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7410" tabRatio="780" activeTab="1"/>
  </bookViews>
  <sheets>
    <sheet name="Table des matières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  <sheet name="14.9" sheetId="10" r:id="rId10"/>
    <sheet name="14.10" sheetId="11" r:id="rId11"/>
    <sheet name="14.11" sheetId="12" r:id="rId12"/>
    <sheet name="14.12" sheetId="13" r:id="rId13"/>
    <sheet name="14.13" sheetId="14" r:id="rId14"/>
    <sheet name="14.14" sheetId="15" r:id="rId15"/>
    <sheet name="14.15" sheetId="16" r:id="rId16"/>
    <sheet name="14.16" sheetId="17" r:id="rId17"/>
    <sheet name="14.17" sheetId="18" r:id="rId18"/>
    <sheet name="14.18" sheetId="19" r:id="rId19"/>
    <sheet name="14.19" sheetId="20" r:id="rId20"/>
    <sheet name="14.20" sheetId="21" r:id="rId21"/>
    <sheet name="14.21" sheetId="22" r:id="rId22"/>
    <sheet name="Blad1" sheetId="23" r:id="rId23"/>
  </sheets>
  <externalReferences>
    <externalReference r:id="rId26"/>
  </externalReferences>
  <definedNames>
    <definedName name="_xlfn.IFERROR" hidden="1">#NAME?</definedName>
  </definedNames>
  <calcPr fullCalcOnLoad="1"/>
</workbook>
</file>

<file path=xl/comments11.xml><?xml version="1.0" encoding="utf-8"?>
<comments xmlns="http://schemas.openxmlformats.org/spreadsheetml/2006/main">
  <authors>
    <author>proff</author>
  </authors>
  <commentList>
    <comment ref="A1" authorId="0">
      <text>
        <r>
          <rPr>
            <b/>
            <sz val="8"/>
            <rFont val="Tahoma"/>
            <family val="2"/>
          </rPr>
          <t>proff: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<sst xmlns="http://schemas.openxmlformats.org/spreadsheetml/2006/main" count="2458" uniqueCount="433">
  <si>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</si>
  <si>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</si>
  <si>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</si>
  <si>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</si>
  <si>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</si>
  <si>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</si>
  <si>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</si>
  <si>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</si>
  <si>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</si>
  <si>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</si>
  <si>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</si>
  <si>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</si>
  <si>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</si>
  <si>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</si>
  <si>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</si>
  <si>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</si>
  <si>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14.17.</t>
  </si>
  <si>
    <t>14.18.</t>
  </si>
  <si>
    <t>14.19.</t>
  </si>
  <si>
    <t>14.20.</t>
  </si>
  <si>
    <t>14.21.</t>
  </si>
  <si>
    <t>Commission paritaire</t>
  </si>
  <si>
    <t>Année</t>
  </si>
  <si>
    <t>N</t>
  </si>
  <si>
    <t>%</t>
  </si>
  <si>
    <t>100</t>
  </si>
  <si>
    <t>101</t>
  </si>
  <si>
    <t>102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</si>
  <si>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</si>
  <si>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</si>
  <si>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</si>
  <si>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</si>
  <si>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</si>
  <si>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</si>
  <si>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</si>
  <si>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</si>
  <si>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</si>
  <si>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</si>
  <si>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</si>
  <si>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</si>
  <si>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</si>
  <si>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</si>
  <si>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</si>
  <si>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</si>
  <si>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</si>
  <si>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</si>
  <si>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</si>
  <si>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</si>
  <si>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</si>
  <si>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</si>
  <si>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</si>
  <si>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</si>
  <si>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</si>
  <si>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</si>
  <si>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136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</si>
  <si>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</si>
  <si>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</si>
  <si>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</si>
  <si>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</si>
  <si>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</si>
  <si>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</si>
  <si>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</si>
  <si>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</si>
  <si>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</si>
  <si>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</si>
  <si>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152</t>
  </si>
  <si>
    <t>200</t>
  </si>
  <si>
    <t>201</t>
  </si>
  <si>
    <t>202</t>
  </si>
  <si>
    <t>203</t>
  </si>
  <si>
    <t>204</t>
  </si>
  <si>
    <t>207</t>
  </si>
  <si>
    <t>209</t>
  </si>
  <si>
    <t>210</t>
  </si>
  <si>
    <t>211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</si>
  <si>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</si>
  <si>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</si>
  <si>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</si>
  <si>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</si>
  <si>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</si>
  <si>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</si>
  <si>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</si>
  <si>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</si>
  <si>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</si>
  <si>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</si>
  <si>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</si>
  <si>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</si>
  <si>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</si>
  <si>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</si>
  <si>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301</t>
  </si>
  <si>
    <t>302</t>
  </si>
  <si>
    <t>303</t>
  </si>
  <si>
    <t>304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</si>
  <si>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</si>
  <si>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</si>
  <si>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</si>
  <si>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</si>
  <si>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</si>
  <si>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</si>
  <si>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</si>
  <si>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</si>
  <si>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</si>
  <si>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</si>
  <si>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</si>
  <si>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</si>
  <si>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</si>
  <si>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</si>
  <si>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</si>
  <si>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</si>
  <si>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</si>
  <si>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</si>
  <si>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</si>
  <si>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</si>
  <si>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</si>
  <si>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</si>
  <si>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</si>
  <si>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</si>
  <si>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</si>
  <si>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</si>
  <si>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</si>
  <si>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Inconnus</t>
  </si>
  <si>
    <t>Total</t>
  </si>
  <si>
    <t>Suites des accidents</t>
  </si>
  <si>
    <t>Cas sans suite</t>
  </si>
  <si>
    <t>Incapacité temporaire</t>
  </si>
  <si>
    <t>Incapacité permanente</t>
  </si>
  <si>
    <t>Cas mortels</t>
  </si>
  <si>
    <t>335</t>
  </si>
  <si>
    <t>336</t>
  </si>
  <si>
    <t>337</t>
  </si>
  <si>
    <t>339</t>
  </si>
  <si>
    <t>999</t>
  </si>
  <si>
    <t>Genre de la victime</t>
  </si>
  <si>
    <t>Femme</t>
  </si>
  <si>
    <t>Homme</t>
  </si>
  <si>
    <t>Inconnu</t>
  </si>
  <si>
    <t xml:space="preserve">Classe de génération des victimes </t>
  </si>
  <si>
    <t>15 - 24 ans</t>
  </si>
  <si>
    <t>25 - 49 ans</t>
  </si>
  <si>
    <t>50 ans et plus</t>
  </si>
  <si>
    <t>Commissions paritaires</t>
  </si>
  <si>
    <t>Genre de travail de la victime</t>
  </si>
  <si>
    <t>Travail intellectuel</t>
  </si>
  <si>
    <t>Travail manuel</t>
  </si>
  <si>
    <t>Taille des entreprises</t>
  </si>
  <si>
    <t>&lt; 10 travailleurs</t>
  </si>
  <si>
    <t>10 à 49 travailleurs</t>
  </si>
  <si>
    <t>50 à 99 travailleurs</t>
  </si>
  <si>
    <t>100 à 499 travailleurs</t>
  </si>
  <si>
    <t>500 à 999 travailleurs</t>
  </si>
  <si>
    <t>&gt; 1000 travailleurs</t>
  </si>
  <si>
    <t>Secteur d'acitvité économique en 2 positions - Code NACE</t>
  </si>
  <si>
    <t>Types de travail SEAT</t>
  </si>
  <si>
    <t>Total principaux types de travail</t>
  </si>
  <si>
    <t>% des principaux types de travail dans le total des accidents de la commission paritaire</t>
  </si>
  <si>
    <t>11 Production, transformation, traitement - de tout type</t>
  </si>
  <si>
    <t>41 Tâche de service, soin, assistance à la personne humaine</t>
  </si>
  <si>
    <t>51 Mise en place, préparation, installation, montage, désassemblage, démontage</t>
  </si>
  <si>
    <t>Total principales CP</t>
  </si>
  <si>
    <t>Total Autres</t>
  </si>
  <si>
    <t>Total inconnus</t>
  </si>
  <si>
    <t>Déviations</t>
  </si>
  <si>
    <t>Total principales déviations</t>
  </si>
  <si>
    <t>% des principales déviations dans le total des accidents de la commission paritaire</t>
  </si>
  <si>
    <t>64 Mouvements non coordonnés, gestes intempestifs, inopportuns</t>
  </si>
  <si>
    <t>52 Glissade ou trébuchement avec chute, chute de personne - de plain-pied</t>
  </si>
  <si>
    <t>44 Perte, totale ou partielle de contrôle d'objet, porté, déplacé, manipulé etc.</t>
  </si>
  <si>
    <t>43 Perte, totale ou partielle de contrôle d'outil à main ou de la matière travaillée par l'outil</t>
  </si>
  <si>
    <t>Total principales commissions paritaires</t>
  </si>
  <si>
    <t>14.00 Matériaux, objets, produits, éléments constitutifs de machines, bris, poussières</t>
  </si>
  <si>
    <t>01.00 Bâtiments, constructions, surfaces - à niveau</t>
  </si>
  <si>
    <t>06.00 Outils à main, non motorisés</t>
  </si>
  <si>
    <t>11.00 Dispositifs de convoyage, de transport et de stockage</t>
  </si>
  <si>
    <t>02.00 Bâtiments, constructions, surfaces - en hauteur</t>
  </si>
  <si>
    <t>% des principaux agents matériels (2 positions) dans le total des accidents de la commission paritaire</t>
  </si>
  <si>
    <t xml:space="preserve">01.02 Surfaces ou circulation à niveau - sols  </t>
  </si>
  <si>
    <t>01.01 Éléments de bâtiments, de constructions - portes, murs, cloisons</t>
  </si>
  <si>
    <t>% des principaux agents matériels (4 positions) dans le total des accidents de la commission paritaire</t>
  </si>
  <si>
    <t>31 Mouvement vertical, écrasement sur, contre (résultat d'une chute)</t>
  </si>
  <si>
    <t>71 Contrainte physique - sur le système musculo-squelettique</t>
  </si>
  <si>
    <t>51 Contact avec agent matériel coupant</t>
  </si>
  <si>
    <t>53 Contact avec agent matériel dur ou rugueux</t>
  </si>
  <si>
    <t>42 Heurt - par objet qui chute</t>
  </si>
  <si>
    <t>% des principaux contacts blessants dans le total des accidents de la commission paritaire</t>
  </si>
  <si>
    <t>11 Blessures superficielles</t>
  </si>
  <si>
    <t>12 Plaies ouvertes</t>
  </si>
  <si>
    <t>10 Plaies et blessures superficielles</t>
  </si>
  <si>
    <t>32 Entorses et foulures</t>
  </si>
  <si>
    <t>30 Luxations entorses et foulures</t>
  </si>
  <si>
    <t>% des principales natures de blessures dans le total des accidents de la commission paritaire</t>
  </si>
  <si>
    <t>Paritair comité</t>
  </si>
  <si>
    <t>54 Doigt(s)</t>
  </si>
  <si>
    <t>53 Mains</t>
  </si>
  <si>
    <t>62 Jambe, y compris genou</t>
  </si>
  <si>
    <t>64 Pied</t>
  </si>
  <si>
    <t>% des principales localisations de blessures dans le total des accidents de la commission paritaire</t>
  </si>
  <si>
    <t>102.01</t>
  </si>
  <si>
    <t>102.02</t>
  </si>
  <si>
    <t>102.03</t>
  </si>
  <si>
    <t>102.04</t>
  </si>
  <si>
    <t>102.05</t>
  </si>
  <si>
    <t>102.06</t>
  </si>
  <si>
    <t>102.07</t>
  </si>
  <si>
    <t>102.08</t>
  </si>
  <si>
    <t>102.09</t>
  </si>
  <si>
    <t>102.10</t>
  </si>
  <si>
    <t>102.11</t>
  </si>
  <si>
    <t>106.01</t>
  </si>
  <si>
    <t>106.02</t>
  </si>
  <si>
    <t>106.03</t>
  </si>
  <si>
    <t>113.04</t>
  </si>
  <si>
    <t>120.01</t>
  </si>
  <si>
    <t>120.02</t>
  </si>
  <si>
    <t>120.03</t>
  </si>
  <si>
    <t>125.01</t>
  </si>
  <si>
    <t>125.02</t>
  </si>
  <si>
    <t>125.03</t>
  </si>
  <si>
    <t>128.02</t>
  </si>
  <si>
    <t>128.03</t>
  </si>
  <si>
    <t>140.01</t>
  </si>
  <si>
    <t>140.02</t>
  </si>
  <si>
    <t>140.03</t>
  </si>
  <si>
    <t>140.04</t>
  </si>
  <si>
    <t>140.05</t>
  </si>
  <si>
    <t>142.01</t>
  </si>
  <si>
    <t>142.02</t>
  </si>
  <si>
    <t>142.03</t>
  </si>
  <si>
    <t>142.04</t>
  </si>
  <si>
    <t>149.01</t>
  </si>
  <si>
    <t>149.02</t>
  </si>
  <si>
    <t>149.03</t>
  </si>
  <si>
    <t>149.04</t>
  </si>
  <si>
    <t>152.01</t>
  </si>
  <si>
    <t>152.02</t>
  </si>
  <si>
    <t>202.01</t>
  </si>
  <si>
    <t>225.01</t>
  </si>
  <si>
    <t>225.02</t>
  </si>
  <si>
    <t>301.01</t>
  </si>
  <si>
    <t>303.01</t>
  </si>
  <si>
    <t>303.03</t>
  </si>
  <si>
    <t>315.01</t>
  </si>
  <si>
    <t>315.02</t>
  </si>
  <si>
    <t>315.03</t>
  </si>
  <si>
    <t>318.01</t>
  </si>
  <si>
    <t>318.02</t>
  </si>
  <si>
    <t>319.01</t>
  </si>
  <si>
    <t>319.02</t>
  </si>
  <si>
    <t>322.01</t>
  </si>
  <si>
    <t>327.01</t>
  </si>
  <si>
    <t>327.02</t>
  </si>
  <si>
    <t>327.03</t>
  </si>
  <si>
    <t>328.02</t>
  </si>
  <si>
    <t>328.03</t>
  </si>
  <si>
    <t>329.01</t>
  </si>
  <si>
    <t>329.02</t>
  </si>
  <si>
    <t>329.03</t>
  </si>
  <si>
    <t>330.01.10</t>
  </si>
  <si>
    <t>330.01.20</t>
  </si>
  <si>
    <t>330.01.30</t>
  </si>
  <si>
    <t>330.01.41</t>
  </si>
  <si>
    <t>330.01.42</t>
  </si>
  <si>
    <t>330.01.51</t>
  </si>
  <si>
    <t>330.01.52</t>
  </si>
  <si>
    <t>330.01.53</t>
  </si>
  <si>
    <t>330.01.54</t>
  </si>
  <si>
    <t>330.01.55</t>
  </si>
  <si>
    <t>330.02</t>
  </si>
  <si>
    <t>330.03</t>
  </si>
  <si>
    <t>330.04</t>
  </si>
  <si>
    <t>331.00.10</t>
  </si>
  <si>
    <t>331.00.20</t>
  </si>
  <si>
    <t>332.00.10</t>
  </si>
  <si>
    <t>332.00.20</t>
  </si>
  <si>
    <t>Agents matériels</t>
  </si>
  <si>
    <t>Modalités de blessure</t>
  </si>
  <si>
    <t>Natures de blessure</t>
  </si>
  <si>
    <t>Localisations de blessure</t>
  </si>
  <si>
    <t>71 En soulevant, en portant, en se levant</t>
  </si>
  <si>
    <t>18.06 Humains</t>
  </si>
  <si>
    <t>340</t>
  </si>
  <si>
    <t>341</t>
  </si>
  <si>
    <t>300</t>
  </si>
  <si>
    <t>12 Stockage de tout type</t>
  </si>
  <si>
    <t>02.01 Parties de bâtiment en hauteur - fixes (toitures, terrasses, ouvertures, escaliers, quais)</t>
  </si>
  <si>
    <t>63 Cheville</t>
  </si>
  <si>
    <t>316</t>
  </si>
  <si>
    <t>339.01</t>
  </si>
  <si>
    <t>339.02</t>
  </si>
  <si>
    <t>339.03</t>
  </si>
  <si>
    <t>01</t>
  </si>
  <si>
    <t>02</t>
  </si>
  <si>
    <t>03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</si>
  <si>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</si>
  <si>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</si>
  <si>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</si>
  <si>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</si>
  <si>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</si>
  <si>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</si>
  <si>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</si>
  <si>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</si>
  <si>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</si>
  <si>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</si>
  <si>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</si>
  <si>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</si>
  <si>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</si>
  <si>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</si>
  <si>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</si>
  <si>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</si>
  <si>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</si>
  <si>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</si>
  <si>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</si>
  <si>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</si>
  <si>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</si>
  <si>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</si>
  <si>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</si>
  <si>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</si>
  <si>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</si>
  <si>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</si>
  <si>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</si>
  <si>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</si>
  <si>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</si>
  <si>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</si>
  <si>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</si>
  <si>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</si>
  <si>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</si>
  <si>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</si>
  <si>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</si>
  <si>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</si>
  <si>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</si>
  <si>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</si>
  <si>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</si>
  <si>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</si>
  <si>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</si>
  <si>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</si>
  <si>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</si>
  <si>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</si>
  <si>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</si>
  <si>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</si>
  <si>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</si>
  <si>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</si>
  <si>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</si>
  <si>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</si>
  <si>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</si>
  <si>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</si>
  <si>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</si>
  <si>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</si>
  <si>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</si>
  <si>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</si>
  <si>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</si>
  <si>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</si>
  <si>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</si>
  <si>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</si>
  <si>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</si>
  <si>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</si>
  <si>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</si>
  <si>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</si>
  <si>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</si>
  <si>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</si>
  <si>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</si>
  <si>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</si>
  <si>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</si>
  <si>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</si>
  <si>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</si>
  <si>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</si>
  <si>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</si>
  <si>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</si>
  <si>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</si>
  <si>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</si>
  <si>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</si>
  <si>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</si>
  <si>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</si>
  <si>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</si>
  <si>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</si>
  <si>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07</t>
  </si>
  <si>
    <t>11.04 Dispositifs mobiles de manutention, chariots de manutention (chariots motorisés ou non) - brouette, transpalettes, …</t>
  </si>
  <si>
    <t>Commission paritaire des constructions métallique, mécanique et électrique</t>
  </si>
  <si>
    <t>Commission paritaire de la construction</t>
  </si>
  <si>
    <t>Commission paritaire des secteurs connexes aux constructions métallique, mécanique et électrique</t>
  </si>
  <si>
    <t>Commission paritaire auxiliaire pour employés (non constituées, étant donné que le président, le viceprésident et les membres n'ont pas été nommés)</t>
  </si>
  <si>
    <t>Commission paritaire pour les employés du commerce de détail alimentaire</t>
  </si>
  <si>
    <t>Commission paritaire de l'industrie alimentaire</t>
  </si>
  <si>
    <t>Commission paritaire du transport</t>
  </si>
  <si>
    <t>Commission paritaire des établissements et services d'éducation et d'hébergement</t>
  </si>
  <si>
    <t>Commission paritaire pour le travail intérimaire et les entreprises agréées fournissant des travaux ou services de proximité</t>
  </si>
  <si>
    <t>Commission paritaire des établissements et des services de santé (non constituées, étant donné que le président, le vice-président et les membres n'ont pas été nommés)</t>
  </si>
  <si>
    <t>avec</t>
  </si>
  <si>
    <t>Accidents sur le lieu de travail selon la commission paritaire  : évolution  2012 - 2021</t>
  </si>
  <si>
    <t>14. Caractéristiques des accidents sur le lieu de travail survenus dans le secteur privé selon la commission paritaire - 2021</t>
  </si>
  <si>
    <t>Accidents sur le lieu de travail selon la commission paritaire  : distribution selon les conséquences -2021</t>
  </si>
  <si>
    <t>Accidents sur le lieu de travail selon la commission paritaire par ordre décroissant de distribution des accidents :  distribution selon les conséquences -2021</t>
  </si>
  <si>
    <t>Accidents sur le lieu de travail selon la commission paritaire : distribution selon le genre -2021</t>
  </si>
  <si>
    <t>Accidents sur le lieu de travail selon la commission paritaire par ordre décroissant de distribution des accidents :  distribution selon le genre - 2021</t>
  </si>
  <si>
    <t>Accidents sur le lieu de travail selon la commission paritaire : distribution selon la génération -2021</t>
  </si>
  <si>
    <t>Accidents sur le lieu de travail selon la commission paritaire par ordre décroissant du distribution des accidents : distribution selon la génération - 2021</t>
  </si>
  <si>
    <t>Accidents sur le lieu de travail selon la commission paritaire : distribution selon le genre de travail - 2021</t>
  </si>
  <si>
    <t>Accidents sur le lieu de travail selon la commission paritaire par ordre décroissant de distribution des accidents : distribution selon le genre de travail - 2021</t>
  </si>
  <si>
    <t>Accidents sur le lieu de travail selon la commission paritaire : distribution selon la taille de l'entreprise - 2021</t>
  </si>
  <si>
    <t>Accidents sur le lieu de travail selon la commission paritaire par ordre décroissant de distribution des accidents : distribution selon la taille de l'entreprise - 2021</t>
  </si>
  <si>
    <t>Accidents sur le lieu de travail selon la commission paritaire : fréquence relative par secteur d'activité (NACE- 2 positions)  - 2021</t>
  </si>
  <si>
    <t>Accidents sur le lieu de travail dans les 10 commissions paritaires avec la fréquence d'accidents la plus élevée : les 5 types de travail les plus fréquents-2021</t>
  </si>
  <si>
    <t>Accidents sur le lieu de travail dans les 10 commissions paritaires avec la fréquence d'accidents la plus élevée : les 5 déviations les plus fréquentes-2021</t>
  </si>
  <si>
    <t>Accidents sur le lieu de travail dans les 10 commissions paritaires avec la fréquence d'accidents la plus élevée : les 5 agents matériels (2 positions) les plus fréquents-2021</t>
  </si>
  <si>
    <t>Accidents sur le lieu de travail dans les 10 commissions paritaires avec la fréquence d'accidents la plus élevée : les 5 agents matériels (4 positions) les plus fréquents-2021</t>
  </si>
  <si>
    <t>Accidents sur le lieu de travail dans les 10 commissions paritaires avec la fréquence d'accidents la plus élevée : les 5 modalités de blessure les plus fréquents-2021</t>
  </si>
  <si>
    <t>Accidents sur le lieu de travail dans les 10 commissions paritaires avec la fréquence d'accidents la plus élevée : les 5 natures de blessure les plus fréquentes-2021</t>
  </si>
  <si>
    <t>Accidents sur le lieu de travail dans les 10 commissions paritaires avec la fréquence d'accidents la plus élevée : les 5 localisations de blessure les plus fréquentes-2021</t>
  </si>
  <si>
    <t>Accidents sur le lieu de travail selon la commission et la sous-commission paritaire : distribution selon les conséquences -2021</t>
  </si>
  <si>
    <t>Accidents sur le lieu de travail selon la commission et la sous-commission paritaire : distribution selon le genre-2021</t>
  </si>
  <si>
    <t>14.1. Accidents sur le lieu de travail selon la commission paritaire  : évolution  2012 - 2021</t>
  </si>
  <si>
    <t>Variation de 2020 à 2021 en %</t>
  </si>
  <si>
    <t>14.2. Accidents sur le lieu de travail selon la commission paritaire  : distribution selon les conséquences - 2021</t>
  </si>
  <si>
    <t>14.3. Accidents sur le lieu de travail selon la commission paritaire par ordre décroissant de distribution des accidents :  distribution selon les conséquences - 2021</t>
  </si>
  <si>
    <t>14.4. Accidents sur le lieu de travail selon la commission paritaire : distribution selon le genre - 2021</t>
  </si>
  <si>
    <t>14.5. Accidents sur le lieu de travail selon la commission paritaire par ordre décroissant de distribution des accidents :  distribution selon le genre - 2021</t>
  </si>
  <si>
    <t>14.6. Accidents sur le lieu de travail selon la commission paritaire : distribution selon la génération - 2021</t>
  </si>
  <si>
    <t>14.7. Accidents sur le lieu de travail selon la commission paritaire par ordre décroissant du distribution des accidents : distribution selon la génération - 2021</t>
  </si>
  <si>
    <t>14.8. Accidents sur le lieu de travail selon la commission paritaire : distribution selon le genre de travail - 2021</t>
  </si>
  <si>
    <t>14.9. Accidents sur le lieu de travail selon la commission paritaire par ordre décroissant de distribution des accidents : distribution selon le genre de travail - 2021</t>
  </si>
  <si>
    <t>14.10. Accidents sur le lieu de travail selon la commission paritaire : distribution selon la taille de l'entreprise - 2021</t>
  </si>
  <si>
    <t>14.11. Accidents sur le lieu de travail selon la commission paritaire par ordre décroissant de distribution des accidents : distribution selon la taille de l'entreprise - 2021</t>
  </si>
  <si>
    <t>14.12. Accidents sur le lieu de travail selon la commission paritaire : fréquence relative par secteur d'activité (NACE- 2 positions)  - 2021</t>
  </si>
  <si>
    <t>14.13. Accidents sur le lieu de travail dans les 10 commissions paritaires avec la fréquence d'accidents la plus élevée : les 5 types de travail les plus fréquents - 2021</t>
  </si>
  <si>
    <t>14.14. Accidents sur le lieu de travail dans les 10 commissions paritaires avec la fréquence d'accidents la plus élevée : les 5 déviations les plus fréquentes - 2021</t>
  </si>
  <si>
    <t>14.15. Accidents sur le lieu de travail dans les 10 commissions paritaires avec la fréquence d'accidents la plus élevée : les 5 agents matériels (2 positions) les plus fréquents - 2021</t>
  </si>
  <si>
    <t>14.16.  Accidents sur le lieu de travail dans les 10 commissions paritaires avec la fréquence d'accidents la plus élevée : les 5 agents matériels (4 positions) les plus fréquents - 2021</t>
  </si>
  <si>
    <t>14.17. Accidents sur le lieu de travail dans les 10 commissions paritaires avec la fréquence d'accidents la plus élevée : les 5 modalités de blessure les plus fréquents - 2021</t>
  </si>
  <si>
    <t>14.18. Accidents sur le lieu de travail dans les 10 commissions paritaires avec la fréquence d'accidents la plus élevée : les 5 natures de blessure les plus fréquentes - 2021</t>
  </si>
  <si>
    <t>14.19. Accidents sur le lieu de travail dans les 10 commissions paritaires avec la fréquence d'accidents la plus élevée : les 5 localisations de blessure les plus fréquentes - 2021</t>
  </si>
  <si>
    <t>14.20.  Accidents sur le lieu de travail selon la commission et la sous-commission paritaire : distribution selon les conséquences - 2021</t>
  </si>
  <si>
    <t>14.21. Accidents sur le lieu de travail selon la commission et la sous-commission paritaire : distribution selon le genre - 2021</t>
  </si>
  <si>
    <t>Total autres</t>
  </si>
  <si>
    <t>10 Production, transformation, traitement, stockage - de tout type - non préciséé</t>
  </si>
  <si>
    <t>301.02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</si>
</sst>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  <numFmt numFmtId="174" formatCode="#,##0.0"/>
    <numFmt numFmtId="175" formatCode="[$-80C]dddd\ d\ mmmm\ yyyy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2" fillId="0" borderId="0" xfId="44" applyFill="1" applyAlignment="1">
      <alignment/>
    </xf>
    <xf numFmtId="0" fontId="42" fillId="0" borderId="0" xfId="44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9" fontId="8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9" fontId="10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right" vertical="center"/>
    </xf>
    <xf numFmtId="172" fontId="12" fillId="0" borderId="2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72" fontId="12" fillId="0" borderId="24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 vertical="center"/>
    </xf>
    <xf numFmtId="172" fontId="12" fillId="0" borderId="28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172" fontId="12" fillId="0" borderId="29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right" vertical="center"/>
    </xf>
    <xf numFmtId="9" fontId="13" fillId="0" borderId="29" xfId="0" applyNumberFormat="1" applyFont="1" applyFill="1" applyBorder="1" applyAlignment="1">
      <alignment horizontal="right" vertical="center"/>
    </xf>
    <xf numFmtId="172" fontId="10" fillId="0" borderId="19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9" fontId="8" fillId="0" borderId="19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172" fontId="10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9" fontId="8" fillId="0" borderId="1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172" fontId="12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72" fontId="10" fillId="0" borderId="24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72" fontId="12" fillId="0" borderId="45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172" fontId="12" fillId="0" borderId="48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172" fontId="12" fillId="0" borderId="49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172" fontId="10" fillId="0" borderId="51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172" fontId="10" fillId="0" borderId="52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172" fontId="10" fillId="0" borderId="39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172" fontId="10" fillId="0" borderId="53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172" fontId="10" fillId="0" borderId="54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center" vertical="center"/>
    </xf>
    <xf numFmtId="172" fontId="10" fillId="0" borderId="57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172" fontId="10" fillId="0" borderId="58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172" fontId="10" fillId="0" borderId="60" xfId="0" applyNumberFormat="1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72" fontId="6" fillId="0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172" fontId="12" fillId="0" borderId="61" xfId="0" applyNumberFormat="1" applyFont="1" applyBorder="1" applyAlignment="1">
      <alignment horizontal="center" vertical="center"/>
    </xf>
    <xf numFmtId="172" fontId="12" fillId="0" borderId="34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72" fontId="10" fillId="0" borderId="62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172" fontId="10" fillId="0" borderId="63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172" fontId="10" fillId="0" borderId="64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172" fontId="10" fillId="0" borderId="65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172" fontId="10" fillId="0" borderId="66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67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172" fontId="10" fillId="0" borderId="24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172" fontId="10" fillId="0" borderId="2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172" fontId="10" fillId="0" borderId="16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172" fontId="10" fillId="0" borderId="39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172" fontId="10" fillId="0" borderId="54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/>
    </xf>
    <xf numFmtId="172" fontId="10" fillId="0" borderId="61" xfId="0" applyNumberFormat="1" applyFont="1" applyBorder="1" applyAlignment="1">
      <alignment horizontal="center" vertical="center"/>
    </xf>
    <xf numFmtId="172" fontId="10" fillId="0" borderId="32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172" fontId="10" fillId="0" borderId="45" xfId="0" applyNumberFormat="1" applyFont="1" applyBorder="1" applyAlignment="1">
      <alignment horizontal="center" vertical="center"/>
    </xf>
    <xf numFmtId="172" fontId="10" fillId="0" borderId="36" xfId="0" applyNumberFormat="1" applyFont="1" applyBorder="1" applyAlignment="1">
      <alignment horizontal="center" vertical="center"/>
    </xf>
    <xf numFmtId="172" fontId="10" fillId="0" borderId="48" xfId="0" applyNumberFormat="1" applyFont="1" applyBorder="1" applyAlignment="1">
      <alignment horizontal="center" vertical="center"/>
    </xf>
    <xf numFmtId="172" fontId="10" fillId="0" borderId="49" xfId="0" applyNumberFormat="1" applyFont="1" applyBorder="1" applyAlignment="1">
      <alignment horizontal="center" vertical="center"/>
    </xf>
    <xf numFmtId="172" fontId="10" fillId="0" borderId="46" xfId="0" applyNumberFormat="1" applyFont="1" applyBorder="1" applyAlignment="1">
      <alignment horizontal="center" vertical="center"/>
    </xf>
    <xf numFmtId="172" fontId="10" fillId="0" borderId="41" xfId="0" applyNumberFormat="1" applyFont="1" applyBorder="1" applyAlignment="1">
      <alignment horizontal="center" vertical="center"/>
    </xf>
    <xf numFmtId="172" fontId="10" fillId="0" borderId="37" xfId="0" applyNumberFormat="1" applyFont="1" applyBorder="1" applyAlignment="1">
      <alignment horizontal="center" vertical="center"/>
    </xf>
    <xf numFmtId="172" fontId="10" fillId="0" borderId="5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2" fillId="0" borderId="34" xfId="0" applyNumberFormat="1" applyFont="1" applyFill="1" applyBorder="1" applyAlignment="1">
      <alignment horizontal="center" vertical="center"/>
    </xf>
    <xf numFmtId="172" fontId="12" fillId="0" borderId="61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172" fontId="12" fillId="0" borderId="45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172" fontId="12" fillId="0" borderId="48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172" fontId="12" fillId="0" borderId="49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2" fontId="13" fillId="0" borderId="61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horizontal="right" vertical="center"/>
    </xf>
    <xf numFmtId="172" fontId="13" fillId="0" borderId="45" xfId="0" applyNumberFormat="1" applyFont="1" applyFill="1" applyBorder="1" applyAlignment="1">
      <alignment horizontal="right" vertical="center"/>
    </xf>
    <xf numFmtId="172" fontId="13" fillId="0" borderId="29" xfId="0" applyNumberFormat="1" applyFont="1" applyFill="1" applyBorder="1" applyAlignment="1">
      <alignment horizontal="right" vertical="center"/>
    </xf>
    <xf numFmtId="172" fontId="8" fillId="0" borderId="36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49" xfId="0" applyFont="1" applyFill="1" applyBorder="1" applyAlignment="1">
      <alignment vertical="center"/>
    </xf>
    <xf numFmtId="0" fontId="6" fillId="0" borderId="71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/>
    </xf>
    <xf numFmtId="172" fontId="8" fillId="0" borderId="20" xfId="0" applyNumberFormat="1" applyFont="1" applyFill="1" applyBorder="1" applyAlignment="1">
      <alignment horizontal="center" vertical="center"/>
    </xf>
    <xf numFmtId="173" fontId="0" fillId="0" borderId="23" xfId="0" applyNumberFormat="1" applyFont="1" applyBorder="1" applyAlignment="1">
      <alignment/>
    </xf>
    <xf numFmtId="173" fontId="0" fillId="0" borderId="27" xfId="0" applyNumberFormat="1" applyFont="1" applyBorder="1" applyAlignment="1">
      <alignment/>
    </xf>
    <xf numFmtId="173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73" fontId="0" fillId="0" borderId="50" xfId="0" applyNumberFormat="1" applyFont="1" applyBorder="1" applyAlignment="1">
      <alignment/>
    </xf>
    <xf numFmtId="173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horizontal="right"/>
    </xf>
    <xf numFmtId="3" fontId="9" fillId="0" borderId="25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172" fontId="12" fillId="0" borderId="44" xfId="0" applyNumberFormat="1" applyFont="1" applyFill="1" applyBorder="1" applyAlignment="1">
      <alignment horizontal="right" vertical="center"/>
    </xf>
    <xf numFmtId="172" fontId="12" fillId="0" borderId="45" xfId="0" applyNumberFormat="1" applyFont="1" applyFill="1" applyBorder="1" applyAlignment="1">
      <alignment horizontal="right" vertical="center"/>
    </xf>
    <xf numFmtId="172" fontId="12" fillId="0" borderId="34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172" fontId="12" fillId="0" borderId="73" xfId="0" applyNumberFormat="1" applyFont="1" applyFill="1" applyBorder="1" applyAlignment="1">
      <alignment horizontal="right" vertical="center"/>
    </xf>
    <xf numFmtId="9" fontId="10" fillId="0" borderId="18" xfId="0" applyNumberFormat="1" applyFont="1" applyFill="1" applyBorder="1" applyAlignment="1">
      <alignment horizontal="right" vertical="center"/>
    </xf>
    <xf numFmtId="9" fontId="10" fillId="0" borderId="52" xfId="0" applyNumberFormat="1" applyFont="1" applyFill="1" applyBorder="1" applyAlignment="1">
      <alignment horizontal="right" vertical="center"/>
    </xf>
    <xf numFmtId="3" fontId="9" fillId="0" borderId="50" xfId="0" applyNumberFormat="1" applyFont="1" applyFill="1" applyBorder="1" applyAlignment="1">
      <alignment horizontal="right" vertical="center"/>
    </xf>
    <xf numFmtId="172" fontId="12" fillId="0" borderId="48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172" fontId="12" fillId="0" borderId="49" xfId="0" applyNumberFormat="1" applyFont="1" applyFill="1" applyBorder="1" applyAlignment="1">
      <alignment horizontal="right" vertical="center"/>
    </xf>
    <xf numFmtId="3" fontId="11" fillId="0" borderId="50" xfId="0" applyNumberFormat="1" applyFont="1" applyFill="1" applyBorder="1" applyAlignment="1">
      <alignment horizontal="right" vertical="center"/>
    </xf>
    <xf numFmtId="172" fontId="13" fillId="0" borderId="44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horizontal="right" vertical="center"/>
    </xf>
    <xf numFmtId="9" fontId="8" fillId="0" borderId="52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72" fontId="9" fillId="0" borderId="23" xfId="0" applyNumberFormat="1" applyFont="1" applyFill="1" applyBorder="1" applyAlignment="1">
      <alignment horizontal="right" vertical="center"/>
    </xf>
    <xf numFmtId="172" fontId="9" fillId="0" borderId="24" xfId="0" applyNumberFormat="1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23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51" xfId="0" applyNumberFormat="1" applyFont="1" applyBorder="1" applyAlignment="1">
      <alignment/>
    </xf>
    <xf numFmtId="9" fontId="7" fillId="0" borderId="3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172" fontId="13" fillId="0" borderId="24" xfId="0" applyNumberFormat="1" applyFont="1" applyFill="1" applyBorder="1" applyAlignment="1">
      <alignment horizontal="right" vertical="center"/>
    </xf>
    <xf numFmtId="172" fontId="12" fillId="0" borderId="51" xfId="0" applyNumberFormat="1" applyFont="1" applyFill="1" applyBorder="1" applyAlignment="1">
      <alignment horizontal="right" vertical="center"/>
    </xf>
    <xf numFmtId="9" fontId="9" fillId="0" borderId="27" xfId="0" applyNumberFormat="1" applyFont="1" applyFill="1" applyBorder="1" applyAlignment="1">
      <alignment horizontal="right" vertical="center"/>
    </xf>
    <xf numFmtId="9" fontId="12" fillId="0" borderId="28" xfId="0" applyNumberFormat="1" applyFont="1" applyFill="1" applyBorder="1" applyAlignment="1">
      <alignment horizontal="right" vertical="center"/>
    </xf>
    <xf numFmtId="9" fontId="9" fillId="0" borderId="28" xfId="0" applyNumberFormat="1" applyFont="1" applyFill="1" applyBorder="1" applyAlignment="1">
      <alignment horizontal="right" vertical="center"/>
    </xf>
    <xf numFmtId="9" fontId="12" fillId="0" borderId="29" xfId="0" applyNumberFormat="1" applyFont="1" applyFill="1" applyBorder="1" applyAlignment="1">
      <alignment horizontal="right" vertical="center"/>
    </xf>
    <xf numFmtId="9" fontId="11" fillId="0" borderId="3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3" fontId="7" fillId="0" borderId="0" xfId="0" applyNumberFormat="1" applyFont="1" applyAlignment="1">
      <alignment horizontal="center" vertical="center"/>
    </xf>
    <xf numFmtId="172" fontId="12" fillId="0" borderId="73" xfId="0" applyNumberFormat="1" applyFont="1" applyFill="1" applyBorder="1" applyAlignment="1">
      <alignment horizontal="center" vertical="center"/>
    </xf>
    <xf numFmtId="172" fontId="12" fillId="0" borderId="29" xfId="0" applyNumberFormat="1" applyFont="1" applyFill="1" applyBorder="1" applyAlignment="1">
      <alignment horizontal="center" vertical="center"/>
    </xf>
    <xf numFmtId="172" fontId="12" fillId="0" borderId="51" xfId="0" applyNumberFormat="1" applyFont="1" applyFill="1" applyBorder="1" applyAlignment="1">
      <alignment horizontal="center" vertical="center"/>
    </xf>
    <xf numFmtId="172" fontId="8" fillId="0" borderId="73" xfId="0" applyNumberFormat="1" applyFont="1" applyFill="1" applyBorder="1" applyAlignment="1">
      <alignment horizontal="center" vertical="center"/>
    </xf>
    <xf numFmtId="172" fontId="8" fillId="0" borderId="29" xfId="0" applyNumberFormat="1" applyFont="1" applyFill="1" applyBorder="1" applyAlignment="1">
      <alignment horizontal="center" vertical="center"/>
    </xf>
    <xf numFmtId="172" fontId="8" fillId="0" borderId="54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172" fontId="13" fillId="0" borderId="73" xfId="55" applyNumberFormat="1" applyFont="1" applyFill="1" applyBorder="1" applyAlignment="1">
      <alignment horizontal="right" vertical="center"/>
    </xf>
    <xf numFmtId="172" fontId="13" fillId="0" borderId="29" xfId="55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0" fontId="53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73" fontId="0" fillId="0" borderId="27" xfId="0" applyNumberFormat="1" applyFont="1" applyFill="1" applyBorder="1" applyAlignment="1">
      <alignment/>
    </xf>
    <xf numFmtId="173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0" fontId="6" fillId="0" borderId="74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9" fontId="7" fillId="0" borderId="24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172" fontId="13" fillId="0" borderId="51" xfId="0" applyNumberFormat="1" applyFont="1" applyFill="1" applyBorder="1" applyAlignment="1">
      <alignment horizontal="right" vertical="center"/>
    </xf>
    <xf numFmtId="173" fontId="0" fillId="0" borderId="25" xfId="0" applyNumberFormat="1" applyFont="1" applyBorder="1" applyAlignment="1">
      <alignment/>
    </xf>
    <xf numFmtId="9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3" fontId="50" fillId="0" borderId="17" xfId="0" applyNumberFormat="1" applyFont="1" applyBorder="1" applyAlignment="1">
      <alignment/>
    </xf>
    <xf numFmtId="173" fontId="50" fillId="0" borderId="18" xfId="0" applyNumberFormat="1" applyFont="1" applyBorder="1" applyAlignment="1">
      <alignment/>
    </xf>
    <xf numFmtId="172" fontId="50" fillId="0" borderId="19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7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3" fontId="50" fillId="0" borderId="18" xfId="0" applyNumberFormat="1" applyFont="1" applyFill="1" applyBorder="1" applyAlignment="1">
      <alignment/>
    </xf>
    <xf numFmtId="0" fontId="5" fillId="0" borderId="0" xfId="0" applyFont="1" applyAlignment="1" quotePrefix="1">
      <alignment vertical="top"/>
    </xf>
    <xf numFmtId="3" fontId="5" fillId="0" borderId="0" xfId="0" applyNumberFormat="1" applyFont="1" applyAlignment="1">
      <alignment vertical="top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72" fontId="6" fillId="0" borderId="83" xfId="0" applyNumberFormat="1" applyFont="1" applyFill="1" applyBorder="1" applyAlignment="1">
      <alignment horizontal="center" vertical="center" wrapText="1"/>
    </xf>
    <xf numFmtId="172" fontId="6" fillId="0" borderId="37" xfId="0" applyNumberFormat="1" applyFont="1" applyFill="1" applyBorder="1" applyAlignment="1">
      <alignment horizontal="center" vertical="center" wrapText="1"/>
    </xf>
    <xf numFmtId="172" fontId="6" fillId="0" borderId="55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84" xfId="56" applyNumberFormat="1" applyFont="1" applyFill="1" applyBorder="1" applyAlignment="1">
      <alignment horizontal="center" vertical="center" wrapText="1"/>
      <protection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72" fontId="6" fillId="0" borderId="73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88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72" fontId="6" fillId="0" borderId="91" xfId="0" applyNumberFormat="1" applyFont="1" applyFill="1" applyBorder="1" applyAlignment="1">
      <alignment horizontal="center" vertical="center" wrapText="1"/>
    </xf>
    <xf numFmtId="172" fontId="6" fillId="0" borderId="54" xfId="0" applyNumberFormat="1" applyFont="1" applyFill="1" applyBorder="1" applyAlignment="1">
      <alignment horizontal="center" vertical="center" wrapText="1"/>
    </xf>
    <xf numFmtId="172" fontId="6" fillId="0" borderId="60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72" fontId="6" fillId="0" borderId="94" xfId="0" applyNumberFormat="1" applyFont="1" applyFill="1" applyBorder="1" applyAlignment="1">
      <alignment horizontal="center" vertical="center" wrapText="1"/>
    </xf>
    <xf numFmtId="172" fontId="6" fillId="0" borderId="65" xfId="0" applyNumberFormat="1" applyFont="1" applyFill="1" applyBorder="1" applyAlignment="1">
      <alignment horizontal="center" vertical="center" wrapText="1"/>
    </xf>
    <xf numFmtId="172" fontId="6" fillId="0" borderId="66" xfId="0" applyNumberFormat="1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3" fontId="6" fillId="0" borderId="83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1\Data\jaarrapport%202021%20hoofdstuk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53">
          <cell r="A1553" t="str">
            <v>Inconnus</v>
          </cell>
          <cell r="B1553">
            <v>3273</v>
          </cell>
          <cell r="C1553">
            <v>5004</v>
          </cell>
          <cell r="D1553">
            <v>1</v>
          </cell>
          <cell r="E1553">
            <v>8278</v>
          </cell>
        </row>
        <row r="1554">
          <cell r="A1554" t="str">
            <v>100</v>
          </cell>
          <cell r="B1554">
            <v>99</v>
          </cell>
          <cell r="C1554">
            <v>575</v>
          </cell>
          <cell r="D1554">
            <v>0</v>
          </cell>
          <cell r="E1554">
            <v>674</v>
          </cell>
        </row>
        <row r="1555">
          <cell r="A1555" t="str">
            <v>101</v>
          </cell>
          <cell r="B1555">
            <v>0</v>
          </cell>
          <cell r="C1555">
            <v>5</v>
          </cell>
          <cell r="D1555">
            <v>0</v>
          </cell>
          <cell r="E1555">
            <v>5</v>
          </cell>
        </row>
        <row r="1556">
          <cell r="A1556" t="str">
            <v>102.01</v>
          </cell>
          <cell r="B1556">
            <v>0</v>
          </cell>
          <cell r="C1556">
            <v>43</v>
          </cell>
          <cell r="D1556">
            <v>0</v>
          </cell>
          <cell r="E1556">
            <v>43</v>
          </cell>
        </row>
        <row r="1557">
          <cell r="A1557" t="str">
            <v>102.02</v>
          </cell>
          <cell r="B1557">
            <v>0</v>
          </cell>
          <cell r="C1557">
            <v>6</v>
          </cell>
          <cell r="D1557">
            <v>0</v>
          </cell>
          <cell r="E1557">
            <v>6</v>
          </cell>
        </row>
        <row r="1558">
          <cell r="A1558" t="str">
            <v>102.03</v>
          </cell>
          <cell r="B1558">
            <v>0</v>
          </cell>
          <cell r="C1558">
            <v>2</v>
          </cell>
          <cell r="D1558">
            <v>0</v>
          </cell>
          <cell r="E1558">
            <v>2</v>
          </cell>
        </row>
        <row r="1559">
          <cell r="A1559" t="str">
            <v>102.04</v>
          </cell>
          <cell r="B1559">
            <v>0</v>
          </cell>
          <cell r="C1559">
            <v>6</v>
          </cell>
          <cell r="D1559">
            <v>0</v>
          </cell>
          <cell r="E1559">
            <v>6</v>
          </cell>
        </row>
        <row r="1560">
          <cell r="A1560" t="str">
            <v>102.05</v>
          </cell>
          <cell r="B1560">
            <v>0</v>
          </cell>
          <cell r="C1560">
            <v>3</v>
          </cell>
          <cell r="D1560">
            <v>0</v>
          </cell>
          <cell r="E1560">
            <v>3</v>
          </cell>
        </row>
        <row r="1561">
          <cell r="A1561" t="str">
            <v>102.06</v>
          </cell>
          <cell r="B1561">
            <v>0</v>
          </cell>
          <cell r="C1561">
            <v>7</v>
          </cell>
          <cell r="D1561">
            <v>0</v>
          </cell>
          <cell r="E1561">
            <v>7</v>
          </cell>
        </row>
        <row r="1562">
          <cell r="A1562" t="str">
            <v>102.07</v>
          </cell>
          <cell r="B1562">
            <v>0</v>
          </cell>
          <cell r="C1562">
            <v>20</v>
          </cell>
          <cell r="D1562">
            <v>0</v>
          </cell>
          <cell r="E1562">
            <v>20</v>
          </cell>
        </row>
        <row r="1563">
          <cell r="A1563" t="str">
            <v>102.08</v>
          </cell>
          <cell r="B1563">
            <v>0</v>
          </cell>
          <cell r="C1563">
            <v>6</v>
          </cell>
          <cell r="D1563">
            <v>0</v>
          </cell>
          <cell r="E1563">
            <v>6</v>
          </cell>
        </row>
        <row r="1564">
          <cell r="A1564" t="str">
            <v>102.09</v>
          </cell>
          <cell r="B1564">
            <v>0</v>
          </cell>
          <cell r="C1564">
            <v>38</v>
          </cell>
          <cell r="D1564">
            <v>0</v>
          </cell>
          <cell r="E1564">
            <v>38</v>
          </cell>
        </row>
        <row r="1565">
          <cell r="A1565" t="str">
            <v>102.10</v>
          </cell>
          <cell r="B1565">
            <v>0</v>
          </cell>
          <cell r="C1565">
            <v>2</v>
          </cell>
          <cell r="D1565">
            <v>0</v>
          </cell>
          <cell r="E1565">
            <v>2</v>
          </cell>
        </row>
        <row r="1566">
          <cell r="A1566" t="str">
            <v>104</v>
          </cell>
          <cell r="B1566">
            <v>0</v>
          </cell>
          <cell r="C1566">
            <v>263</v>
          </cell>
          <cell r="D1566">
            <v>0</v>
          </cell>
          <cell r="E1566">
            <v>263</v>
          </cell>
        </row>
        <row r="1567">
          <cell r="A1567" t="str">
            <v>105</v>
          </cell>
          <cell r="B1567">
            <v>3</v>
          </cell>
          <cell r="C1567">
            <v>252</v>
          </cell>
          <cell r="D1567">
            <v>0</v>
          </cell>
          <cell r="E1567">
            <v>255</v>
          </cell>
        </row>
        <row r="1568">
          <cell r="A1568" t="str">
            <v>106.01</v>
          </cell>
          <cell r="B1568">
            <v>0</v>
          </cell>
          <cell r="C1568">
            <v>13</v>
          </cell>
          <cell r="D1568">
            <v>0</v>
          </cell>
          <cell r="E1568">
            <v>13</v>
          </cell>
        </row>
        <row r="1569">
          <cell r="A1569" t="str">
            <v>106.02</v>
          </cell>
          <cell r="B1569">
            <v>3</v>
          </cell>
          <cell r="C1569">
            <v>471</v>
          </cell>
          <cell r="D1569">
            <v>0</v>
          </cell>
          <cell r="E1569">
            <v>474</v>
          </cell>
        </row>
        <row r="1570">
          <cell r="A1570" t="str">
            <v>106.03</v>
          </cell>
          <cell r="B1570">
            <v>2</v>
          </cell>
          <cell r="C1570">
            <v>46</v>
          </cell>
          <cell r="D1570">
            <v>0</v>
          </cell>
          <cell r="E1570">
            <v>48</v>
          </cell>
        </row>
        <row r="1571">
          <cell r="A1571" t="str">
            <v>109</v>
          </cell>
          <cell r="B1571">
            <v>65</v>
          </cell>
          <cell r="C1571">
            <v>115</v>
          </cell>
          <cell r="D1571">
            <v>0</v>
          </cell>
          <cell r="E1571">
            <v>180</v>
          </cell>
        </row>
        <row r="1572">
          <cell r="A1572" t="str">
            <v>110</v>
          </cell>
          <cell r="B1572">
            <v>84</v>
          </cell>
          <cell r="C1572">
            <v>93</v>
          </cell>
          <cell r="D1572">
            <v>0</v>
          </cell>
          <cell r="E1572">
            <v>177</v>
          </cell>
        </row>
        <row r="1573">
          <cell r="A1573" t="str">
            <v>111</v>
          </cell>
          <cell r="B1573">
            <v>433</v>
          </cell>
          <cell r="C1573">
            <v>6778</v>
          </cell>
          <cell r="D1573">
            <v>0</v>
          </cell>
          <cell r="E1573">
            <v>7211</v>
          </cell>
        </row>
        <row r="1574">
          <cell r="A1574" t="str">
            <v>112</v>
          </cell>
          <cell r="B1574">
            <v>29</v>
          </cell>
          <cell r="C1574">
            <v>1288</v>
          </cell>
          <cell r="D1574">
            <v>0</v>
          </cell>
          <cell r="E1574">
            <v>1317</v>
          </cell>
        </row>
        <row r="1575">
          <cell r="A1575" t="str">
            <v>113</v>
          </cell>
          <cell r="B1575">
            <v>3</v>
          </cell>
          <cell r="C1575">
            <v>27</v>
          </cell>
          <cell r="D1575">
            <v>0</v>
          </cell>
          <cell r="E1575">
            <v>30</v>
          </cell>
        </row>
        <row r="1576">
          <cell r="A1576" t="str">
            <v>113.04</v>
          </cell>
          <cell r="B1576">
            <v>0</v>
          </cell>
          <cell r="C1576">
            <v>21</v>
          </cell>
          <cell r="D1576">
            <v>0</v>
          </cell>
          <cell r="E1576">
            <v>21</v>
          </cell>
        </row>
        <row r="1577">
          <cell r="A1577" t="str">
            <v>114</v>
          </cell>
          <cell r="B1577">
            <v>0</v>
          </cell>
          <cell r="C1577">
            <v>92</v>
          </cell>
          <cell r="D1577">
            <v>0</v>
          </cell>
          <cell r="E1577">
            <v>92</v>
          </cell>
        </row>
        <row r="1578">
          <cell r="A1578" t="str">
            <v>115</v>
          </cell>
          <cell r="B1578">
            <v>17</v>
          </cell>
          <cell r="C1578">
            <v>276</v>
          </cell>
          <cell r="D1578">
            <v>0</v>
          </cell>
          <cell r="E1578">
            <v>293</v>
          </cell>
        </row>
        <row r="1579">
          <cell r="A1579" t="str">
            <v>116</v>
          </cell>
          <cell r="B1579">
            <v>284</v>
          </cell>
          <cell r="C1579">
            <v>1744</v>
          </cell>
          <cell r="D1579">
            <v>0</v>
          </cell>
          <cell r="E1579">
            <v>2028</v>
          </cell>
        </row>
        <row r="1580">
          <cell r="A1580" t="str">
            <v>117</v>
          </cell>
          <cell r="B1580">
            <v>1</v>
          </cell>
          <cell r="C1580">
            <v>47</v>
          </cell>
          <cell r="D1580">
            <v>1</v>
          </cell>
          <cell r="E1580">
            <v>49</v>
          </cell>
        </row>
        <row r="1581">
          <cell r="A1581" t="str">
            <v>118</v>
          </cell>
          <cell r="B1581">
            <v>793</v>
          </cell>
          <cell r="C1581">
            <v>3122</v>
          </cell>
          <cell r="D1581">
            <v>0</v>
          </cell>
          <cell r="E1581">
            <v>3915</v>
          </cell>
        </row>
        <row r="1582">
          <cell r="A1582" t="str">
            <v>119</v>
          </cell>
          <cell r="B1582">
            <v>263</v>
          </cell>
          <cell r="C1582">
            <v>1486</v>
          </cell>
          <cell r="D1582">
            <v>0</v>
          </cell>
          <cell r="E1582">
            <v>1749</v>
          </cell>
        </row>
        <row r="1583">
          <cell r="A1583" t="str">
            <v>120</v>
          </cell>
          <cell r="B1583">
            <v>102</v>
          </cell>
          <cell r="C1583">
            <v>598</v>
          </cell>
          <cell r="D1583">
            <v>0</v>
          </cell>
          <cell r="E1583">
            <v>700</v>
          </cell>
        </row>
        <row r="1584">
          <cell r="A1584" t="str">
            <v>120.01</v>
          </cell>
          <cell r="B1584">
            <v>2</v>
          </cell>
          <cell r="C1584">
            <v>14</v>
          </cell>
          <cell r="D1584">
            <v>0</v>
          </cell>
          <cell r="E1584">
            <v>16</v>
          </cell>
        </row>
        <row r="1585">
          <cell r="A1585" t="str">
            <v>121</v>
          </cell>
          <cell r="B1585">
            <v>458</v>
          </cell>
          <cell r="C1585">
            <v>852</v>
          </cell>
          <cell r="D1585">
            <v>0</v>
          </cell>
          <cell r="E1585">
            <v>1310</v>
          </cell>
        </row>
        <row r="1586">
          <cell r="A1586" t="str">
            <v>124</v>
          </cell>
          <cell r="B1586">
            <v>53</v>
          </cell>
          <cell r="C1586">
            <v>10718</v>
          </cell>
          <cell r="D1586">
            <v>0</v>
          </cell>
          <cell r="E1586">
            <v>10771</v>
          </cell>
        </row>
        <row r="1587">
          <cell r="A1587" t="str">
            <v>125.01</v>
          </cell>
          <cell r="B1587">
            <v>0</v>
          </cell>
          <cell r="C1587">
            <v>28</v>
          </cell>
          <cell r="D1587">
            <v>0</v>
          </cell>
          <cell r="E1587">
            <v>28</v>
          </cell>
        </row>
        <row r="1588">
          <cell r="A1588" t="str">
            <v>125.02</v>
          </cell>
          <cell r="B1588">
            <v>1</v>
          </cell>
          <cell r="C1588">
            <v>89</v>
          </cell>
          <cell r="D1588">
            <v>0</v>
          </cell>
          <cell r="E1588">
            <v>90</v>
          </cell>
        </row>
        <row r="1589">
          <cell r="A1589" t="str">
            <v>125.03</v>
          </cell>
          <cell r="B1589">
            <v>4</v>
          </cell>
          <cell r="C1589">
            <v>166</v>
          </cell>
          <cell r="D1589">
            <v>0</v>
          </cell>
          <cell r="E1589">
            <v>170</v>
          </cell>
        </row>
        <row r="1590">
          <cell r="A1590" t="str">
            <v>126</v>
          </cell>
          <cell r="B1590">
            <v>53</v>
          </cell>
          <cell r="C1590">
            <v>808</v>
          </cell>
          <cell r="D1590">
            <v>0</v>
          </cell>
          <cell r="E1590">
            <v>861</v>
          </cell>
        </row>
        <row r="1591">
          <cell r="A1591" t="str">
            <v>127</v>
          </cell>
          <cell r="B1591">
            <v>6</v>
          </cell>
          <cell r="C1591">
            <v>120</v>
          </cell>
          <cell r="D1591">
            <v>0</v>
          </cell>
          <cell r="E1591">
            <v>126</v>
          </cell>
        </row>
        <row r="1592">
          <cell r="A1592" t="str">
            <v>128</v>
          </cell>
          <cell r="B1592">
            <v>4</v>
          </cell>
          <cell r="C1592">
            <v>7</v>
          </cell>
          <cell r="D1592">
            <v>0</v>
          </cell>
          <cell r="E1592">
            <v>11</v>
          </cell>
        </row>
        <row r="1593">
          <cell r="A1593" t="str">
            <v>129</v>
          </cell>
          <cell r="B1593">
            <v>3</v>
          </cell>
          <cell r="C1593">
            <v>94</v>
          </cell>
          <cell r="D1593">
            <v>0</v>
          </cell>
          <cell r="E1593">
            <v>97</v>
          </cell>
        </row>
        <row r="1594">
          <cell r="A1594" t="str">
            <v>130</v>
          </cell>
          <cell r="B1594">
            <v>49</v>
          </cell>
          <cell r="C1594">
            <v>194</v>
          </cell>
          <cell r="D1594">
            <v>0</v>
          </cell>
          <cell r="E1594">
            <v>243</v>
          </cell>
        </row>
        <row r="1595">
          <cell r="A1595" t="str">
            <v>132</v>
          </cell>
          <cell r="B1595">
            <v>0</v>
          </cell>
          <cell r="C1595">
            <v>59</v>
          </cell>
          <cell r="D1595">
            <v>0</v>
          </cell>
          <cell r="E1595">
            <v>59</v>
          </cell>
        </row>
        <row r="1596">
          <cell r="A1596" t="str">
            <v>133</v>
          </cell>
          <cell r="B1596">
            <v>14</v>
          </cell>
          <cell r="C1596">
            <v>4</v>
          </cell>
          <cell r="D1596">
            <v>0</v>
          </cell>
          <cell r="E1596">
            <v>18</v>
          </cell>
        </row>
        <row r="1597">
          <cell r="A1597" t="str">
            <v>136</v>
          </cell>
          <cell r="B1597">
            <v>51</v>
          </cell>
          <cell r="C1597">
            <v>197</v>
          </cell>
          <cell r="D1597">
            <v>0</v>
          </cell>
          <cell r="E1597">
            <v>248</v>
          </cell>
        </row>
        <row r="1598">
          <cell r="A1598" t="str">
            <v>139</v>
          </cell>
          <cell r="B1598">
            <v>1</v>
          </cell>
          <cell r="C1598">
            <v>36</v>
          </cell>
          <cell r="D1598">
            <v>0</v>
          </cell>
          <cell r="E1598">
            <v>37</v>
          </cell>
        </row>
        <row r="1599">
          <cell r="A1599" t="str">
            <v>140</v>
          </cell>
          <cell r="B1599">
            <v>66</v>
          </cell>
          <cell r="C1599">
            <v>910</v>
          </cell>
          <cell r="D1599">
            <v>0</v>
          </cell>
          <cell r="E1599">
            <v>976</v>
          </cell>
        </row>
        <row r="1600">
          <cell r="A1600" t="str">
            <v>140.01</v>
          </cell>
          <cell r="B1600">
            <v>32</v>
          </cell>
          <cell r="C1600">
            <v>180</v>
          </cell>
          <cell r="D1600">
            <v>0</v>
          </cell>
          <cell r="E1600">
            <v>212</v>
          </cell>
        </row>
        <row r="1601">
          <cell r="A1601" t="str">
            <v>140.02</v>
          </cell>
          <cell r="B1601">
            <v>10</v>
          </cell>
          <cell r="C1601">
            <v>62</v>
          </cell>
          <cell r="D1601">
            <v>0</v>
          </cell>
          <cell r="E1601">
            <v>72</v>
          </cell>
        </row>
        <row r="1602">
          <cell r="A1602" t="str">
            <v>140.03</v>
          </cell>
          <cell r="B1602">
            <v>298</v>
          </cell>
          <cell r="C1602">
            <v>3491</v>
          </cell>
          <cell r="D1602">
            <v>0</v>
          </cell>
          <cell r="E1602">
            <v>3789</v>
          </cell>
        </row>
        <row r="1603">
          <cell r="A1603" t="str">
            <v>140.04</v>
          </cell>
          <cell r="B1603">
            <v>16</v>
          </cell>
          <cell r="C1603">
            <v>332</v>
          </cell>
          <cell r="D1603">
            <v>0</v>
          </cell>
          <cell r="E1603">
            <v>348</v>
          </cell>
        </row>
        <row r="1604">
          <cell r="A1604" t="str">
            <v>140.05</v>
          </cell>
          <cell r="B1604">
            <v>0</v>
          </cell>
          <cell r="C1604">
            <v>110</v>
          </cell>
          <cell r="D1604">
            <v>0</v>
          </cell>
          <cell r="E1604">
            <v>110</v>
          </cell>
        </row>
        <row r="1605">
          <cell r="A1605" t="str">
            <v>142.01</v>
          </cell>
          <cell r="B1605">
            <v>2</v>
          </cell>
          <cell r="C1605">
            <v>145</v>
          </cell>
          <cell r="D1605">
            <v>0</v>
          </cell>
          <cell r="E1605">
            <v>147</v>
          </cell>
        </row>
        <row r="1606">
          <cell r="A1606" t="str">
            <v>142.02</v>
          </cell>
          <cell r="B1606">
            <v>10</v>
          </cell>
          <cell r="C1606">
            <v>25</v>
          </cell>
          <cell r="D1606">
            <v>0</v>
          </cell>
          <cell r="E1606">
            <v>35</v>
          </cell>
        </row>
        <row r="1607">
          <cell r="A1607" t="str">
            <v>142.03</v>
          </cell>
          <cell r="B1607">
            <v>1</v>
          </cell>
          <cell r="C1607">
            <v>14</v>
          </cell>
          <cell r="D1607">
            <v>0</v>
          </cell>
          <cell r="E1607">
            <v>15</v>
          </cell>
        </row>
        <row r="1608">
          <cell r="A1608" t="str">
            <v>142.04</v>
          </cell>
          <cell r="B1608">
            <v>9</v>
          </cell>
          <cell r="C1608">
            <v>124</v>
          </cell>
          <cell r="D1608">
            <v>0</v>
          </cell>
          <cell r="E1608">
            <v>133</v>
          </cell>
        </row>
        <row r="1609">
          <cell r="A1609" t="str">
            <v>143</v>
          </cell>
          <cell r="B1609">
            <v>6</v>
          </cell>
          <cell r="C1609">
            <v>20</v>
          </cell>
          <cell r="D1609">
            <v>0</v>
          </cell>
          <cell r="E1609">
            <v>26</v>
          </cell>
        </row>
        <row r="1610">
          <cell r="A1610" t="str">
            <v>144</v>
          </cell>
          <cell r="B1610">
            <v>82</v>
          </cell>
          <cell r="C1610">
            <v>154</v>
          </cell>
          <cell r="D1610">
            <v>0</v>
          </cell>
          <cell r="E1610">
            <v>236</v>
          </cell>
        </row>
        <row r="1611">
          <cell r="A1611" t="str">
            <v>145</v>
          </cell>
          <cell r="B1611">
            <v>105</v>
          </cell>
          <cell r="C1611">
            <v>962</v>
          </cell>
          <cell r="D1611">
            <v>0</v>
          </cell>
          <cell r="E1611">
            <v>1067</v>
          </cell>
        </row>
        <row r="1612">
          <cell r="A1612" t="str">
            <v>146</v>
          </cell>
          <cell r="B1612">
            <v>0</v>
          </cell>
          <cell r="C1612">
            <v>21</v>
          </cell>
          <cell r="D1612">
            <v>0</v>
          </cell>
          <cell r="E1612">
            <v>21</v>
          </cell>
        </row>
        <row r="1613">
          <cell r="A1613" t="str">
            <v>148</v>
          </cell>
          <cell r="B1613">
            <v>0</v>
          </cell>
          <cell r="C1613">
            <v>1</v>
          </cell>
          <cell r="D1613">
            <v>0</v>
          </cell>
          <cell r="E1613">
            <v>1</v>
          </cell>
        </row>
        <row r="1614">
          <cell r="A1614" t="str">
            <v>149.01</v>
          </cell>
          <cell r="B1614">
            <v>25</v>
          </cell>
          <cell r="C1614">
            <v>1746</v>
          </cell>
          <cell r="D1614">
            <v>0</v>
          </cell>
          <cell r="E1614">
            <v>1771</v>
          </cell>
        </row>
        <row r="1615">
          <cell r="A1615" t="str">
            <v>149.02</v>
          </cell>
          <cell r="B1615">
            <v>6</v>
          </cell>
          <cell r="C1615">
            <v>229</v>
          </cell>
          <cell r="D1615">
            <v>0</v>
          </cell>
          <cell r="E1615">
            <v>235</v>
          </cell>
        </row>
        <row r="1616">
          <cell r="A1616" t="str">
            <v>149.03</v>
          </cell>
          <cell r="B1616">
            <v>1</v>
          </cell>
          <cell r="C1616">
            <v>1</v>
          </cell>
          <cell r="D1616">
            <v>0</v>
          </cell>
          <cell r="E1616">
            <v>2</v>
          </cell>
        </row>
        <row r="1617">
          <cell r="A1617" t="str">
            <v>149.04</v>
          </cell>
          <cell r="B1617">
            <v>63</v>
          </cell>
          <cell r="C1617">
            <v>1082</v>
          </cell>
          <cell r="D1617">
            <v>0</v>
          </cell>
          <cell r="E1617">
            <v>1145</v>
          </cell>
        </row>
        <row r="1618">
          <cell r="A1618" t="str">
            <v>152</v>
          </cell>
          <cell r="B1618">
            <v>12</v>
          </cell>
          <cell r="C1618">
            <v>4</v>
          </cell>
          <cell r="D1618">
            <v>0</v>
          </cell>
          <cell r="E1618">
            <v>16</v>
          </cell>
        </row>
        <row r="1619">
          <cell r="A1619" t="str">
            <v>152.01</v>
          </cell>
          <cell r="B1619">
            <v>205</v>
          </cell>
          <cell r="C1619">
            <v>107</v>
          </cell>
          <cell r="D1619">
            <v>0</v>
          </cell>
          <cell r="E1619">
            <v>312</v>
          </cell>
        </row>
        <row r="1620">
          <cell r="A1620" t="str">
            <v>152.02</v>
          </cell>
          <cell r="B1620">
            <v>53</v>
          </cell>
          <cell r="C1620">
            <v>75</v>
          </cell>
          <cell r="D1620">
            <v>0</v>
          </cell>
          <cell r="E1620">
            <v>128</v>
          </cell>
        </row>
        <row r="1621">
          <cell r="A1621" t="str">
            <v>200</v>
          </cell>
          <cell r="B1621">
            <v>918</v>
          </cell>
          <cell r="C1621">
            <v>2524</v>
          </cell>
          <cell r="D1621">
            <v>0</v>
          </cell>
          <cell r="E1621">
            <v>3442</v>
          </cell>
        </row>
        <row r="1622">
          <cell r="A1622" t="str">
            <v>201</v>
          </cell>
          <cell r="B1622">
            <v>932</v>
          </cell>
          <cell r="C1622">
            <v>547</v>
          </cell>
          <cell r="D1622">
            <v>0</v>
          </cell>
          <cell r="E1622">
            <v>1479</v>
          </cell>
        </row>
        <row r="1623">
          <cell r="A1623" t="str">
            <v>202</v>
          </cell>
          <cell r="B1623">
            <v>1436</v>
          </cell>
          <cell r="C1623">
            <v>800</v>
          </cell>
          <cell r="D1623">
            <v>0</v>
          </cell>
          <cell r="E1623">
            <v>2236</v>
          </cell>
        </row>
        <row r="1624">
          <cell r="A1624" t="str">
            <v>202.01</v>
          </cell>
          <cell r="B1624">
            <v>122</v>
          </cell>
          <cell r="C1624">
            <v>98</v>
          </cell>
          <cell r="D1624">
            <v>0</v>
          </cell>
          <cell r="E1624">
            <v>220</v>
          </cell>
        </row>
        <row r="1625">
          <cell r="A1625" t="str">
            <v>203</v>
          </cell>
          <cell r="B1625">
            <v>0</v>
          </cell>
          <cell r="C1625">
            <v>1</v>
          </cell>
          <cell r="D1625">
            <v>0</v>
          </cell>
          <cell r="E1625">
            <v>1</v>
          </cell>
        </row>
        <row r="1626">
          <cell r="A1626" t="str">
            <v>207</v>
          </cell>
          <cell r="B1626">
            <v>226</v>
          </cell>
          <cell r="C1626">
            <v>543</v>
          </cell>
          <cell r="D1626">
            <v>0</v>
          </cell>
          <cell r="E1626">
            <v>769</v>
          </cell>
        </row>
        <row r="1627">
          <cell r="A1627" t="str">
            <v>209</v>
          </cell>
          <cell r="B1627">
            <v>96</v>
          </cell>
          <cell r="C1627">
            <v>464</v>
          </cell>
          <cell r="D1627">
            <v>0</v>
          </cell>
          <cell r="E1627">
            <v>560</v>
          </cell>
        </row>
        <row r="1628">
          <cell r="A1628" t="str">
            <v>210</v>
          </cell>
          <cell r="B1628">
            <v>1</v>
          </cell>
          <cell r="C1628">
            <v>29</v>
          </cell>
          <cell r="D1628">
            <v>0</v>
          </cell>
          <cell r="E1628">
            <v>30</v>
          </cell>
        </row>
        <row r="1629">
          <cell r="A1629" t="str">
            <v>211</v>
          </cell>
          <cell r="B1629">
            <v>3</v>
          </cell>
          <cell r="C1629">
            <v>26</v>
          </cell>
          <cell r="D1629">
            <v>0</v>
          </cell>
          <cell r="E1629">
            <v>29</v>
          </cell>
        </row>
        <row r="1630">
          <cell r="A1630" t="str">
            <v>214</v>
          </cell>
          <cell r="B1630">
            <v>8</v>
          </cell>
          <cell r="C1630">
            <v>28</v>
          </cell>
          <cell r="D1630">
            <v>0</v>
          </cell>
          <cell r="E1630">
            <v>36</v>
          </cell>
        </row>
        <row r="1631">
          <cell r="A1631" t="str">
            <v>215</v>
          </cell>
          <cell r="B1631">
            <v>10</v>
          </cell>
          <cell r="C1631">
            <v>6</v>
          </cell>
          <cell r="D1631">
            <v>0</v>
          </cell>
          <cell r="E1631">
            <v>16</v>
          </cell>
        </row>
        <row r="1632">
          <cell r="A1632" t="str">
            <v>216</v>
          </cell>
          <cell r="B1632">
            <v>22</v>
          </cell>
          <cell r="C1632">
            <v>2</v>
          </cell>
          <cell r="D1632">
            <v>0</v>
          </cell>
          <cell r="E1632">
            <v>24</v>
          </cell>
        </row>
        <row r="1633">
          <cell r="A1633" t="str">
            <v>217</v>
          </cell>
          <cell r="B1633">
            <v>1</v>
          </cell>
          <cell r="C1633">
            <v>0</v>
          </cell>
          <cell r="D1633">
            <v>0</v>
          </cell>
          <cell r="E1633">
            <v>1</v>
          </cell>
        </row>
        <row r="1634">
          <cell r="A1634" t="str">
            <v>219</v>
          </cell>
          <cell r="B1634">
            <v>6</v>
          </cell>
          <cell r="C1634">
            <v>76</v>
          </cell>
          <cell r="D1634">
            <v>0</v>
          </cell>
          <cell r="E1634">
            <v>82</v>
          </cell>
        </row>
        <row r="1635">
          <cell r="A1635" t="str">
            <v>220</v>
          </cell>
          <cell r="B1635">
            <v>105</v>
          </cell>
          <cell r="C1635">
            <v>269</v>
          </cell>
          <cell r="D1635">
            <v>0</v>
          </cell>
          <cell r="E1635">
            <v>374</v>
          </cell>
        </row>
        <row r="1636">
          <cell r="A1636" t="str">
            <v>221</v>
          </cell>
          <cell r="B1636">
            <v>1</v>
          </cell>
          <cell r="C1636">
            <v>8</v>
          </cell>
          <cell r="D1636">
            <v>0</v>
          </cell>
          <cell r="E1636">
            <v>9</v>
          </cell>
        </row>
        <row r="1637">
          <cell r="A1637" t="str">
            <v>222</v>
          </cell>
          <cell r="B1637">
            <v>2</v>
          </cell>
          <cell r="C1637">
            <v>11</v>
          </cell>
          <cell r="D1637">
            <v>0</v>
          </cell>
          <cell r="E1637">
            <v>13</v>
          </cell>
        </row>
        <row r="1638">
          <cell r="A1638" t="str">
            <v>223</v>
          </cell>
          <cell r="B1638">
            <v>18</v>
          </cell>
          <cell r="C1638">
            <v>531</v>
          </cell>
          <cell r="D1638">
            <v>0</v>
          </cell>
          <cell r="E1638">
            <v>549</v>
          </cell>
        </row>
        <row r="1639">
          <cell r="A1639" t="str">
            <v>224</v>
          </cell>
          <cell r="B1639">
            <v>1</v>
          </cell>
          <cell r="C1639">
            <v>23</v>
          </cell>
          <cell r="D1639">
            <v>0</v>
          </cell>
          <cell r="E1639">
            <v>24</v>
          </cell>
        </row>
        <row r="1640">
          <cell r="A1640" t="str">
            <v>225</v>
          </cell>
          <cell r="B1640">
            <v>4</v>
          </cell>
          <cell r="C1640">
            <v>3</v>
          </cell>
          <cell r="D1640">
            <v>0</v>
          </cell>
          <cell r="E1640">
            <v>7</v>
          </cell>
        </row>
        <row r="1641">
          <cell r="A1641" t="str">
            <v>225.01</v>
          </cell>
          <cell r="B1641">
            <v>31</v>
          </cell>
          <cell r="C1641">
            <v>8</v>
          </cell>
          <cell r="D1641">
            <v>0</v>
          </cell>
          <cell r="E1641">
            <v>39</v>
          </cell>
        </row>
        <row r="1642">
          <cell r="A1642" t="str">
            <v>225.02</v>
          </cell>
          <cell r="B1642">
            <v>42</v>
          </cell>
          <cell r="C1642">
            <v>6</v>
          </cell>
          <cell r="D1642">
            <v>0</v>
          </cell>
          <cell r="E1642">
            <v>48</v>
          </cell>
        </row>
        <row r="1643">
          <cell r="A1643" t="str">
            <v>226</v>
          </cell>
          <cell r="B1643">
            <v>178</v>
          </cell>
          <cell r="C1643">
            <v>605</v>
          </cell>
          <cell r="D1643">
            <v>0</v>
          </cell>
          <cell r="E1643">
            <v>783</v>
          </cell>
        </row>
        <row r="1644">
          <cell r="A1644" t="str">
            <v>227</v>
          </cell>
          <cell r="B1644">
            <v>14</v>
          </cell>
          <cell r="C1644">
            <v>29</v>
          </cell>
          <cell r="D1644">
            <v>0</v>
          </cell>
          <cell r="E1644">
            <v>43</v>
          </cell>
        </row>
        <row r="1645">
          <cell r="A1645" t="str">
            <v>300</v>
          </cell>
          <cell r="B1645">
            <v>2</v>
          </cell>
          <cell r="C1645">
            <v>2</v>
          </cell>
          <cell r="D1645">
            <v>0</v>
          </cell>
          <cell r="E1645">
            <v>4</v>
          </cell>
        </row>
        <row r="1646">
          <cell r="A1646" t="str">
            <v>301.01</v>
          </cell>
          <cell r="B1646">
            <v>0</v>
          </cell>
          <cell r="C1646">
            <v>1</v>
          </cell>
          <cell r="D1646">
            <v>0</v>
          </cell>
          <cell r="E1646">
            <v>1</v>
          </cell>
        </row>
        <row r="1647">
          <cell r="A1647" t="str">
            <v>301.02</v>
          </cell>
          <cell r="B1647">
            <v>0</v>
          </cell>
          <cell r="C1647">
            <v>1</v>
          </cell>
          <cell r="D1647">
            <v>0</v>
          </cell>
          <cell r="E1647">
            <v>1</v>
          </cell>
        </row>
        <row r="1648">
          <cell r="A1648" t="str">
            <v>302</v>
          </cell>
          <cell r="B1648">
            <v>840</v>
          </cell>
          <cell r="C1648">
            <v>992</v>
          </cell>
          <cell r="D1648">
            <v>0</v>
          </cell>
          <cell r="E1648">
            <v>1832</v>
          </cell>
        </row>
        <row r="1649">
          <cell r="A1649" t="str">
            <v>303</v>
          </cell>
          <cell r="B1649">
            <v>0</v>
          </cell>
          <cell r="C1649">
            <v>2</v>
          </cell>
          <cell r="D1649">
            <v>0</v>
          </cell>
          <cell r="E1649">
            <v>2</v>
          </cell>
        </row>
        <row r="1650">
          <cell r="A1650" t="str">
            <v>303.01</v>
          </cell>
          <cell r="B1650">
            <v>9</v>
          </cell>
          <cell r="C1650">
            <v>8</v>
          </cell>
          <cell r="D1650">
            <v>0</v>
          </cell>
          <cell r="E1650">
            <v>17</v>
          </cell>
        </row>
        <row r="1651">
          <cell r="A1651" t="str">
            <v>303.03</v>
          </cell>
          <cell r="B1651">
            <v>6</v>
          </cell>
          <cell r="C1651">
            <v>2</v>
          </cell>
          <cell r="D1651">
            <v>0</v>
          </cell>
          <cell r="E1651">
            <v>8</v>
          </cell>
        </row>
        <row r="1652">
          <cell r="A1652" t="str">
            <v>304</v>
          </cell>
          <cell r="B1652">
            <v>59</v>
          </cell>
          <cell r="C1652">
            <v>94</v>
          </cell>
          <cell r="D1652">
            <v>0</v>
          </cell>
          <cell r="E1652">
            <v>153</v>
          </cell>
        </row>
        <row r="1653">
          <cell r="A1653" t="str">
            <v>306</v>
          </cell>
          <cell r="B1653">
            <v>30</v>
          </cell>
          <cell r="C1653">
            <v>18</v>
          </cell>
          <cell r="D1653">
            <v>0</v>
          </cell>
          <cell r="E1653">
            <v>48</v>
          </cell>
        </row>
        <row r="1654">
          <cell r="A1654" t="str">
            <v>307</v>
          </cell>
          <cell r="B1654">
            <v>23</v>
          </cell>
          <cell r="C1654">
            <v>5</v>
          </cell>
          <cell r="D1654">
            <v>0</v>
          </cell>
          <cell r="E1654">
            <v>28</v>
          </cell>
        </row>
        <row r="1655">
          <cell r="A1655" t="str">
            <v>309</v>
          </cell>
          <cell r="B1655">
            <v>0</v>
          </cell>
          <cell r="C1655">
            <v>1</v>
          </cell>
          <cell r="D1655">
            <v>0</v>
          </cell>
          <cell r="E1655">
            <v>1</v>
          </cell>
        </row>
        <row r="1656">
          <cell r="A1656" t="str">
            <v>310</v>
          </cell>
          <cell r="B1656">
            <v>97</v>
          </cell>
          <cell r="C1656">
            <v>42</v>
          </cell>
          <cell r="D1656">
            <v>0</v>
          </cell>
          <cell r="E1656">
            <v>139</v>
          </cell>
        </row>
        <row r="1657">
          <cell r="A1657" t="str">
            <v>311</v>
          </cell>
          <cell r="B1657">
            <v>833</v>
          </cell>
          <cell r="C1657">
            <v>537</v>
          </cell>
          <cell r="D1657">
            <v>0</v>
          </cell>
          <cell r="E1657">
            <v>1370</v>
          </cell>
        </row>
        <row r="1658">
          <cell r="A1658" t="str">
            <v>312</v>
          </cell>
          <cell r="B1658">
            <v>192</v>
          </cell>
          <cell r="C1658">
            <v>107</v>
          </cell>
          <cell r="D1658">
            <v>0</v>
          </cell>
          <cell r="E1658">
            <v>299</v>
          </cell>
        </row>
        <row r="1659">
          <cell r="A1659" t="str">
            <v>313</v>
          </cell>
          <cell r="B1659">
            <v>85</v>
          </cell>
          <cell r="C1659">
            <v>16</v>
          </cell>
          <cell r="D1659">
            <v>0</v>
          </cell>
          <cell r="E1659">
            <v>101</v>
          </cell>
        </row>
        <row r="1660">
          <cell r="A1660" t="str">
            <v>314</v>
          </cell>
          <cell r="B1660">
            <v>57</v>
          </cell>
          <cell r="C1660">
            <v>14</v>
          </cell>
          <cell r="D1660">
            <v>0</v>
          </cell>
          <cell r="E1660">
            <v>71</v>
          </cell>
        </row>
        <row r="1661">
          <cell r="A1661" t="str">
            <v>315.01</v>
          </cell>
          <cell r="B1661">
            <v>1</v>
          </cell>
          <cell r="C1661">
            <v>28</v>
          </cell>
          <cell r="D1661">
            <v>0</v>
          </cell>
          <cell r="E1661">
            <v>29</v>
          </cell>
        </row>
        <row r="1662">
          <cell r="A1662" t="str">
            <v>315.02</v>
          </cell>
          <cell r="B1662">
            <v>48</v>
          </cell>
          <cell r="C1662">
            <v>146</v>
          </cell>
          <cell r="D1662">
            <v>0</v>
          </cell>
          <cell r="E1662">
            <v>194</v>
          </cell>
        </row>
        <row r="1663">
          <cell r="A1663" t="str">
            <v>315.03</v>
          </cell>
          <cell r="B1663">
            <v>3</v>
          </cell>
          <cell r="C1663">
            <v>13</v>
          </cell>
          <cell r="D1663">
            <v>0</v>
          </cell>
          <cell r="E1663">
            <v>16</v>
          </cell>
        </row>
        <row r="1664">
          <cell r="A1664" t="str">
            <v>316</v>
          </cell>
          <cell r="B1664">
            <v>0</v>
          </cell>
          <cell r="C1664">
            <v>2</v>
          </cell>
          <cell r="D1664">
            <v>0</v>
          </cell>
          <cell r="E1664">
            <v>2</v>
          </cell>
        </row>
        <row r="1665">
          <cell r="A1665" t="str">
            <v>317</v>
          </cell>
          <cell r="B1665">
            <v>102</v>
          </cell>
          <cell r="C1665">
            <v>471</v>
          </cell>
          <cell r="D1665">
            <v>0</v>
          </cell>
          <cell r="E1665">
            <v>573</v>
          </cell>
        </row>
        <row r="1666">
          <cell r="A1666" t="str">
            <v>318</v>
          </cell>
          <cell r="B1666">
            <v>8</v>
          </cell>
          <cell r="C1666">
            <v>1</v>
          </cell>
          <cell r="D1666">
            <v>0</v>
          </cell>
          <cell r="E1666">
            <v>9</v>
          </cell>
        </row>
        <row r="1667">
          <cell r="A1667" t="str">
            <v>318.01</v>
          </cell>
          <cell r="B1667">
            <v>430</v>
          </cell>
          <cell r="C1667">
            <v>37</v>
          </cell>
          <cell r="D1667">
            <v>0</v>
          </cell>
          <cell r="E1667">
            <v>467</v>
          </cell>
        </row>
        <row r="1668">
          <cell r="A1668" t="str">
            <v>318.02</v>
          </cell>
          <cell r="B1668">
            <v>1132</v>
          </cell>
          <cell r="C1668">
            <v>50</v>
          </cell>
          <cell r="D1668">
            <v>0</v>
          </cell>
          <cell r="E1668">
            <v>1182</v>
          </cell>
        </row>
        <row r="1669">
          <cell r="A1669" t="str">
            <v>319</v>
          </cell>
          <cell r="B1669">
            <v>56</v>
          </cell>
          <cell r="C1669">
            <v>55</v>
          </cell>
          <cell r="D1669">
            <v>0</v>
          </cell>
          <cell r="E1669">
            <v>111</v>
          </cell>
        </row>
        <row r="1670">
          <cell r="A1670" t="str">
            <v>319.01</v>
          </cell>
          <cell r="B1670">
            <v>1401</v>
          </cell>
          <cell r="C1670">
            <v>379</v>
          </cell>
          <cell r="D1670">
            <v>0</v>
          </cell>
          <cell r="E1670">
            <v>1780</v>
          </cell>
        </row>
        <row r="1671">
          <cell r="A1671" t="str">
            <v>319.02</v>
          </cell>
          <cell r="B1671">
            <v>877</v>
          </cell>
          <cell r="C1671">
            <v>436</v>
          </cell>
          <cell r="D1671">
            <v>0</v>
          </cell>
          <cell r="E1671">
            <v>1313</v>
          </cell>
        </row>
        <row r="1672">
          <cell r="A1672" t="str">
            <v>320</v>
          </cell>
          <cell r="B1672">
            <v>11</v>
          </cell>
          <cell r="C1672">
            <v>21</v>
          </cell>
          <cell r="D1672">
            <v>0</v>
          </cell>
          <cell r="E1672">
            <v>32</v>
          </cell>
        </row>
        <row r="1673">
          <cell r="A1673" t="str">
            <v>321</v>
          </cell>
          <cell r="B1673">
            <v>31</v>
          </cell>
          <cell r="C1673">
            <v>39</v>
          </cell>
          <cell r="D1673">
            <v>0</v>
          </cell>
          <cell r="E1673">
            <v>70</v>
          </cell>
        </row>
        <row r="1674">
          <cell r="A1674" t="str">
            <v>322</v>
          </cell>
          <cell r="B1674">
            <v>2100</v>
          </cell>
          <cell r="C1674">
            <v>8214</v>
          </cell>
          <cell r="D1674">
            <v>0</v>
          </cell>
          <cell r="E1674">
            <v>10314</v>
          </cell>
        </row>
        <row r="1675">
          <cell r="A1675" t="str">
            <v>322.01</v>
          </cell>
          <cell r="B1675">
            <v>3164</v>
          </cell>
          <cell r="C1675">
            <v>102</v>
          </cell>
          <cell r="D1675">
            <v>0</v>
          </cell>
          <cell r="E1675">
            <v>3266</v>
          </cell>
        </row>
        <row r="1676">
          <cell r="A1676" t="str">
            <v>323</v>
          </cell>
          <cell r="B1676">
            <v>36</v>
          </cell>
          <cell r="C1676">
            <v>62</v>
          </cell>
          <cell r="D1676">
            <v>0</v>
          </cell>
          <cell r="E1676">
            <v>98</v>
          </cell>
        </row>
        <row r="1677">
          <cell r="A1677" t="str">
            <v>324</v>
          </cell>
          <cell r="B1677">
            <v>0</v>
          </cell>
          <cell r="C1677">
            <v>1</v>
          </cell>
          <cell r="D1677">
            <v>0</v>
          </cell>
          <cell r="E1677">
            <v>1</v>
          </cell>
        </row>
        <row r="1678">
          <cell r="A1678" t="str">
            <v>325</v>
          </cell>
          <cell r="B1678">
            <v>2</v>
          </cell>
          <cell r="C1678">
            <v>6</v>
          </cell>
          <cell r="D1678">
            <v>0</v>
          </cell>
          <cell r="E1678">
            <v>8</v>
          </cell>
        </row>
        <row r="1679">
          <cell r="A1679" t="str">
            <v>326</v>
          </cell>
          <cell r="B1679">
            <v>17</v>
          </cell>
          <cell r="C1679">
            <v>193</v>
          </cell>
          <cell r="D1679">
            <v>0</v>
          </cell>
          <cell r="E1679">
            <v>210</v>
          </cell>
        </row>
        <row r="1680">
          <cell r="A1680" t="str">
            <v>327</v>
          </cell>
          <cell r="B1680">
            <v>0</v>
          </cell>
          <cell r="C1680">
            <v>10</v>
          </cell>
          <cell r="D1680">
            <v>0</v>
          </cell>
          <cell r="E1680">
            <v>10</v>
          </cell>
        </row>
        <row r="1681">
          <cell r="A1681" t="str">
            <v>327.01</v>
          </cell>
          <cell r="B1681">
            <v>462</v>
          </cell>
          <cell r="C1681">
            <v>1326</v>
          </cell>
          <cell r="D1681">
            <v>0</v>
          </cell>
          <cell r="E1681">
            <v>1788</v>
          </cell>
        </row>
        <row r="1682">
          <cell r="A1682" t="str">
            <v>327.02</v>
          </cell>
          <cell r="B1682">
            <v>24</v>
          </cell>
          <cell r="C1682">
            <v>54</v>
          </cell>
          <cell r="D1682">
            <v>0</v>
          </cell>
          <cell r="E1682">
            <v>78</v>
          </cell>
        </row>
        <row r="1683">
          <cell r="A1683" t="str">
            <v>327.03</v>
          </cell>
          <cell r="B1683">
            <v>114</v>
          </cell>
          <cell r="C1683">
            <v>458</v>
          </cell>
          <cell r="D1683">
            <v>0</v>
          </cell>
          <cell r="E1683">
            <v>572</v>
          </cell>
        </row>
        <row r="1684">
          <cell r="A1684" t="str">
            <v>328.02</v>
          </cell>
          <cell r="B1684">
            <v>23</v>
          </cell>
          <cell r="C1684">
            <v>292</v>
          </cell>
          <cell r="D1684">
            <v>0</v>
          </cell>
          <cell r="E1684">
            <v>315</v>
          </cell>
        </row>
        <row r="1685">
          <cell r="A1685" t="str">
            <v>328.03</v>
          </cell>
          <cell r="B1685">
            <v>49</v>
          </cell>
          <cell r="C1685">
            <v>492</v>
          </cell>
          <cell r="D1685">
            <v>0</v>
          </cell>
          <cell r="E1685">
            <v>541</v>
          </cell>
        </row>
        <row r="1686">
          <cell r="A1686" t="str">
            <v>329</v>
          </cell>
          <cell r="B1686">
            <v>1</v>
          </cell>
          <cell r="C1686">
            <v>0</v>
          </cell>
          <cell r="D1686">
            <v>0</v>
          </cell>
          <cell r="E1686">
            <v>1</v>
          </cell>
        </row>
        <row r="1687">
          <cell r="A1687" t="str">
            <v>329.01</v>
          </cell>
          <cell r="B1687">
            <v>140</v>
          </cell>
          <cell r="C1687">
            <v>236</v>
          </cell>
          <cell r="D1687">
            <v>0</v>
          </cell>
          <cell r="E1687">
            <v>376</v>
          </cell>
        </row>
        <row r="1688">
          <cell r="A1688" t="str">
            <v>329.02</v>
          </cell>
          <cell r="B1688">
            <v>155</v>
          </cell>
          <cell r="C1688">
            <v>232</v>
          </cell>
          <cell r="D1688">
            <v>0</v>
          </cell>
          <cell r="E1688">
            <v>387</v>
          </cell>
        </row>
        <row r="1689">
          <cell r="A1689" t="str">
            <v>329.03</v>
          </cell>
          <cell r="B1689">
            <v>8</v>
          </cell>
          <cell r="C1689">
            <v>14</v>
          </cell>
          <cell r="D1689">
            <v>0</v>
          </cell>
          <cell r="E1689">
            <v>22</v>
          </cell>
        </row>
        <row r="1690">
          <cell r="A1690" t="str">
            <v>330</v>
          </cell>
          <cell r="B1690">
            <v>2</v>
          </cell>
          <cell r="C1690">
            <v>0</v>
          </cell>
          <cell r="D1690">
            <v>0</v>
          </cell>
          <cell r="E1690">
            <v>2</v>
          </cell>
        </row>
        <row r="1691">
          <cell r="A1691" t="str">
            <v>330.01.10</v>
          </cell>
          <cell r="B1691">
            <v>5382</v>
          </cell>
          <cell r="C1691">
            <v>1450</v>
          </cell>
          <cell r="D1691">
            <v>0</v>
          </cell>
          <cell r="E1691">
            <v>6832</v>
          </cell>
        </row>
        <row r="1692">
          <cell r="A1692" t="str">
            <v>330.01.20</v>
          </cell>
          <cell r="B1692">
            <v>2310</v>
          </cell>
          <cell r="C1692">
            <v>344</v>
          </cell>
          <cell r="D1692">
            <v>0</v>
          </cell>
          <cell r="E1692">
            <v>2654</v>
          </cell>
        </row>
        <row r="1693">
          <cell r="A1693" t="str">
            <v>330.01.30</v>
          </cell>
          <cell r="B1693">
            <v>484</v>
          </cell>
          <cell r="C1693">
            <v>44</v>
          </cell>
          <cell r="D1693">
            <v>0</v>
          </cell>
          <cell r="E1693">
            <v>528</v>
          </cell>
        </row>
        <row r="1694">
          <cell r="A1694" t="str">
            <v>330.01.41</v>
          </cell>
          <cell r="B1694">
            <v>44</v>
          </cell>
          <cell r="C1694">
            <v>11</v>
          </cell>
          <cell r="D1694">
            <v>0</v>
          </cell>
          <cell r="E1694">
            <v>55</v>
          </cell>
        </row>
        <row r="1695">
          <cell r="A1695" t="str">
            <v>330.01.42</v>
          </cell>
          <cell r="B1695">
            <v>18</v>
          </cell>
          <cell r="C1695">
            <v>2</v>
          </cell>
          <cell r="D1695">
            <v>0</v>
          </cell>
          <cell r="E1695">
            <v>20</v>
          </cell>
        </row>
        <row r="1696">
          <cell r="A1696" t="str">
            <v>330.01.51</v>
          </cell>
          <cell r="B1696">
            <v>13</v>
          </cell>
          <cell r="C1696">
            <v>9</v>
          </cell>
          <cell r="D1696">
            <v>0</v>
          </cell>
          <cell r="E1696">
            <v>22</v>
          </cell>
        </row>
        <row r="1697">
          <cell r="A1697" t="str">
            <v>330.01.52</v>
          </cell>
          <cell r="B1697">
            <v>2</v>
          </cell>
          <cell r="C1697">
            <v>2</v>
          </cell>
          <cell r="D1697">
            <v>0</v>
          </cell>
          <cell r="E1697">
            <v>4</v>
          </cell>
        </row>
        <row r="1698">
          <cell r="A1698" t="str">
            <v>330.01.53</v>
          </cell>
          <cell r="B1698">
            <v>22</v>
          </cell>
          <cell r="C1698">
            <v>3</v>
          </cell>
          <cell r="D1698">
            <v>0</v>
          </cell>
          <cell r="E1698">
            <v>25</v>
          </cell>
        </row>
        <row r="1699">
          <cell r="A1699" t="str">
            <v>330.01.54</v>
          </cell>
          <cell r="B1699">
            <v>33</v>
          </cell>
          <cell r="C1699">
            <v>4</v>
          </cell>
          <cell r="D1699">
            <v>0</v>
          </cell>
          <cell r="E1699">
            <v>37</v>
          </cell>
        </row>
        <row r="1700">
          <cell r="A1700" t="str">
            <v>330.01.55</v>
          </cell>
          <cell r="B1700">
            <v>23</v>
          </cell>
          <cell r="C1700">
            <v>16</v>
          </cell>
          <cell r="D1700">
            <v>0</v>
          </cell>
          <cell r="E1700">
            <v>39</v>
          </cell>
        </row>
        <row r="1701">
          <cell r="A1701" t="str">
            <v>330.02</v>
          </cell>
          <cell r="B1701">
            <v>6</v>
          </cell>
          <cell r="C1701">
            <v>2</v>
          </cell>
          <cell r="D1701">
            <v>0</v>
          </cell>
          <cell r="E1701">
            <v>8</v>
          </cell>
        </row>
        <row r="1702">
          <cell r="A1702" t="str">
            <v>330.03</v>
          </cell>
          <cell r="B1702">
            <v>4</v>
          </cell>
          <cell r="C1702">
            <v>7</v>
          </cell>
          <cell r="D1702">
            <v>0</v>
          </cell>
          <cell r="E1702">
            <v>11</v>
          </cell>
        </row>
        <row r="1703">
          <cell r="A1703" t="str">
            <v>330.04</v>
          </cell>
          <cell r="B1703">
            <v>338</v>
          </cell>
          <cell r="C1703">
            <v>142</v>
          </cell>
          <cell r="D1703">
            <v>0</v>
          </cell>
          <cell r="E1703">
            <v>480</v>
          </cell>
        </row>
        <row r="1704">
          <cell r="A1704" t="str">
            <v>331.00.10</v>
          </cell>
          <cell r="B1704">
            <v>241</v>
          </cell>
          <cell r="C1704">
            <v>11</v>
          </cell>
          <cell r="D1704">
            <v>0</v>
          </cell>
          <cell r="E1704">
            <v>252</v>
          </cell>
        </row>
        <row r="1705">
          <cell r="A1705" t="str">
            <v>331.00.20</v>
          </cell>
          <cell r="B1705">
            <v>17</v>
          </cell>
          <cell r="C1705">
            <v>2</v>
          </cell>
          <cell r="D1705">
            <v>0</v>
          </cell>
          <cell r="E1705">
            <v>19</v>
          </cell>
        </row>
        <row r="1706">
          <cell r="A1706" t="str">
            <v>332.00.10</v>
          </cell>
          <cell r="B1706">
            <v>154</v>
          </cell>
          <cell r="C1706">
            <v>6</v>
          </cell>
          <cell r="D1706">
            <v>0</v>
          </cell>
          <cell r="E1706">
            <v>160</v>
          </cell>
        </row>
        <row r="1707">
          <cell r="A1707" t="str">
            <v>332.00.20</v>
          </cell>
          <cell r="B1707">
            <v>16</v>
          </cell>
          <cell r="C1707">
            <v>6</v>
          </cell>
          <cell r="D1707">
            <v>0</v>
          </cell>
          <cell r="E1707">
            <v>22</v>
          </cell>
        </row>
        <row r="1708">
          <cell r="A1708" t="str">
            <v>333</v>
          </cell>
          <cell r="B1708">
            <v>33</v>
          </cell>
          <cell r="C1708">
            <v>91</v>
          </cell>
          <cell r="D1708">
            <v>0</v>
          </cell>
          <cell r="E1708">
            <v>124</v>
          </cell>
        </row>
        <row r="1709">
          <cell r="A1709" t="str">
            <v>335</v>
          </cell>
          <cell r="B1709">
            <v>67</v>
          </cell>
          <cell r="C1709">
            <v>63</v>
          </cell>
          <cell r="D1709">
            <v>0</v>
          </cell>
          <cell r="E1709">
            <v>130</v>
          </cell>
        </row>
        <row r="1710">
          <cell r="A1710" t="str">
            <v>336</v>
          </cell>
          <cell r="B1710">
            <v>88</v>
          </cell>
          <cell r="C1710">
            <v>37</v>
          </cell>
          <cell r="D1710">
            <v>0</v>
          </cell>
          <cell r="E1710">
            <v>125</v>
          </cell>
        </row>
        <row r="1711">
          <cell r="A1711" t="str">
            <v>337</v>
          </cell>
          <cell r="B1711">
            <v>217</v>
          </cell>
          <cell r="C1711">
            <v>185</v>
          </cell>
          <cell r="D1711">
            <v>0</v>
          </cell>
          <cell r="E1711">
            <v>402</v>
          </cell>
        </row>
        <row r="1712">
          <cell r="A1712" t="str">
            <v>339</v>
          </cell>
          <cell r="B1712">
            <v>0</v>
          </cell>
          <cell r="C1712">
            <v>2</v>
          </cell>
          <cell r="D1712">
            <v>0</v>
          </cell>
          <cell r="E1712">
            <v>2</v>
          </cell>
        </row>
        <row r="1713">
          <cell r="A1713" t="str">
            <v>339.01</v>
          </cell>
          <cell r="B1713">
            <v>12</v>
          </cell>
          <cell r="C1713">
            <v>70</v>
          </cell>
          <cell r="D1713">
            <v>0</v>
          </cell>
          <cell r="E1713">
            <v>82</v>
          </cell>
        </row>
        <row r="1714">
          <cell r="A1714" t="str">
            <v>339.02</v>
          </cell>
          <cell r="B1714">
            <v>7</v>
          </cell>
          <cell r="C1714">
            <v>67</v>
          </cell>
          <cell r="D1714">
            <v>0</v>
          </cell>
          <cell r="E1714">
            <v>74</v>
          </cell>
        </row>
        <row r="1715">
          <cell r="A1715" t="str">
            <v>339.03</v>
          </cell>
          <cell r="B1715">
            <v>17</v>
          </cell>
          <cell r="C1715">
            <v>47</v>
          </cell>
          <cell r="D1715">
            <v>0</v>
          </cell>
          <cell r="E1715">
            <v>64</v>
          </cell>
        </row>
        <row r="1716">
          <cell r="A1716" t="str">
            <v>340</v>
          </cell>
          <cell r="B1716">
            <v>18</v>
          </cell>
          <cell r="C1716">
            <v>25</v>
          </cell>
          <cell r="D1716">
            <v>0</v>
          </cell>
          <cell r="E1716">
            <v>43</v>
          </cell>
        </row>
        <row r="1717">
          <cell r="A1717" t="str">
            <v>341</v>
          </cell>
          <cell r="B1717">
            <v>15</v>
          </cell>
          <cell r="C1717">
            <v>4</v>
          </cell>
          <cell r="D1717">
            <v>0</v>
          </cell>
          <cell r="E1717">
            <v>19</v>
          </cell>
        </row>
        <row r="1718">
          <cell r="A1718" t="str">
            <v>999</v>
          </cell>
          <cell r="B1718">
            <v>615</v>
          </cell>
          <cell r="C1718">
            <v>995</v>
          </cell>
          <cell r="D1718">
            <v>0</v>
          </cell>
          <cell r="E1718">
            <v>1610</v>
          </cell>
        </row>
        <row r="1719">
          <cell r="A1719" t="str">
            <v>Total</v>
          </cell>
          <cell r="B1719">
            <v>34158</v>
          </cell>
          <cell r="C1719">
            <v>71126</v>
          </cell>
          <cell r="D1719">
            <v>2</v>
          </cell>
          <cell r="E1719">
            <v>105286</v>
          </cell>
        </row>
        <row r="1722">
          <cell r="A17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387</v>
      </c>
      <c r="B1" s="2"/>
    </row>
    <row r="2" spans="1:2" s="5" customFormat="1" ht="15">
      <c r="A2" s="4" t="s">
        <v>0</v>
      </c>
      <c r="B2" s="4" t="s">
        <v>386</v>
      </c>
    </row>
    <row r="3" spans="1:2" s="5" customFormat="1" ht="15">
      <c r="A3" s="4" t="s">
        <v>1</v>
      </c>
      <c r="B3" s="4" t="s">
        <v>388</v>
      </c>
    </row>
    <row r="4" spans="1:2" s="5" customFormat="1" ht="15">
      <c r="A4" s="4" t="s">
        <v>2</v>
      </c>
      <c r="B4" s="4" t="s">
        <v>389</v>
      </c>
    </row>
    <row r="5" spans="1:2" s="5" customFormat="1" ht="15">
      <c r="A5" s="4" t="s">
        <v>3</v>
      </c>
      <c r="B5" s="4" t="s">
        <v>390</v>
      </c>
    </row>
    <row r="6" spans="1:2" s="5" customFormat="1" ht="15">
      <c r="A6" s="4" t="s">
        <v>4</v>
      </c>
      <c r="B6" s="4" t="s">
        <v>391</v>
      </c>
    </row>
    <row r="7" spans="1:2" s="5" customFormat="1" ht="15">
      <c r="A7" s="4" t="s">
        <v>5</v>
      </c>
      <c r="B7" s="4" t="s">
        <v>392</v>
      </c>
    </row>
    <row r="8" spans="1:2" s="5" customFormat="1" ht="15">
      <c r="A8" s="4" t="s">
        <v>6</v>
      </c>
      <c r="B8" s="4" t="s">
        <v>393</v>
      </c>
    </row>
    <row r="9" spans="1:2" s="5" customFormat="1" ht="15">
      <c r="A9" s="4" t="s">
        <v>7</v>
      </c>
      <c r="B9" s="4" t="s">
        <v>394</v>
      </c>
    </row>
    <row r="10" spans="1:2" s="5" customFormat="1" ht="15">
      <c r="A10" s="4" t="s">
        <v>8</v>
      </c>
      <c r="B10" s="4" t="s">
        <v>395</v>
      </c>
    </row>
    <row r="11" spans="1:2" s="5" customFormat="1" ht="15">
      <c r="A11" s="4" t="s">
        <v>9</v>
      </c>
      <c r="B11" s="4" t="s">
        <v>396</v>
      </c>
    </row>
    <row r="12" spans="1:2" s="5" customFormat="1" ht="15">
      <c r="A12" s="4" t="s">
        <v>10</v>
      </c>
      <c r="B12" s="4" t="s">
        <v>397</v>
      </c>
    </row>
    <row r="13" spans="1:2" s="5" customFormat="1" ht="15">
      <c r="A13" s="4" t="s">
        <v>11</v>
      </c>
      <c r="B13" s="4" t="s">
        <v>398</v>
      </c>
    </row>
    <row r="14" spans="1:2" s="5" customFormat="1" ht="15">
      <c r="A14" s="4" t="s">
        <v>12</v>
      </c>
      <c r="B14" s="5" t="s">
        <v>399</v>
      </c>
    </row>
    <row r="15" spans="1:2" s="5" customFormat="1" ht="15">
      <c r="A15" s="4" t="s">
        <v>13</v>
      </c>
      <c r="B15" s="5" t="s">
        <v>400</v>
      </c>
    </row>
    <row r="16" spans="1:2" s="5" customFormat="1" ht="15">
      <c r="A16" s="4" t="s">
        <v>14</v>
      </c>
      <c r="B16" s="4" t="s">
        <v>401</v>
      </c>
    </row>
    <row r="17" spans="1:2" s="5" customFormat="1" ht="15">
      <c r="A17" s="4" t="s">
        <v>15</v>
      </c>
      <c r="B17" s="4" t="s">
        <v>402</v>
      </c>
    </row>
    <row r="18" spans="1:2" s="5" customFormat="1" ht="15">
      <c r="A18" s="4" t="s">
        <v>16</v>
      </c>
      <c r="B18" s="4" t="s">
        <v>403</v>
      </c>
    </row>
    <row r="19" spans="1:2" s="5" customFormat="1" ht="15">
      <c r="A19" s="4" t="s">
        <v>17</v>
      </c>
      <c r="B19" s="4" t="s">
        <v>404</v>
      </c>
    </row>
    <row r="20" spans="1:2" s="5" customFormat="1" ht="15">
      <c r="A20" s="4" t="s">
        <v>18</v>
      </c>
      <c r="B20" s="4" t="s">
        <v>405</v>
      </c>
    </row>
    <row r="21" spans="1:2" s="5" customFormat="1" ht="15">
      <c r="A21" s="4" t="s">
        <v>19</v>
      </c>
      <c r="B21" s="4" t="s">
        <v>406</v>
      </c>
    </row>
    <row r="22" spans="1:2" s="5" customFormat="1" ht="15">
      <c r="A22" s="4" t="s">
        <v>20</v>
      </c>
      <c r="B22" s="4" t="s">
        <v>407</v>
      </c>
    </row>
    <row r="23" spans="1:2" ht="15.75" thickBot="1">
      <c r="A23" s="3"/>
      <c r="B23" s="3"/>
    </row>
  </sheetData>
  <sheetProtection/>
  <hyperlinks>
    <hyperlink ref="A2:IV2" location="'14.1'!A1" display="14.1."/>
    <hyperlink ref="A3:IV3" location="'14.2'!A1" display="14.2."/>
    <hyperlink ref="A4:IV4" location="'14.3'!A1" display="14.3."/>
    <hyperlink ref="A5:IV5" location="'14.4'!A1" display="14.4."/>
    <hyperlink ref="A6:IV6" location="'14.5'!A1" display="14.5."/>
    <hyperlink ref="A7:IV7" location="'14.6'!A1" display="14.6."/>
    <hyperlink ref="A8:IV8" location="'14.7'!A1" display="14.7."/>
    <hyperlink ref="A9:IV9" location="'14.8'!A1" display="14.8."/>
    <hyperlink ref="A10:IV10" location="'14.9'!A1" display="14.9."/>
    <hyperlink ref="A11:IV11" location="'14.10'!A1" display="14.10."/>
    <hyperlink ref="A12:IV12" location="'14.11'!A1" display="14.11."/>
    <hyperlink ref="A13:IV13" location="'14.12'!A1" display="14.12."/>
    <hyperlink ref="A14:IV14" location="'14.13'!A1" display="14.13."/>
    <hyperlink ref="A15:IV15" location="'14.14'!A1" display="14.14."/>
    <hyperlink ref="A16:IV16" location="'14.15'!A1" display="14.15."/>
    <hyperlink ref="A17:IV17" location="'14.16'!A1" display="14.16."/>
    <hyperlink ref="A18:IV18" location="'14.17'!A1" display="14.17."/>
    <hyperlink ref="A19:IV19" location="'14.18'!A1" display="14.18."/>
    <hyperlink ref="A21:IV21" location="'14.20'!A1" display="14.20."/>
    <hyperlink ref="A22:IV22" location="'14.21'!A1" display="14.21."/>
    <hyperlink ref="B2" location="'14.1'!A1" display="Accidents sur le lieu de travail selon la commission paritaire  : évolution  2012 - 2017"/>
    <hyperlink ref="B3" location="'14.2'!A1" display="Accidents sur le lieu de travail selon la commission paritaire  : distribution selon les conséquences -2017"/>
    <hyperlink ref="B4" location="'14.3'!A1" display="Accidents sur le lieu de travail selon la commission paritaire par ordre décroissant de distribution des accidents :  distribution selon les conséquences -2017"/>
    <hyperlink ref="B5" location="'14.4'!A1" display="Accidents sur le lieu de travail selon la commission paritaire : distribution selon le genre -2017"/>
    <hyperlink ref="B6" location="'14.5'!A1" display="Accidents sur le lieu de travail selon la commission paritaire par ordre décroissant de distribution des accidents :  distribution selon le genre - 2017"/>
    <hyperlink ref="B7" location="'14.6'!A1" display="Accidents sur le lieu de travail selon la commission paritaire : distribution selon la génération -2017"/>
    <hyperlink ref="B8" location="'14.7'!A1" display="Accidents sur le lieu de travail selon la commission paritaire par ordre décroissant du distribution des accidents : distribution selon la génération - 2017"/>
    <hyperlink ref="B9" location="'14.8'!A1" display="Accidents sur le lieu de travail selon la commission paritaire : distribution selon le genre de travail - 2017"/>
    <hyperlink ref="B10" location="'14.9'!A1" display="Accidents sur le lieu de travail selon la commission paritaire par ordre décroissant de distribution des accidents : distribution selon le genre de travail - 2017"/>
    <hyperlink ref="B11" location="'14.10'!A1" display="Accidents sur le lieu de travail selon la commission paritaire : distribution selon la taille de l'entreprise - 2017"/>
    <hyperlink ref="B12" location="'14.11'!A1" display="Accidents sur le lieu de travail selon la commission paritaire par ordre décroissant de distribution des accidents : distribution selon la taille de l'entreprise - 2017"/>
    <hyperlink ref="B13" location="'14.12'!A1" display="Accidents sur le lieu de travail selon la commission paritaire : fréquence relative par secteur d'activité (NACE- 2 positions)  - 2017"/>
    <hyperlink ref="B14" location="'14.13'!A1" display="Accidents sur le lieu de travail dans les 10 commissions paritaires avec la fréquence d'accidents la plus élevée : les 5 types de travail les plus fréquents-2017"/>
    <hyperlink ref="B15" location="'14.14'!A1" display="Accidents sur le lieu de travail dans les 10 commissions paritaires avec la fréquence d'accidents la plus élevée : les 5 déviations les plus fréquentes-2017"/>
    <hyperlink ref="B16" location="'14.15'!A1" display="Accidents sur le lieu de travail dans les 10 commissions paritaires avec la fréquence d'accidents la plus élevée : les 5 agents matériels (2 positions) les plus fréquents-2017"/>
    <hyperlink ref="B17" location="'14.16'!A1" display="Accidents sur le lieu de travail dans les 10 commissions paritaires avec la fréquence d'accidents la plus élevée : les 5 agents matériels (4 positions) les plus fréquents-2017"/>
    <hyperlink ref="B18" location="'14.17'!A1" display="Accidents sur le lieu de travail dans les 10 commissions paritaires avec la fréquence d'accidents la plus élevée : les 5 modalités de blessure les plus fréquents-2017"/>
    <hyperlink ref="B19" location="'14.18'!A1" display="Accidents sur le lieu de travail dans les 10 commissions paritaires avec la fréquence d'accidents la plus élevée : les 5 natures de blessure les plus fréquentes-2017"/>
    <hyperlink ref="B21" location="'14.20'!A1" display="Accidents sur le lieu de travail selon la commission et la sous-commission paritaire : distribution selon les conséquences -2017"/>
    <hyperlink ref="B22" location="'14.21'!A1" display="Accidents sur le lieu de travail selon la commission et la sous-commission paritaire : distribution selon le genre-2017"/>
    <hyperlink ref="B20" location="'14.19'!A1" display="Accidents sur le lieu de travail dans les 10 commissions paritaires avec la fréquence d'accidents la plus élevée : les 5 localisations de blessure les plus fréquentes-2017"/>
    <hyperlink ref="A20:IV20" location="'14.19'!A1" display="14.19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0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6.57421875" style="181" customWidth="1"/>
    <col min="2" max="7" width="14.57421875" style="181" customWidth="1"/>
    <col min="8" max="9" width="15.28125" style="181" customWidth="1"/>
    <col min="10" max="16384" width="11.421875" style="181" customWidth="1"/>
  </cols>
  <sheetData>
    <row r="1" spans="1:9" ht="49.5" customHeight="1" thickBot="1" thickTop="1">
      <c r="A1" s="349" t="s">
        <v>417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Bot="1" thickTop="1">
      <c r="A2" s="323" t="s">
        <v>140</v>
      </c>
      <c r="B2" s="346" t="s">
        <v>141</v>
      </c>
      <c r="C2" s="347"/>
      <c r="D2" s="347"/>
      <c r="E2" s="347"/>
      <c r="F2" s="347"/>
      <c r="G2" s="348"/>
      <c r="H2" s="364" t="s">
        <v>121</v>
      </c>
      <c r="I2" s="353"/>
    </row>
    <row r="3" spans="1:9" ht="24.75" customHeight="1">
      <c r="A3" s="350"/>
      <c r="B3" s="345" t="s">
        <v>143</v>
      </c>
      <c r="C3" s="333"/>
      <c r="D3" s="333" t="s">
        <v>142</v>
      </c>
      <c r="E3" s="333"/>
      <c r="F3" s="333" t="s">
        <v>120</v>
      </c>
      <c r="G3" s="334"/>
      <c r="H3" s="365"/>
      <c r="I3" s="344"/>
    </row>
    <row r="4" spans="1:9" ht="24.75" customHeight="1" thickBot="1">
      <c r="A4" s="351"/>
      <c r="B4" s="19" t="s">
        <v>23</v>
      </c>
      <c r="C4" s="7" t="s">
        <v>24</v>
      </c>
      <c r="D4" s="20" t="s">
        <v>23</v>
      </c>
      <c r="E4" s="7" t="s">
        <v>24</v>
      </c>
      <c r="F4" s="20" t="s">
        <v>23</v>
      </c>
      <c r="G4" s="21" t="s">
        <v>24</v>
      </c>
      <c r="H4" s="22" t="s">
        <v>23</v>
      </c>
      <c r="I4" s="23" t="s">
        <v>24</v>
      </c>
    </row>
    <row r="5" spans="1:9" ht="15">
      <c r="A5" s="246" t="s">
        <v>116</v>
      </c>
      <c r="B5" s="25">
        <v>1858</v>
      </c>
      <c r="C5" s="26">
        <v>0.025278223721803487</v>
      </c>
      <c r="D5" s="27">
        <v>8857</v>
      </c>
      <c r="E5" s="26">
        <v>0.29712502935355095</v>
      </c>
      <c r="F5" s="27">
        <v>2</v>
      </c>
      <c r="G5" s="28">
        <v>0.0010126582278481013</v>
      </c>
      <c r="H5" s="29">
        <v>10717</v>
      </c>
      <c r="I5" s="261">
        <v>0.1017894116976616</v>
      </c>
    </row>
    <row r="6" spans="1:9" ht="15">
      <c r="A6" s="240" t="s">
        <v>108</v>
      </c>
      <c r="B6" s="31">
        <v>12270</v>
      </c>
      <c r="C6" s="32">
        <v>0.16693423308209301</v>
      </c>
      <c r="D6" s="33">
        <v>1310</v>
      </c>
      <c r="E6" s="32">
        <v>0.043946459123083634</v>
      </c>
      <c r="F6" s="33">
        <v>0</v>
      </c>
      <c r="G6" s="34">
        <v>0</v>
      </c>
      <c r="H6" s="35">
        <v>13580</v>
      </c>
      <c r="I6" s="197">
        <v>0.1289820109036339</v>
      </c>
    </row>
    <row r="7" spans="1:9" ht="15">
      <c r="A7" s="240" t="s">
        <v>120</v>
      </c>
      <c r="B7" s="31">
        <v>4998</v>
      </c>
      <c r="C7" s="32">
        <v>0.06799814971021197</v>
      </c>
      <c r="D7" s="33">
        <v>1516</v>
      </c>
      <c r="E7" s="32">
        <v>0.050857123687476934</v>
      </c>
      <c r="F7" s="33">
        <v>1764</v>
      </c>
      <c r="G7" s="34">
        <v>0.8931645569620253</v>
      </c>
      <c r="H7" s="35">
        <v>8278</v>
      </c>
      <c r="I7" s="197">
        <v>0.07862393860532264</v>
      </c>
    </row>
    <row r="8" spans="1:9" ht="15">
      <c r="A8" s="240" t="s">
        <v>45</v>
      </c>
      <c r="B8" s="31">
        <v>10674</v>
      </c>
      <c r="C8" s="32">
        <v>0.14522053821664715</v>
      </c>
      <c r="D8" s="33">
        <v>13</v>
      </c>
      <c r="E8" s="32">
        <v>0.0004361098996947231</v>
      </c>
      <c r="F8" s="33">
        <v>84</v>
      </c>
      <c r="G8" s="34">
        <v>0.042531645569620254</v>
      </c>
      <c r="H8" s="35">
        <v>10771</v>
      </c>
      <c r="I8" s="197">
        <v>0.10230230040081302</v>
      </c>
    </row>
    <row r="9" spans="1:9" ht="15">
      <c r="A9" s="240" t="s">
        <v>34</v>
      </c>
      <c r="B9" s="31">
        <v>7187</v>
      </c>
      <c r="C9" s="32">
        <v>0.09777965225436043</v>
      </c>
      <c r="D9" s="33">
        <v>15</v>
      </c>
      <c r="E9" s="32">
        <v>0.0005032037304169882</v>
      </c>
      <c r="F9" s="33">
        <v>9</v>
      </c>
      <c r="G9" s="34">
        <v>0.004556962025316456</v>
      </c>
      <c r="H9" s="35">
        <v>7211</v>
      </c>
      <c r="I9" s="197">
        <v>0.06848963774860856</v>
      </c>
    </row>
    <row r="10" spans="1:9" ht="15">
      <c r="A10" s="240" t="s">
        <v>56</v>
      </c>
      <c r="B10" s="31">
        <v>5490</v>
      </c>
      <c r="C10" s="32">
        <v>0.07469184511986068</v>
      </c>
      <c r="D10" s="33">
        <v>15</v>
      </c>
      <c r="E10" s="32">
        <v>0.0005032037304169882</v>
      </c>
      <c r="F10" s="33">
        <v>2</v>
      </c>
      <c r="G10" s="34">
        <v>0.0010126582278481013</v>
      </c>
      <c r="H10" s="35">
        <v>5507</v>
      </c>
      <c r="I10" s="197">
        <v>0.0523051497824972</v>
      </c>
    </row>
    <row r="11" spans="1:9" ht="15">
      <c r="A11" s="240" t="s">
        <v>41</v>
      </c>
      <c r="B11" s="31">
        <v>3900</v>
      </c>
      <c r="C11" s="32">
        <v>0.05305978068623983</v>
      </c>
      <c r="D11" s="33">
        <v>11</v>
      </c>
      <c r="E11" s="32">
        <v>0.00036901606897245796</v>
      </c>
      <c r="F11" s="33">
        <v>4</v>
      </c>
      <c r="G11" s="34">
        <v>0.0020253164556962027</v>
      </c>
      <c r="H11" s="35">
        <v>3915</v>
      </c>
      <c r="I11" s="197">
        <v>0.03718443097847767</v>
      </c>
    </row>
    <row r="12" spans="1:9" ht="15">
      <c r="A12" s="240" t="s">
        <v>66</v>
      </c>
      <c r="B12" s="31">
        <v>461</v>
      </c>
      <c r="C12" s="32">
        <v>0.006271938178552964</v>
      </c>
      <c r="D12" s="33">
        <v>2977</v>
      </c>
      <c r="E12" s="32">
        <v>0.09986916703009158</v>
      </c>
      <c r="F12" s="33">
        <v>4</v>
      </c>
      <c r="G12" s="34">
        <v>0.0020253164556962027</v>
      </c>
      <c r="H12" s="35">
        <v>3442</v>
      </c>
      <c r="I12" s="197">
        <v>0.03269190585642916</v>
      </c>
    </row>
    <row r="13" spans="1:9" ht="15">
      <c r="A13" s="240" t="s">
        <v>105</v>
      </c>
      <c r="B13" s="31">
        <v>393</v>
      </c>
      <c r="C13" s="32">
        <v>0.005346793284536475</v>
      </c>
      <c r="D13" s="33">
        <v>2811</v>
      </c>
      <c r="E13" s="32">
        <v>0.09430037908014358</v>
      </c>
      <c r="F13" s="33">
        <v>0</v>
      </c>
      <c r="G13" s="34">
        <v>0</v>
      </c>
      <c r="H13" s="35">
        <v>3204</v>
      </c>
      <c r="I13" s="197">
        <v>0.030431396386984024</v>
      </c>
    </row>
    <row r="14" spans="1:9" ht="15">
      <c r="A14" s="240" t="s">
        <v>64</v>
      </c>
      <c r="B14" s="31">
        <v>3126</v>
      </c>
      <c r="C14" s="32">
        <v>0.042529454980816846</v>
      </c>
      <c r="D14" s="33">
        <v>11</v>
      </c>
      <c r="E14" s="32">
        <v>0.00036901606897245796</v>
      </c>
      <c r="F14" s="33">
        <v>16</v>
      </c>
      <c r="G14" s="34">
        <v>0.00810126582278481</v>
      </c>
      <c r="H14" s="35">
        <v>3153</v>
      </c>
      <c r="I14" s="197">
        <v>0.029947001500674354</v>
      </c>
    </row>
    <row r="15" spans="1:9" ht="15">
      <c r="A15" s="240" t="s">
        <v>68</v>
      </c>
      <c r="B15" s="31">
        <v>126</v>
      </c>
      <c r="C15" s="32">
        <v>0.0017142390683246714</v>
      </c>
      <c r="D15" s="33">
        <v>2324</v>
      </c>
      <c r="E15" s="32">
        <v>0.07796303129927203</v>
      </c>
      <c r="F15" s="33">
        <v>6</v>
      </c>
      <c r="G15" s="34">
        <v>0.0030379746835443038</v>
      </c>
      <c r="H15" s="35">
        <v>2456</v>
      </c>
      <c r="I15" s="197">
        <v>0.023326938054442185</v>
      </c>
    </row>
    <row r="16" spans="1:9" ht="15">
      <c r="A16" s="240" t="s">
        <v>113</v>
      </c>
      <c r="B16" s="31">
        <v>2277</v>
      </c>
      <c r="C16" s="32">
        <v>0.030978748877581563</v>
      </c>
      <c r="D16" s="33">
        <v>167</v>
      </c>
      <c r="E16" s="32">
        <v>0.005602334865309135</v>
      </c>
      <c r="F16" s="33">
        <v>4</v>
      </c>
      <c r="G16" s="34">
        <v>0.0020253164556962027</v>
      </c>
      <c r="H16" s="35">
        <v>2448</v>
      </c>
      <c r="I16" s="197">
        <v>0.0232509545428642</v>
      </c>
    </row>
    <row r="17" spans="1:9" ht="15">
      <c r="A17" s="240" t="s">
        <v>39</v>
      </c>
      <c r="B17" s="31">
        <v>2018</v>
      </c>
      <c r="C17" s="32">
        <v>0.027455035237136403</v>
      </c>
      <c r="D17" s="33">
        <v>8</v>
      </c>
      <c r="E17" s="32">
        <v>0.00026837532288906033</v>
      </c>
      <c r="F17" s="33">
        <v>2</v>
      </c>
      <c r="G17" s="34">
        <v>0.0010126582278481013</v>
      </c>
      <c r="H17" s="35">
        <v>2028</v>
      </c>
      <c r="I17" s="197">
        <v>0.01926182018501985</v>
      </c>
    </row>
    <row r="18" spans="1:9" ht="15">
      <c r="A18" s="240" t="s">
        <v>42</v>
      </c>
      <c r="B18" s="31">
        <v>1726</v>
      </c>
      <c r="C18" s="32">
        <v>0.02348235422165383</v>
      </c>
      <c r="D18" s="33">
        <v>17</v>
      </c>
      <c r="E18" s="32">
        <v>0.0005702975611392532</v>
      </c>
      <c r="F18" s="33">
        <v>6</v>
      </c>
      <c r="G18" s="34">
        <v>0.0030379746835443038</v>
      </c>
      <c r="H18" s="35">
        <v>1749</v>
      </c>
      <c r="I18" s="197">
        <v>0.016611895218737533</v>
      </c>
    </row>
    <row r="19" spans="1:9" ht="15">
      <c r="A19" s="240" t="s">
        <v>104</v>
      </c>
      <c r="B19" s="31">
        <v>1284</v>
      </c>
      <c r="C19" s="32">
        <v>0.017468912410546652</v>
      </c>
      <c r="D19" s="33">
        <v>373</v>
      </c>
      <c r="E19" s="32">
        <v>0.012512999429702439</v>
      </c>
      <c r="F19" s="33">
        <v>1</v>
      </c>
      <c r="G19" s="34">
        <v>0.0005063291139240507</v>
      </c>
      <c r="H19" s="35">
        <v>1658</v>
      </c>
      <c r="I19" s="197">
        <v>0.015747582774537926</v>
      </c>
    </row>
    <row r="20" spans="1:9" ht="15">
      <c r="A20" s="240" t="s">
        <v>90</v>
      </c>
      <c r="B20" s="31">
        <v>1625</v>
      </c>
      <c r="C20" s="32">
        <v>0.02210824195259993</v>
      </c>
      <c r="D20" s="33">
        <v>205</v>
      </c>
      <c r="E20" s="32">
        <v>0.006877117649032171</v>
      </c>
      <c r="F20" s="33">
        <v>2</v>
      </c>
      <c r="G20" s="34">
        <v>0.0010126582278481013</v>
      </c>
      <c r="H20" s="35">
        <v>1832</v>
      </c>
      <c r="I20" s="197">
        <v>0.017400224151359157</v>
      </c>
    </row>
    <row r="21" spans="1:9" ht="15">
      <c r="A21" s="240" t="s">
        <v>131</v>
      </c>
      <c r="B21" s="31">
        <v>126</v>
      </c>
      <c r="C21" s="32">
        <v>0.0017142390683246714</v>
      </c>
      <c r="D21" s="33">
        <v>1465</v>
      </c>
      <c r="E21" s="32">
        <v>0.049146231004059175</v>
      </c>
      <c r="F21" s="33">
        <v>19</v>
      </c>
      <c r="G21" s="34">
        <v>0.009620253164556962</v>
      </c>
      <c r="H21" s="35">
        <v>1610</v>
      </c>
      <c r="I21" s="197">
        <v>0.01529168170507</v>
      </c>
    </row>
    <row r="22" spans="1:9" ht="15">
      <c r="A22" s="240" t="s">
        <v>67</v>
      </c>
      <c r="B22" s="31">
        <v>213</v>
      </c>
      <c r="C22" s="32">
        <v>0.0028978803297869445</v>
      </c>
      <c r="D22" s="33">
        <v>1258</v>
      </c>
      <c r="E22" s="32">
        <v>0.04220201952430474</v>
      </c>
      <c r="F22" s="33">
        <v>8</v>
      </c>
      <c r="G22" s="34">
        <v>0.004050632911392405</v>
      </c>
      <c r="H22" s="35">
        <v>1479</v>
      </c>
      <c r="I22" s="197">
        <v>0.014047451702980454</v>
      </c>
    </row>
    <row r="23" spans="1:9" ht="15">
      <c r="A23" s="240" t="s">
        <v>98</v>
      </c>
      <c r="B23" s="31">
        <v>350</v>
      </c>
      <c r="C23" s="32">
        <v>0.004761775189790754</v>
      </c>
      <c r="D23" s="33">
        <v>1020</v>
      </c>
      <c r="E23" s="32">
        <v>0.0342178536683552</v>
      </c>
      <c r="F23" s="33">
        <v>0</v>
      </c>
      <c r="G23" s="34">
        <v>0</v>
      </c>
      <c r="H23" s="35">
        <v>1370</v>
      </c>
      <c r="I23" s="197">
        <v>0.013012176357730372</v>
      </c>
    </row>
    <row r="24" spans="1:9" ht="15">
      <c r="A24" s="240" t="s">
        <v>44</v>
      </c>
      <c r="B24" s="31">
        <v>1300</v>
      </c>
      <c r="C24" s="32">
        <v>0.017686593562079942</v>
      </c>
      <c r="D24" s="33">
        <v>10</v>
      </c>
      <c r="E24" s="32">
        <v>0.00033546915361132545</v>
      </c>
      <c r="F24" s="33">
        <v>0</v>
      </c>
      <c r="G24" s="34">
        <v>0</v>
      </c>
      <c r="H24" s="35">
        <v>1310</v>
      </c>
      <c r="I24" s="197">
        <v>0.012442300020895466</v>
      </c>
    </row>
    <row r="25" spans="1:9" ht="15">
      <c r="A25" s="240" t="s">
        <v>35</v>
      </c>
      <c r="B25" s="31">
        <v>1297</v>
      </c>
      <c r="C25" s="32">
        <v>0.01764577834616745</v>
      </c>
      <c r="D25" s="33">
        <v>9</v>
      </c>
      <c r="E25" s="32">
        <v>0.0003019222382501929</v>
      </c>
      <c r="F25" s="33">
        <v>11</v>
      </c>
      <c r="G25" s="34">
        <v>0.005569620253164557</v>
      </c>
      <c r="H25" s="35">
        <v>1317</v>
      </c>
      <c r="I25" s="197">
        <v>0.012508785593526205</v>
      </c>
    </row>
    <row r="26" spans="1:9" ht="15">
      <c r="A26" s="240" t="s">
        <v>60</v>
      </c>
      <c r="B26" s="31">
        <v>1060</v>
      </c>
      <c r="C26" s="32">
        <v>0.01442137628908057</v>
      </c>
      <c r="D26" s="33">
        <v>0</v>
      </c>
      <c r="E26" s="32">
        <v>0</v>
      </c>
      <c r="F26" s="33">
        <v>7</v>
      </c>
      <c r="G26" s="34">
        <v>0.0035443037974683543</v>
      </c>
      <c r="H26" s="35">
        <v>1067</v>
      </c>
      <c r="I26" s="197">
        <v>0.010134300856714093</v>
      </c>
    </row>
    <row r="27" spans="1:9" ht="15">
      <c r="A27" s="240" t="s">
        <v>114</v>
      </c>
      <c r="B27" s="31">
        <v>809</v>
      </c>
      <c r="C27" s="32">
        <v>0.011006503224402057</v>
      </c>
      <c r="D27" s="33">
        <v>47</v>
      </c>
      <c r="E27" s="32">
        <v>0.0015767050219732295</v>
      </c>
      <c r="F27" s="33">
        <v>0</v>
      </c>
      <c r="G27" s="34">
        <v>0</v>
      </c>
      <c r="H27" s="35">
        <v>856</v>
      </c>
      <c r="I27" s="197">
        <v>0.00813023573884467</v>
      </c>
    </row>
    <row r="28" spans="1:9" ht="15">
      <c r="A28" s="240" t="s">
        <v>47</v>
      </c>
      <c r="B28" s="31">
        <v>825</v>
      </c>
      <c r="C28" s="32">
        <v>0.011224184375935349</v>
      </c>
      <c r="D28" s="33">
        <v>31</v>
      </c>
      <c r="E28" s="32">
        <v>0.0010399543761951088</v>
      </c>
      <c r="F28" s="33">
        <v>5</v>
      </c>
      <c r="G28" s="34">
        <v>0.002531645569620253</v>
      </c>
      <c r="H28" s="35">
        <v>861</v>
      </c>
      <c r="I28" s="197">
        <v>0.008177725433580913</v>
      </c>
    </row>
    <row r="29" spans="1:9" ht="15">
      <c r="A29" s="240" t="s">
        <v>71</v>
      </c>
      <c r="B29" s="31">
        <v>92</v>
      </c>
      <c r="C29" s="32">
        <v>0.0012516666213164267</v>
      </c>
      <c r="D29" s="33">
        <v>677</v>
      </c>
      <c r="E29" s="32">
        <v>0.022711261699486732</v>
      </c>
      <c r="F29" s="33">
        <v>0</v>
      </c>
      <c r="G29" s="34">
        <v>0</v>
      </c>
      <c r="H29" s="35">
        <v>769</v>
      </c>
      <c r="I29" s="197">
        <v>0.007303915050434056</v>
      </c>
    </row>
    <row r="30" spans="1:9" ht="15">
      <c r="A30" s="240" t="s">
        <v>87</v>
      </c>
      <c r="B30" s="31">
        <v>156</v>
      </c>
      <c r="C30" s="32">
        <v>0.0021223912274495934</v>
      </c>
      <c r="D30" s="33">
        <v>626</v>
      </c>
      <c r="E30" s="32">
        <v>0.021000369016068974</v>
      </c>
      <c r="F30" s="33">
        <v>1</v>
      </c>
      <c r="G30" s="34">
        <v>0.0005063291139240507</v>
      </c>
      <c r="H30" s="35">
        <v>783</v>
      </c>
      <c r="I30" s="197">
        <v>0.007436886195695534</v>
      </c>
    </row>
    <row r="31" spans="1:9" ht="15">
      <c r="A31" s="240" t="s">
        <v>43</v>
      </c>
      <c r="B31" s="31">
        <v>714</v>
      </c>
      <c r="C31" s="32">
        <v>0.009714021387173139</v>
      </c>
      <c r="D31" s="33">
        <v>2</v>
      </c>
      <c r="E31" s="32">
        <v>6.709383072226508E-05</v>
      </c>
      <c r="F31" s="33">
        <v>0</v>
      </c>
      <c r="G31" s="34">
        <v>0</v>
      </c>
      <c r="H31" s="35">
        <v>716</v>
      </c>
      <c r="I31" s="197">
        <v>0.006800524286229888</v>
      </c>
    </row>
    <row r="32" spans="1:9" ht="15">
      <c r="A32" s="240" t="s">
        <v>115</v>
      </c>
      <c r="B32" s="31">
        <v>298</v>
      </c>
      <c r="C32" s="32">
        <v>0.004054311447307556</v>
      </c>
      <c r="D32" s="33">
        <v>484</v>
      </c>
      <c r="E32" s="32">
        <v>0.01623670703478815</v>
      </c>
      <c r="F32" s="33">
        <v>4</v>
      </c>
      <c r="G32" s="34">
        <v>0.0020253164556962027</v>
      </c>
      <c r="H32" s="35">
        <v>786</v>
      </c>
      <c r="I32" s="197">
        <v>0.007465380012537279</v>
      </c>
    </row>
    <row r="33" spans="1:9" ht="15">
      <c r="A33" s="240" t="s">
        <v>25</v>
      </c>
      <c r="B33" s="31">
        <v>668</v>
      </c>
      <c r="C33" s="32">
        <v>0.009088188076514925</v>
      </c>
      <c r="D33" s="33">
        <v>4</v>
      </c>
      <c r="E33" s="32">
        <v>0.00013418766144453016</v>
      </c>
      <c r="F33" s="33">
        <v>2</v>
      </c>
      <c r="G33" s="34">
        <v>0.0010126582278481013</v>
      </c>
      <c r="H33" s="35">
        <v>674</v>
      </c>
      <c r="I33" s="197">
        <v>0.006401610850445453</v>
      </c>
    </row>
    <row r="34" spans="1:9" ht="15">
      <c r="A34" s="240" t="s">
        <v>30</v>
      </c>
      <c r="B34" s="31">
        <v>535</v>
      </c>
      <c r="C34" s="32">
        <v>0.0072787135043944386</v>
      </c>
      <c r="D34" s="33">
        <v>0</v>
      </c>
      <c r="E34" s="32">
        <v>0</v>
      </c>
      <c r="F34" s="33">
        <v>0</v>
      </c>
      <c r="G34" s="34">
        <v>0</v>
      </c>
      <c r="H34" s="35">
        <v>535</v>
      </c>
      <c r="I34" s="197">
        <v>0.0050813973367779194</v>
      </c>
    </row>
    <row r="35" spans="1:9" ht="15">
      <c r="A35" s="240" t="s">
        <v>72</v>
      </c>
      <c r="B35" s="31">
        <v>103</v>
      </c>
      <c r="C35" s="32">
        <v>0.0014013224129955648</v>
      </c>
      <c r="D35" s="33">
        <v>457</v>
      </c>
      <c r="E35" s="32">
        <v>0.015330940320037572</v>
      </c>
      <c r="F35" s="33">
        <v>0</v>
      </c>
      <c r="G35" s="34">
        <v>0</v>
      </c>
      <c r="H35" s="35">
        <v>560</v>
      </c>
      <c r="I35" s="197">
        <v>0.00531884581045913</v>
      </c>
    </row>
    <row r="36" spans="1:9" ht="15">
      <c r="A36" s="240" t="s">
        <v>103</v>
      </c>
      <c r="B36" s="31">
        <v>547</v>
      </c>
      <c r="C36" s="32">
        <v>0.007441974368044407</v>
      </c>
      <c r="D36" s="33">
        <v>26</v>
      </c>
      <c r="E36" s="32">
        <v>0.0008722197993894462</v>
      </c>
      <c r="F36" s="33">
        <v>0</v>
      </c>
      <c r="G36" s="34">
        <v>0</v>
      </c>
      <c r="H36" s="35">
        <v>573</v>
      </c>
      <c r="I36" s="197">
        <v>0.00544231901677336</v>
      </c>
    </row>
    <row r="37" spans="1:9" ht="15">
      <c r="A37" s="240" t="s">
        <v>65</v>
      </c>
      <c r="B37" s="31">
        <v>451</v>
      </c>
      <c r="C37" s="32">
        <v>0.006135887458844657</v>
      </c>
      <c r="D37" s="33">
        <v>4</v>
      </c>
      <c r="E37" s="32">
        <v>0.00013418766144453016</v>
      </c>
      <c r="F37" s="33">
        <v>1</v>
      </c>
      <c r="G37" s="34">
        <v>0.0005063291139240507</v>
      </c>
      <c r="H37" s="35">
        <v>456</v>
      </c>
      <c r="I37" s="197">
        <v>0.004331060159945292</v>
      </c>
    </row>
    <row r="38" spans="1:9" ht="15">
      <c r="A38" s="240" t="s">
        <v>81</v>
      </c>
      <c r="B38" s="31">
        <v>50</v>
      </c>
      <c r="C38" s="32">
        <v>0.0006802535985415362</v>
      </c>
      <c r="D38" s="33">
        <v>323</v>
      </c>
      <c r="E38" s="32">
        <v>0.010835653661645812</v>
      </c>
      <c r="F38" s="33">
        <v>1</v>
      </c>
      <c r="G38" s="34">
        <v>0.0005063291139240507</v>
      </c>
      <c r="H38" s="35">
        <v>374</v>
      </c>
      <c r="I38" s="197">
        <v>0.0035522291662709194</v>
      </c>
    </row>
    <row r="39" spans="1:9" ht="15">
      <c r="A39" s="240" t="s">
        <v>84</v>
      </c>
      <c r="B39" s="31">
        <v>139</v>
      </c>
      <c r="C39" s="32">
        <v>0.0018911050039454708</v>
      </c>
      <c r="D39" s="33">
        <v>410</v>
      </c>
      <c r="E39" s="32">
        <v>0.013754235298064342</v>
      </c>
      <c r="F39" s="33">
        <v>0</v>
      </c>
      <c r="G39" s="34">
        <v>0</v>
      </c>
      <c r="H39" s="35">
        <v>549</v>
      </c>
      <c r="I39" s="197">
        <v>0.005214368482039398</v>
      </c>
    </row>
    <row r="40" spans="1:9" ht="15">
      <c r="A40" s="240" t="s">
        <v>129</v>
      </c>
      <c r="B40" s="31">
        <v>143</v>
      </c>
      <c r="C40" s="32">
        <v>0.0019455252918287938</v>
      </c>
      <c r="D40" s="33">
        <v>259</v>
      </c>
      <c r="E40" s="32">
        <v>0.00868865107853333</v>
      </c>
      <c r="F40" s="33">
        <v>0</v>
      </c>
      <c r="G40" s="34">
        <v>0</v>
      </c>
      <c r="H40" s="35">
        <v>402</v>
      </c>
      <c r="I40" s="197">
        <v>0.0038181714567938757</v>
      </c>
    </row>
    <row r="41" spans="1:9" ht="15">
      <c r="A41" s="240" t="s">
        <v>99</v>
      </c>
      <c r="B41" s="31">
        <v>190</v>
      </c>
      <c r="C41" s="32">
        <v>0.0025849636744578377</v>
      </c>
      <c r="D41" s="33">
        <v>107</v>
      </c>
      <c r="E41" s="32">
        <v>0.0035895199436411823</v>
      </c>
      <c r="F41" s="33">
        <v>2</v>
      </c>
      <c r="G41" s="34">
        <v>0.0010126582278481013</v>
      </c>
      <c r="H41" s="35">
        <v>299</v>
      </c>
      <c r="I41" s="197">
        <v>0.0028398837452272858</v>
      </c>
    </row>
    <row r="42" spans="1:9" ht="15">
      <c r="A42" s="240" t="s">
        <v>57</v>
      </c>
      <c r="B42" s="31">
        <v>329</v>
      </c>
      <c r="C42" s="32">
        <v>0.004476068678403309</v>
      </c>
      <c r="D42" s="33">
        <v>1</v>
      </c>
      <c r="E42" s="32">
        <v>3.354691536113254E-05</v>
      </c>
      <c r="F42" s="33">
        <v>0</v>
      </c>
      <c r="G42" s="34">
        <v>0</v>
      </c>
      <c r="H42" s="35">
        <v>330</v>
      </c>
      <c r="I42" s="197">
        <v>0.0031343198525919875</v>
      </c>
    </row>
    <row r="43" spans="1:9" ht="15">
      <c r="A43" s="240" t="s">
        <v>102</v>
      </c>
      <c r="B43" s="31">
        <v>124</v>
      </c>
      <c r="C43" s="32">
        <v>0.00168702892438301</v>
      </c>
      <c r="D43" s="33">
        <v>115</v>
      </c>
      <c r="E43" s="32">
        <v>0.0038578952665302424</v>
      </c>
      <c r="F43" s="33">
        <v>0</v>
      </c>
      <c r="G43" s="34">
        <v>0</v>
      </c>
      <c r="H43" s="35">
        <v>239</v>
      </c>
      <c r="I43" s="197">
        <v>0.002270007408392379</v>
      </c>
    </row>
    <row r="44" spans="1:9" ht="15">
      <c r="A44" s="240" t="s">
        <v>38</v>
      </c>
      <c r="B44" s="31">
        <v>293</v>
      </c>
      <c r="C44" s="32">
        <v>0.0039862860874534025</v>
      </c>
      <c r="D44" s="33">
        <v>0</v>
      </c>
      <c r="E44" s="32">
        <v>0</v>
      </c>
      <c r="F44" s="33">
        <v>0</v>
      </c>
      <c r="G44" s="34">
        <v>0</v>
      </c>
      <c r="H44" s="35">
        <v>293</v>
      </c>
      <c r="I44" s="197">
        <v>0.002782896111543795</v>
      </c>
    </row>
    <row r="45" spans="1:9" ht="15">
      <c r="A45" s="240" t="s">
        <v>46</v>
      </c>
      <c r="B45" s="31">
        <v>286</v>
      </c>
      <c r="C45" s="32">
        <v>0.0038910505836575876</v>
      </c>
      <c r="D45" s="33">
        <v>2</v>
      </c>
      <c r="E45" s="32">
        <v>6.709383072226508E-05</v>
      </c>
      <c r="F45" s="33">
        <v>0</v>
      </c>
      <c r="G45" s="34">
        <v>0</v>
      </c>
      <c r="H45" s="35">
        <v>288</v>
      </c>
      <c r="I45" s="197">
        <v>0.0027354064168075526</v>
      </c>
    </row>
    <row r="46" spans="1:9" ht="15">
      <c r="A46" s="240" t="s">
        <v>28</v>
      </c>
      <c r="B46" s="31">
        <v>262</v>
      </c>
      <c r="C46" s="32">
        <v>0.00356452885635765</v>
      </c>
      <c r="D46" s="33">
        <v>1</v>
      </c>
      <c r="E46" s="32">
        <v>3.354691536113254E-05</v>
      </c>
      <c r="F46" s="33">
        <v>0</v>
      </c>
      <c r="G46" s="34">
        <v>0</v>
      </c>
      <c r="H46" s="35">
        <v>263</v>
      </c>
      <c r="I46" s="197">
        <v>0.0024979579431263416</v>
      </c>
    </row>
    <row r="47" spans="1:9" ht="15">
      <c r="A47" s="240" t="s">
        <v>54</v>
      </c>
      <c r="B47" s="31">
        <v>246</v>
      </c>
      <c r="C47" s="32">
        <v>0.0033468477048243586</v>
      </c>
      <c r="D47" s="33">
        <v>1</v>
      </c>
      <c r="E47" s="32">
        <v>3.354691536113254E-05</v>
      </c>
      <c r="F47" s="33">
        <v>1</v>
      </c>
      <c r="G47" s="34">
        <v>0.0005063291139240507</v>
      </c>
      <c r="H47" s="35">
        <v>248</v>
      </c>
      <c r="I47" s="197">
        <v>0.0023554888589176147</v>
      </c>
    </row>
    <row r="48" spans="1:9" ht="15">
      <c r="A48" s="240" t="s">
        <v>117</v>
      </c>
      <c r="B48" s="31">
        <v>40</v>
      </c>
      <c r="C48" s="32">
        <v>0.000544202878833229</v>
      </c>
      <c r="D48" s="33">
        <v>231</v>
      </c>
      <c r="E48" s="32">
        <v>0.007749337448421618</v>
      </c>
      <c r="F48" s="33">
        <v>0</v>
      </c>
      <c r="G48" s="34">
        <v>0</v>
      </c>
      <c r="H48" s="35">
        <v>271</v>
      </c>
      <c r="I48" s="197">
        <v>0.002573941454704329</v>
      </c>
    </row>
    <row r="49" spans="1:9" ht="15">
      <c r="A49" s="240" t="s">
        <v>51</v>
      </c>
      <c r="B49" s="31">
        <v>243</v>
      </c>
      <c r="C49" s="32">
        <v>0.0033060324889118663</v>
      </c>
      <c r="D49" s="33">
        <v>0</v>
      </c>
      <c r="E49" s="32">
        <v>0</v>
      </c>
      <c r="F49" s="33">
        <v>0</v>
      </c>
      <c r="G49" s="34">
        <v>0</v>
      </c>
      <c r="H49" s="35">
        <v>243</v>
      </c>
      <c r="I49" s="197">
        <v>0.0023079991641813727</v>
      </c>
    </row>
    <row r="50" spans="1:9" ht="15">
      <c r="A50" s="240" t="s">
        <v>130</v>
      </c>
      <c r="B50" s="31">
        <v>165</v>
      </c>
      <c r="C50" s="32">
        <v>0.0022448368751870696</v>
      </c>
      <c r="D50" s="33">
        <v>57</v>
      </c>
      <c r="E50" s="32">
        <v>0.001912174175584555</v>
      </c>
      <c r="F50" s="33">
        <v>0</v>
      </c>
      <c r="G50" s="34">
        <v>0</v>
      </c>
      <c r="H50" s="35">
        <v>222</v>
      </c>
      <c r="I50" s="197">
        <v>0.002108542446289155</v>
      </c>
    </row>
    <row r="51" spans="1:9" ht="15">
      <c r="A51" s="240" t="s">
        <v>59</v>
      </c>
      <c r="B51" s="31">
        <v>231</v>
      </c>
      <c r="C51" s="32">
        <v>0.0031427716252618977</v>
      </c>
      <c r="D51" s="33">
        <v>2</v>
      </c>
      <c r="E51" s="32">
        <v>6.709383072226508E-05</v>
      </c>
      <c r="F51" s="33">
        <v>3</v>
      </c>
      <c r="G51" s="34">
        <v>0.0015189873417721519</v>
      </c>
      <c r="H51" s="35">
        <v>236</v>
      </c>
      <c r="I51" s="197">
        <v>0.0022415135915506337</v>
      </c>
    </row>
    <row r="52" spans="1:9" ht="15">
      <c r="A52" s="240" t="s">
        <v>112</v>
      </c>
      <c r="B52" s="31">
        <v>4</v>
      </c>
      <c r="C52" s="32">
        <v>5.4420287883322904E-05</v>
      </c>
      <c r="D52" s="33">
        <v>206</v>
      </c>
      <c r="E52" s="32">
        <v>0.006910664564393304</v>
      </c>
      <c r="F52" s="33">
        <v>0</v>
      </c>
      <c r="G52" s="34">
        <v>0</v>
      </c>
      <c r="H52" s="35">
        <v>210</v>
      </c>
      <c r="I52" s="197">
        <v>0.001994567178922174</v>
      </c>
    </row>
    <row r="53" spans="1:9" ht="15">
      <c r="A53" s="240" t="s">
        <v>29</v>
      </c>
      <c r="B53" s="31">
        <v>255</v>
      </c>
      <c r="C53" s="32">
        <v>0.0034692933525618352</v>
      </c>
      <c r="D53" s="33">
        <v>0</v>
      </c>
      <c r="E53" s="32">
        <v>0</v>
      </c>
      <c r="F53" s="33">
        <v>0</v>
      </c>
      <c r="G53" s="34">
        <v>0</v>
      </c>
      <c r="H53" s="35">
        <v>255</v>
      </c>
      <c r="I53" s="197">
        <v>0.002421974431548354</v>
      </c>
    </row>
    <row r="54" spans="1:9" ht="15">
      <c r="A54" s="240" t="s">
        <v>118</v>
      </c>
      <c r="B54" s="31">
        <v>26</v>
      </c>
      <c r="C54" s="32">
        <v>0.00035373187124159886</v>
      </c>
      <c r="D54" s="33">
        <v>155</v>
      </c>
      <c r="E54" s="32">
        <v>0.005199771880975544</v>
      </c>
      <c r="F54" s="33">
        <v>1</v>
      </c>
      <c r="G54" s="34">
        <v>0.0005063291139240507</v>
      </c>
      <c r="H54" s="35">
        <v>182</v>
      </c>
      <c r="I54" s="197">
        <v>0.0017286248883992175</v>
      </c>
    </row>
    <row r="55" spans="1:9" ht="15">
      <c r="A55" s="240" t="s">
        <v>32</v>
      </c>
      <c r="B55" s="31">
        <v>180</v>
      </c>
      <c r="C55" s="32">
        <v>0.0024489129547495304</v>
      </c>
      <c r="D55" s="33">
        <v>0</v>
      </c>
      <c r="E55" s="32">
        <v>0</v>
      </c>
      <c r="F55" s="33">
        <v>0</v>
      </c>
      <c r="G55" s="34">
        <v>0</v>
      </c>
      <c r="H55" s="35">
        <v>180</v>
      </c>
      <c r="I55" s="197">
        <v>0.0017096290105047204</v>
      </c>
    </row>
    <row r="56" spans="1:9" ht="15">
      <c r="A56" s="240" t="s">
        <v>33</v>
      </c>
      <c r="B56" s="31">
        <v>176</v>
      </c>
      <c r="C56" s="32">
        <v>0.002394492666866208</v>
      </c>
      <c r="D56" s="33">
        <v>1</v>
      </c>
      <c r="E56" s="32">
        <v>3.354691536113254E-05</v>
      </c>
      <c r="F56" s="33">
        <v>0</v>
      </c>
      <c r="G56" s="34">
        <v>0</v>
      </c>
      <c r="H56" s="35">
        <v>177</v>
      </c>
      <c r="I56" s="197">
        <v>0.001681135193662975</v>
      </c>
    </row>
    <row r="57" spans="1:9" ht="15">
      <c r="A57" s="240" t="s">
        <v>27</v>
      </c>
      <c r="B57" s="31">
        <v>133</v>
      </c>
      <c r="C57" s="32">
        <v>0.0018094745721204866</v>
      </c>
      <c r="D57" s="33">
        <v>0</v>
      </c>
      <c r="E57" s="32">
        <v>0</v>
      </c>
      <c r="F57" s="33">
        <v>0</v>
      </c>
      <c r="G57" s="34">
        <v>0</v>
      </c>
      <c r="H57" s="35">
        <v>133</v>
      </c>
      <c r="I57" s="197">
        <v>0.0012632258799840435</v>
      </c>
    </row>
    <row r="58" spans="1:9" ht="15">
      <c r="A58" s="240" t="s">
        <v>97</v>
      </c>
      <c r="B58" s="31">
        <v>4</v>
      </c>
      <c r="C58" s="32">
        <v>5.4420287883322904E-05</v>
      </c>
      <c r="D58" s="33">
        <v>135</v>
      </c>
      <c r="E58" s="32">
        <v>0.004528833573752894</v>
      </c>
      <c r="F58" s="33">
        <v>0</v>
      </c>
      <c r="G58" s="34">
        <v>0</v>
      </c>
      <c r="H58" s="35">
        <v>139</v>
      </c>
      <c r="I58" s="197">
        <v>0.001320213513667534</v>
      </c>
    </row>
    <row r="59" spans="1:9" ht="15">
      <c r="A59" s="240" t="s">
        <v>128</v>
      </c>
      <c r="B59" s="31">
        <v>24</v>
      </c>
      <c r="C59" s="32">
        <v>0.0003265217272999374</v>
      </c>
      <c r="D59" s="33">
        <v>101</v>
      </c>
      <c r="E59" s="32">
        <v>0.003388238451474387</v>
      </c>
      <c r="F59" s="33">
        <v>0</v>
      </c>
      <c r="G59" s="34">
        <v>0</v>
      </c>
      <c r="H59" s="35">
        <v>125</v>
      </c>
      <c r="I59" s="197">
        <v>0.001187242368406056</v>
      </c>
    </row>
    <row r="60" spans="1:9" ht="15">
      <c r="A60" s="240" t="s">
        <v>109</v>
      </c>
      <c r="B60" s="31">
        <v>66</v>
      </c>
      <c r="C60" s="32">
        <v>0.0008979347500748278</v>
      </c>
      <c r="D60" s="33">
        <v>32</v>
      </c>
      <c r="E60" s="32">
        <v>0.0010735012915562413</v>
      </c>
      <c r="F60" s="33">
        <v>0</v>
      </c>
      <c r="G60" s="34">
        <v>0</v>
      </c>
      <c r="H60" s="35">
        <v>98</v>
      </c>
      <c r="I60" s="197">
        <v>0.0009307980168303478</v>
      </c>
    </row>
    <row r="61" spans="1:9" ht="15">
      <c r="A61" s="240" t="s">
        <v>127</v>
      </c>
      <c r="B61" s="31">
        <v>32</v>
      </c>
      <c r="C61" s="32">
        <v>0.00043536230306658323</v>
      </c>
      <c r="D61" s="33">
        <v>98</v>
      </c>
      <c r="E61" s="32">
        <v>0.0032875977053909893</v>
      </c>
      <c r="F61" s="33">
        <v>0</v>
      </c>
      <c r="G61" s="34">
        <v>0</v>
      </c>
      <c r="H61" s="35">
        <v>130</v>
      </c>
      <c r="I61" s="197">
        <v>0.0012347320631422981</v>
      </c>
    </row>
    <row r="62" spans="1:9" ht="15">
      <c r="A62" s="240" t="s">
        <v>92</v>
      </c>
      <c r="B62" s="31">
        <v>26</v>
      </c>
      <c r="C62" s="32">
        <v>0.00035373187124159886</v>
      </c>
      <c r="D62" s="33">
        <v>126</v>
      </c>
      <c r="E62" s="32">
        <v>0.0042269113355027</v>
      </c>
      <c r="F62" s="33">
        <v>1</v>
      </c>
      <c r="G62" s="34">
        <v>0.0005063291139240507</v>
      </c>
      <c r="H62" s="35">
        <v>153</v>
      </c>
      <c r="I62" s="197">
        <v>0.0014531846589290124</v>
      </c>
    </row>
    <row r="63" spans="1:9" ht="15">
      <c r="A63" s="240" t="s">
        <v>100</v>
      </c>
      <c r="B63" s="31">
        <v>22</v>
      </c>
      <c r="C63" s="32">
        <v>0.000299311583358276</v>
      </c>
      <c r="D63" s="33">
        <v>79</v>
      </c>
      <c r="E63" s="32">
        <v>0.002650206313529471</v>
      </c>
      <c r="F63" s="33">
        <v>0</v>
      </c>
      <c r="G63" s="34">
        <v>0</v>
      </c>
      <c r="H63" s="35">
        <v>101</v>
      </c>
      <c r="I63" s="197">
        <v>0.0009592918336720932</v>
      </c>
    </row>
    <row r="64" spans="1:9" ht="15">
      <c r="A64" s="240" t="s">
        <v>48</v>
      </c>
      <c r="B64" s="31">
        <v>125</v>
      </c>
      <c r="C64" s="32">
        <v>0.0017006339963538408</v>
      </c>
      <c r="D64" s="33">
        <v>1</v>
      </c>
      <c r="E64" s="32">
        <v>3.354691536113254E-05</v>
      </c>
      <c r="F64" s="33">
        <v>0</v>
      </c>
      <c r="G64" s="34">
        <v>0</v>
      </c>
      <c r="H64" s="35">
        <v>126</v>
      </c>
      <c r="I64" s="197">
        <v>0.0011967403073533044</v>
      </c>
    </row>
    <row r="65" spans="1:9" ht="15">
      <c r="A65" s="240" t="s">
        <v>80</v>
      </c>
      <c r="B65" s="31">
        <v>10</v>
      </c>
      <c r="C65" s="32">
        <v>0.00013605071970830725</v>
      </c>
      <c r="D65" s="33">
        <v>72</v>
      </c>
      <c r="E65" s="32">
        <v>0.002415377906001543</v>
      </c>
      <c r="F65" s="33">
        <v>0</v>
      </c>
      <c r="G65" s="34">
        <v>0</v>
      </c>
      <c r="H65" s="35">
        <v>82</v>
      </c>
      <c r="I65" s="197">
        <v>0.0007788309936743727</v>
      </c>
    </row>
    <row r="66" spans="1:9" ht="15">
      <c r="A66" s="240" t="s">
        <v>50</v>
      </c>
      <c r="B66" s="31">
        <v>97</v>
      </c>
      <c r="C66" s="32">
        <v>0.0013196919811705803</v>
      </c>
      <c r="D66" s="33">
        <v>0</v>
      </c>
      <c r="E66" s="32">
        <v>0</v>
      </c>
      <c r="F66" s="33">
        <v>0</v>
      </c>
      <c r="G66" s="34">
        <v>0</v>
      </c>
      <c r="H66" s="35">
        <v>97</v>
      </c>
      <c r="I66" s="197">
        <v>0.0009213000778830994</v>
      </c>
    </row>
    <row r="67" spans="1:9" ht="15">
      <c r="A67" s="240" t="s">
        <v>37</v>
      </c>
      <c r="B67" s="31">
        <v>90</v>
      </c>
      <c r="C67" s="32">
        <v>0.0012244564773747652</v>
      </c>
      <c r="D67" s="33">
        <v>2</v>
      </c>
      <c r="E67" s="32">
        <v>6.709383072226508E-05</v>
      </c>
      <c r="F67" s="33">
        <v>0</v>
      </c>
      <c r="G67" s="34">
        <v>0</v>
      </c>
      <c r="H67" s="35">
        <v>92</v>
      </c>
      <c r="I67" s="197">
        <v>0.0008738103831468572</v>
      </c>
    </row>
    <row r="68" spans="1:9" ht="15">
      <c r="A68" s="240" t="s">
        <v>93</v>
      </c>
      <c r="B68" s="31">
        <v>3</v>
      </c>
      <c r="C68" s="32">
        <v>4.081521591249218E-05</v>
      </c>
      <c r="D68" s="33">
        <v>45</v>
      </c>
      <c r="E68" s="32">
        <v>0.0015096111912509644</v>
      </c>
      <c r="F68" s="33">
        <v>0</v>
      </c>
      <c r="G68" s="34">
        <v>0</v>
      </c>
      <c r="H68" s="35">
        <v>48</v>
      </c>
      <c r="I68" s="197">
        <v>0.0004559010694679255</v>
      </c>
    </row>
    <row r="69" spans="1:9" ht="15">
      <c r="A69" s="240" t="s">
        <v>86</v>
      </c>
      <c r="B69" s="31">
        <v>4</v>
      </c>
      <c r="C69" s="32">
        <v>5.4420287883322904E-05</v>
      </c>
      <c r="D69" s="33">
        <v>90</v>
      </c>
      <c r="E69" s="32">
        <v>0.003019222382501929</v>
      </c>
      <c r="F69" s="33">
        <v>0</v>
      </c>
      <c r="G69" s="34">
        <v>0</v>
      </c>
      <c r="H69" s="35">
        <v>94</v>
      </c>
      <c r="I69" s="197">
        <v>0.000892806261041354</v>
      </c>
    </row>
    <row r="70" spans="1:9" ht="15">
      <c r="A70" s="240" t="s">
        <v>40</v>
      </c>
      <c r="B70" s="31">
        <v>48</v>
      </c>
      <c r="C70" s="32">
        <v>0.0006530434545998748</v>
      </c>
      <c r="D70" s="33">
        <v>1</v>
      </c>
      <c r="E70" s="32">
        <v>3.354691536113254E-05</v>
      </c>
      <c r="F70" s="33">
        <v>0</v>
      </c>
      <c r="G70" s="34">
        <v>0</v>
      </c>
      <c r="H70" s="35">
        <v>49</v>
      </c>
      <c r="I70" s="197">
        <v>0.0004653990084151739</v>
      </c>
    </row>
    <row r="71" spans="1:9" ht="15">
      <c r="A71" s="240" t="s">
        <v>119</v>
      </c>
      <c r="B71" s="31">
        <v>96</v>
      </c>
      <c r="C71" s="32">
        <v>0.0013060869091997497</v>
      </c>
      <c r="D71" s="33">
        <v>28</v>
      </c>
      <c r="E71" s="32">
        <v>0.0009393136301117112</v>
      </c>
      <c r="F71" s="33">
        <v>0</v>
      </c>
      <c r="G71" s="34">
        <v>0</v>
      </c>
      <c r="H71" s="35">
        <v>124</v>
      </c>
      <c r="I71" s="197">
        <v>0.0011777444294588074</v>
      </c>
    </row>
    <row r="72" spans="1:9" ht="15">
      <c r="A72" s="240" t="s">
        <v>107</v>
      </c>
      <c r="B72" s="31">
        <v>37</v>
      </c>
      <c r="C72" s="32">
        <v>0.0005033876629207369</v>
      </c>
      <c r="D72" s="33">
        <v>33</v>
      </c>
      <c r="E72" s="32">
        <v>0.0011070482069173739</v>
      </c>
      <c r="F72" s="33">
        <v>0</v>
      </c>
      <c r="G72" s="34">
        <v>0</v>
      </c>
      <c r="H72" s="35">
        <v>70</v>
      </c>
      <c r="I72" s="197">
        <v>0.0006648557263073913</v>
      </c>
    </row>
    <row r="73" spans="1:9" ht="15">
      <c r="A73" s="240" t="s">
        <v>52</v>
      </c>
      <c r="B73" s="31">
        <v>59</v>
      </c>
      <c r="C73" s="32">
        <v>0.0008026992462790128</v>
      </c>
      <c r="D73" s="33">
        <v>0</v>
      </c>
      <c r="E73" s="32">
        <v>0</v>
      </c>
      <c r="F73" s="33">
        <v>0</v>
      </c>
      <c r="G73" s="34">
        <v>0</v>
      </c>
      <c r="H73" s="35">
        <v>59</v>
      </c>
      <c r="I73" s="197">
        <v>0.0005603783978876584</v>
      </c>
    </row>
    <row r="74" spans="1:9" ht="15">
      <c r="A74" s="240" t="s">
        <v>279</v>
      </c>
      <c r="B74" s="31">
        <v>16</v>
      </c>
      <c r="C74" s="32">
        <v>0.00021768115153329162</v>
      </c>
      <c r="D74" s="33">
        <v>27</v>
      </c>
      <c r="E74" s="32">
        <v>0.0009057667147505787</v>
      </c>
      <c r="F74" s="33">
        <v>0</v>
      </c>
      <c r="G74" s="34">
        <v>0</v>
      </c>
      <c r="H74" s="35">
        <v>43</v>
      </c>
      <c r="I74" s="197">
        <v>0.0004084113747316832</v>
      </c>
    </row>
    <row r="75" spans="1:9" ht="15">
      <c r="A75" s="240" t="s">
        <v>36</v>
      </c>
      <c r="B75" s="31">
        <v>51</v>
      </c>
      <c r="C75" s="32">
        <v>0.000693858670512367</v>
      </c>
      <c r="D75" s="33">
        <v>0</v>
      </c>
      <c r="E75" s="32">
        <v>0</v>
      </c>
      <c r="F75" s="33">
        <v>0</v>
      </c>
      <c r="G75" s="34">
        <v>0</v>
      </c>
      <c r="H75" s="35">
        <v>51</v>
      </c>
      <c r="I75" s="197">
        <v>0.0004843948863096708</v>
      </c>
    </row>
    <row r="76" spans="1:9" ht="15">
      <c r="A76" s="240" t="s">
        <v>101</v>
      </c>
      <c r="B76" s="31">
        <v>30</v>
      </c>
      <c r="C76" s="32">
        <v>0.0004081521591249218</v>
      </c>
      <c r="D76" s="33">
        <v>39</v>
      </c>
      <c r="E76" s="32">
        <v>0.0013083296990841692</v>
      </c>
      <c r="F76" s="33">
        <v>2</v>
      </c>
      <c r="G76" s="34">
        <v>0.0010126582278481013</v>
      </c>
      <c r="H76" s="35">
        <v>71</v>
      </c>
      <c r="I76" s="197">
        <v>0.0006743536652546397</v>
      </c>
    </row>
    <row r="77" spans="1:9" ht="15">
      <c r="A77" s="240" t="s">
        <v>75</v>
      </c>
      <c r="B77" s="31">
        <v>4</v>
      </c>
      <c r="C77" s="32">
        <v>5.4420287883322904E-05</v>
      </c>
      <c r="D77" s="33">
        <v>32</v>
      </c>
      <c r="E77" s="32">
        <v>0.0010735012915562413</v>
      </c>
      <c r="F77" s="33">
        <v>0</v>
      </c>
      <c r="G77" s="34">
        <v>0</v>
      </c>
      <c r="H77" s="35">
        <v>36</v>
      </c>
      <c r="I77" s="197">
        <v>0.00034192580210094407</v>
      </c>
    </row>
    <row r="78" spans="1:9" ht="15">
      <c r="A78" s="240" t="s">
        <v>74</v>
      </c>
      <c r="B78" s="31">
        <v>16</v>
      </c>
      <c r="C78" s="32">
        <v>0.00021768115153329162</v>
      </c>
      <c r="D78" s="33">
        <v>13</v>
      </c>
      <c r="E78" s="32">
        <v>0.0004361098996947231</v>
      </c>
      <c r="F78" s="33">
        <v>0</v>
      </c>
      <c r="G78" s="34">
        <v>0</v>
      </c>
      <c r="H78" s="35">
        <v>29</v>
      </c>
      <c r="I78" s="197">
        <v>0.00027544022947020494</v>
      </c>
    </row>
    <row r="79" spans="1:9" ht="15">
      <c r="A79" s="240" t="s">
        <v>106</v>
      </c>
      <c r="B79" s="31">
        <v>14</v>
      </c>
      <c r="C79" s="32">
        <v>0.00019047100759163015</v>
      </c>
      <c r="D79" s="33">
        <v>18</v>
      </c>
      <c r="E79" s="32">
        <v>0.0006038444765003858</v>
      </c>
      <c r="F79" s="33">
        <v>0</v>
      </c>
      <c r="G79" s="34">
        <v>0</v>
      </c>
      <c r="H79" s="35">
        <v>32</v>
      </c>
      <c r="I79" s="197">
        <v>0.0003039340463119503</v>
      </c>
    </row>
    <row r="80" spans="1:9" ht="15">
      <c r="A80" s="240" t="s">
        <v>88</v>
      </c>
      <c r="B80" s="31">
        <v>3</v>
      </c>
      <c r="C80" s="32">
        <v>4.081521591249218E-05</v>
      </c>
      <c r="D80" s="33">
        <v>40</v>
      </c>
      <c r="E80" s="32">
        <v>0.0013418766144453018</v>
      </c>
      <c r="F80" s="33">
        <v>0</v>
      </c>
      <c r="G80" s="34">
        <v>0</v>
      </c>
      <c r="H80" s="35">
        <v>43</v>
      </c>
      <c r="I80" s="197">
        <v>0.0004084113747316832</v>
      </c>
    </row>
    <row r="81" spans="1:9" ht="15">
      <c r="A81" s="240" t="s">
        <v>53</v>
      </c>
      <c r="B81" s="31">
        <v>18</v>
      </c>
      <c r="C81" s="32">
        <v>0.00024489129547495305</v>
      </c>
      <c r="D81" s="33">
        <v>0</v>
      </c>
      <c r="E81" s="32">
        <v>0</v>
      </c>
      <c r="F81" s="33">
        <v>0</v>
      </c>
      <c r="G81" s="34">
        <v>0</v>
      </c>
      <c r="H81" s="35">
        <v>18</v>
      </c>
      <c r="I81" s="197">
        <v>0.00017096290105047204</v>
      </c>
    </row>
    <row r="82" spans="1:9" ht="15">
      <c r="A82" s="240" t="s">
        <v>55</v>
      </c>
      <c r="B82" s="31">
        <v>37</v>
      </c>
      <c r="C82" s="32">
        <v>0.0005033876629207369</v>
      </c>
      <c r="D82" s="33">
        <v>0</v>
      </c>
      <c r="E82" s="32">
        <v>0</v>
      </c>
      <c r="F82" s="33">
        <v>0</v>
      </c>
      <c r="G82" s="34">
        <v>0</v>
      </c>
      <c r="H82" s="35">
        <v>37</v>
      </c>
      <c r="I82" s="197">
        <v>0.00035142374104819255</v>
      </c>
    </row>
    <row r="83" spans="1:9" ht="15">
      <c r="A83" s="240" t="s">
        <v>94</v>
      </c>
      <c r="B83" s="31">
        <v>3</v>
      </c>
      <c r="C83" s="32">
        <v>4.081521591249218E-05</v>
      </c>
      <c r="D83" s="33">
        <v>25</v>
      </c>
      <c r="E83" s="32">
        <v>0.0008386728840283136</v>
      </c>
      <c r="F83" s="33">
        <v>0</v>
      </c>
      <c r="G83" s="34">
        <v>0</v>
      </c>
      <c r="H83" s="35">
        <v>28</v>
      </c>
      <c r="I83" s="197">
        <v>0.0002659422905229565</v>
      </c>
    </row>
    <row r="84" spans="1:9" ht="15">
      <c r="A84" s="240" t="s">
        <v>58</v>
      </c>
      <c r="B84" s="31">
        <v>26</v>
      </c>
      <c r="C84" s="32">
        <v>0.00035373187124159886</v>
      </c>
      <c r="D84" s="33">
        <v>0</v>
      </c>
      <c r="E84" s="32">
        <v>0</v>
      </c>
      <c r="F84" s="33">
        <v>0</v>
      </c>
      <c r="G84" s="34">
        <v>0</v>
      </c>
      <c r="H84" s="35">
        <v>26</v>
      </c>
      <c r="I84" s="197">
        <v>0.0002469464126284596</v>
      </c>
    </row>
    <row r="85" spans="1:9" ht="15">
      <c r="A85" s="240" t="s">
        <v>73</v>
      </c>
      <c r="B85" s="31">
        <v>14</v>
      </c>
      <c r="C85" s="32">
        <v>0.00019047100759163015</v>
      </c>
      <c r="D85" s="33">
        <v>16</v>
      </c>
      <c r="E85" s="32">
        <v>0.0005367506457781207</v>
      </c>
      <c r="F85" s="33">
        <v>0</v>
      </c>
      <c r="G85" s="34">
        <v>0</v>
      </c>
      <c r="H85" s="35">
        <v>30</v>
      </c>
      <c r="I85" s="197">
        <v>0.0002849381684174534</v>
      </c>
    </row>
    <row r="86" spans="1:9" ht="15">
      <c r="A86" s="240" t="s">
        <v>91</v>
      </c>
      <c r="B86" s="31">
        <v>4</v>
      </c>
      <c r="C86" s="32">
        <v>5.4420287883322904E-05</v>
      </c>
      <c r="D86" s="33">
        <v>23</v>
      </c>
      <c r="E86" s="32">
        <v>0.0007715790533060485</v>
      </c>
      <c r="F86" s="33">
        <v>0</v>
      </c>
      <c r="G86" s="34">
        <v>0</v>
      </c>
      <c r="H86" s="35">
        <v>27</v>
      </c>
      <c r="I86" s="197">
        <v>0.0002564443515757081</v>
      </c>
    </row>
    <row r="87" spans="1:9" ht="15">
      <c r="A87" s="240" t="s">
        <v>61</v>
      </c>
      <c r="B87" s="31">
        <v>21</v>
      </c>
      <c r="C87" s="32">
        <v>0.00028570651138744524</v>
      </c>
      <c r="D87" s="33">
        <v>0</v>
      </c>
      <c r="E87" s="32">
        <v>0</v>
      </c>
      <c r="F87" s="33">
        <v>0</v>
      </c>
      <c r="G87" s="34">
        <v>0</v>
      </c>
      <c r="H87" s="35">
        <v>21</v>
      </c>
      <c r="I87" s="197">
        <v>0.0001994567178922174</v>
      </c>
    </row>
    <row r="88" spans="1:9" ht="15">
      <c r="A88" s="240" t="s">
        <v>76</v>
      </c>
      <c r="B88" s="31">
        <v>1</v>
      </c>
      <c r="C88" s="32">
        <v>1.3605071970830726E-05</v>
      </c>
      <c r="D88" s="33">
        <v>15</v>
      </c>
      <c r="E88" s="32">
        <v>0.0005032037304169882</v>
      </c>
      <c r="F88" s="33">
        <v>0</v>
      </c>
      <c r="G88" s="34">
        <v>0</v>
      </c>
      <c r="H88" s="35">
        <v>16</v>
      </c>
      <c r="I88" s="197">
        <v>0.00015196702315597516</v>
      </c>
    </row>
    <row r="89" spans="1:9" ht="15">
      <c r="A89" s="240" t="s">
        <v>77</v>
      </c>
      <c r="B89" s="31">
        <v>0</v>
      </c>
      <c r="C89" s="32">
        <v>0</v>
      </c>
      <c r="D89" s="33">
        <v>24</v>
      </c>
      <c r="E89" s="32">
        <v>0.000805125968667181</v>
      </c>
      <c r="F89" s="33">
        <v>0</v>
      </c>
      <c r="G89" s="34">
        <v>0</v>
      </c>
      <c r="H89" s="35">
        <v>24</v>
      </c>
      <c r="I89" s="197">
        <v>0.00022795053473396274</v>
      </c>
    </row>
    <row r="90" spans="1:9" ht="15">
      <c r="A90" s="240" t="s">
        <v>85</v>
      </c>
      <c r="B90" s="31">
        <v>4</v>
      </c>
      <c r="C90" s="32">
        <v>5.4420287883322904E-05</v>
      </c>
      <c r="D90" s="33">
        <v>20</v>
      </c>
      <c r="E90" s="32">
        <v>0.0006709383072226509</v>
      </c>
      <c r="F90" s="33">
        <v>0</v>
      </c>
      <c r="G90" s="34">
        <v>0</v>
      </c>
      <c r="H90" s="35">
        <v>24</v>
      </c>
      <c r="I90" s="197">
        <v>0.00022795053473396274</v>
      </c>
    </row>
    <row r="91" spans="1:9" ht="15">
      <c r="A91" s="240" t="s">
        <v>49</v>
      </c>
      <c r="B91" s="31">
        <v>11</v>
      </c>
      <c r="C91" s="32">
        <v>0.000149655791679138</v>
      </c>
      <c r="D91" s="33">
        <v>0</v>
      </c>
      <c r="E91" s="32">
        <v>0</v>
      </c>
      <c r="F91" s="33">
        <v>0</v>
      </c>
      <c r="G91" s="34">
        <v>0</v>
      </c>
      <c r="H91" s="35">
        <v>11</v>
      </c>
      <c r="I91" s="197">
        <v>0.00010447732841973292</v>
      </c>
    </row>
    <row r="92" spans="1:9" ht="15">
      <c r="A92" s="240" t="s">
        <v>285</v>
      </c>
      <c r="B92" s="31">
        <v>2</v>
      </c>
      <c r="C92" s="32">
        <v>2.7210143941661452E-05</v>
      </c>
      <c r="D92" s="33">
        <v>0</v>
      </c>
      <c r="E92" s="32">
        <v>0</v>
      </c>
      <c r="F92" s="33">
        <v>0</v>
      </c>
      <c r="G92" s="34">
        <v>0</v>
      </c>
      <c r="H92" s="35">
        <v>2</v>
      </c>
      <c r="I92" s="197">
        <v>1.8995877894496895E-05</v>
      </c>
    </row>
    <row r="93" spans="1:9" ht="15">
      <c r="A93" s="240" t="s">
        <v>280</v>
      </c>
      <c r="B93" s="31">
        <v>1</v>
      </c>
      <c r="C93" s="32">
        <v>1.3605071970830726E-05</v>
      </c>
      <c r="D93" s="33">
        <v>18</v>
      </c>
      <c r="E93" s="32">
        <v>0.0006038444765003858</v>
      </c>
      <c r="F93" s="33">
        <v>0</v>
      </c>
      <c r="G93" s="34">
        <v>0</v>
      </c>
      <c r="H93" s="35">
        <v>19</v>
      </c>
      <c r="I93" s="197">
        <v>0.0001804608399977205</v>
      </c>
    </row>
    <row r="94" spans="1:9" ht="15">
      <c r="A94" s="240" t="s">
        <v>111</v>
      </c>
      <c r="B94" s="31">
        <v>0</v>
      </c>
      <c r="C94" s="32">
        <v>0</v>
      </c>
      <c r="D94" s="33">
        <v>8</v>
      </c>
      <c r="E94" s="32">
        <v>0.00026837532288906033</v>
      </c>
      <c r="F94" s="33">
        <v>0</v>
      </c>
      <c r="G94" s="34">
        <v>0</v>
      </c>
      <c r="H94" s="35">
        <v>8</v>
      </c>
      <c r="I94" s="197">
        <v>7.598351157798758E-05</v>
      </c>
    </row>
    <row r="95" spans="1:9" ht="15">
      <c r="A95" s="240" t="s">
        <v>83</v>
      </c>
      <c r="B95" s="31">
        <v>0</v>
      </c>
      <c r="C95" s="32">
        <v>0</v>
      </c>
      <c r="D95" s="33">
        <v>13</v>
      </c>
      <c r="E95" s="32">
        <v>0.0004361098996947231</v>
      </c>
      <c r="F95" s="33">
        <v>0</v>
      </c>
      <c r="G95" s="34">
        <v>0</v>
      </c>
      <c r="H95" s="35">
        <v>13</v>
      </c>
      <c r="I95" s="197">
        <v>0.0001234732063142298</v>
      </c>
    </row>
    <row r="96" spans="1:9" ht="15">
      <c r="A96" s="240" t="s">
        <v>82</v>
      </c>
      <c r="B96" s="31">
        <v>1</v>
      </c>
      <c r="C96" s="32">
        <v>1.3605071970830726E-05</v>
      </c>
      <c r="D96" s="33">
        <v>8</v>
      </c>
      <c r="E96" s="32">
        <v>0.00026837532288906033</v>
      </c>
      <c r="F96" s="33">
        <v>0</v>
      </c>
      <c r="G96" s="34">
        <v>0</v>
      </c>
      <c r="H96" s="35">
        <v>9</v>
      </c>
      <c r="I96" s="197">
        <v>8.548145052523602E-05</v>
      </c>
    </row>
    <row r="97" spans="1:9" ht="15">
      <c r="A97" s="240" t="s">
        <v>26</v>
      </c>
      <c r="B97" s="31">
        <v>5</v>
      </c>
      <c r="C97" s="32">
        <v>6.802535985415362E-05</v>
      </c>
      <c r="D97" s="33">
        <v>0</v>
      </c>
      <c r="E97" s="32">
        <v>0</v>
      </c>
      <c r="F97" s="33">
        <v>0</v>
      </c>
      <c r="G97" s="34">
        <v>0</v>
      </c>
      <c r="H97" s="35">
        <v>5</v>
      </c>
      <c r="I97" s="197">
        <v>4.7489694736242234E-05</v>
      </c>
    </row>
    <row r="98" spans="1:9" ht="15">
      <c r="A98" s="240" t="s">
        <v>78</v>
      </c>
      <c r="B98" s="31">
        <v>0</v>
      </c>
      <c r="C98" s="32">
        <v>0</v>
      </c>
      <c r="D98" s="33">
        <v>1</v>
      </c>
      <c r="E98" s="32">
        <v>3.354691536113254E-05</v>
      </c>
      <c r="F98" s="33">
        <v>0</v>
      </c>
      <c r="G98" s="34">
        <v>0</v>
      </c>
      <c r="H98" s="35">
        <v>1</v>
      </c>
      <c r="I98" s="197">
        <v>9.497938947248448E-06</v>
      </c>
    </row>
    <row r="99" spans="1:9" ht="15">
      <c r="A99" s="240" t="s">
        <v>89</v>
      </c>
      <c r="B99" s="31">
        <v>2</v>
      </c>
      <c r="C99" s="32">
        <v>2.7210143941661452E-05</v>
      </c>
      <c r="D99" s="33">
        <v>0</v>
      </c>
      <c r="E99" s="32">
        <v>0</v>
      </c>
      <c r="F99" s="33">
        <v>0</v>
      </c>
      <c r="G99" s="34">
        <v>0</v>
      </c>
      <c r="H99" s="35">
        <v>2</v>
      </c>
      <c r="I99" s="197">
        <v>1.8995877894496895E-05</v>
      </c>
    </row>
    <row r="100" spans="1:9" ht="15">
      <c r="A100" s="240" t="s">
        <v>110</v>
      </c>
      <c r="B100" s="31">
        <v>1</v>
      </c>
      <c r="C100" s="32">
        <v>1.3605071970830726E-05</v>
      </c>
      <c r="D100" s="33">
        <v>0</v>
      </c>
      <c r="E100" s="32">
        <v>0</v>
      </c>
      <c r="F100" s="33">
        <v>0</v>
      </c>
      <c r="G100" s="34">
        <v>0</v>
      </c>
      <c r="H100" s="35">
        <v>1</v>
      </c>
      <c r="I100" s="197">
        <v>9.497938947248448E-06</v>
      </c>
    </row>
    <row r="101" spans="1:9" ht="15">
      <c r="A101" s="240" t="s">
        <v>69</v>
      </c>
      <c r="B101" s="31">
        <v>0</v>
      </c>
      <c r="C101" s="32">
        <v>0</v>
      </c>
      <c r="D101" s="33">
        <v>1</v>
      </c>
      <c r="E101" s="32">
        <v>3.354691536113254E-05</v>
      </c>
      <c r="F101" s="33">
        <v>0</v>
      </c>
      <c r="G101" s="34">
        <v>0</v>
      </c>
      <c r="H101" s="35">
        <v>1</v>
      </c>
      <c r="I101" s="197">
        <v>9.497938947248448E-06</v>
      </c>
    </row>
    <row r="102" spans="1:9" ht="15">
      <c r="A102" s="240" t="s">
        <v>281</v>
      </c>
      <c r="B102" s="31">
        <v>1</v>
      </c>
      <c r="C102" s="32">
        <v>1.3605071970830726E-05</v>
      </c>
      <c r="D102" s="33">
        <v>3</v>
      </c>
      <c r="E102" s="32">
        <v>0.00010064074608339763</v>
      </c>
      <c r="F102" s="33">
        <v>0</v>
      </c>
      <c r="G102" s="34">
        <v>0</v>
      </c>
      <c r="H102" s="35">
        <v>4</v>
      </c>
      <c r="I102" s="197">
        <v>3.799175578899379E-05</v>
      </c>
    </row>
    <row r="103" spans="1:9" ht="15">
      <c r="A103" s="240" t="s">
        <v>96</v>
      </c>
      <c r="B103" s="31">
        <v>0</v>
      </c>
      <c r="C103" s="32">
        <v>0</v>
      </c>
      <c r="D103" s="33">
        <v>1</v>
      </c>
      <c r="E103" s="32">
        <v>3.354691536113254E-05</v>
      </c>
      <c r="F103" s="33">
        <v>0</v>
      </c>
      <c r="G103" s="34">
        <v>0</v>
      </c>
      <c r="H103" s="35">
        <v>1</v>
      </c>
      <c r="I103" s="197">
        <v>9.497938947248448E-06</v>
      </c>
    </row>
    <row r="104" spans="1:9" ht="15">
      <c r="A104" s="240" t="s">
        <v>31</v>
      </c>
      <c r="B104" s="31">
        <v>0</v>
      </c>
      <c r="C104" s="32">
        <v>0</v>
      </c>
      <c r="D104" s="33">
        <v>0</v>
      </c>
      <c r="E104" s="32">
        <v>0</v>
      </c>
      <c r="F104" s="33">
        <v>0</v>
      </c>
      <c r="G104" s="34">
        <v>0</v>
      </c>
      <c r="H104" s="35">
        <v>0</v>
      </c>
      <c r="I104" s="197">
        <v>0</v>
      </c>
    </row>
    <row r="105" spans="1:9" ht="15">
      <c r="A105" s="240" t="s">
        <v>63</v>
      </c>
      <c r="B105" s="31">
        <v>1</v>
      </c>
      <c r="C105" s="32">
        <v>1.3605071970830726E-05</v>
      </c>
      <c r="D105" s="33">
        <v>0</v>
      </c>
      <c r="E105" s="32">
        <v>0</v>
      </c>
      <c r="F105" s="33">
        <v>0</v>
      </c>
      <c r="G105" s="34">
        <v>0</v>
      </c>
      <c r="H105" s="35">
        <v>1</v>
      </c>
      <c r="I105" s="197">
        <v>9.497938947248448E-06</v>
      </c>
    </row>
    <row r="106" spans="1:9" ht="15">
      <c r="A106" s="240" t="s">
        <v>79</v>
      </c>
      <c r="B106" s="31">
        <v>0</v>
      </c>
      <c r="C106" s="32">
        <v>0</v>
      </c>
      <c r="D106" s="33">
        <v>0</v>
      </c>
      <c r="E106" s="32">
        <v>0</v>
      </c>
      <c r="F106" s="33">
        <v>0</v>
      </c>
      <c r="G106" s="34">
        <v>0</v>
      </c>
      <c r="H106" s="35">
        <v>0</v>
      </c>
      <c r="I106" s="197">
        <v>0</v>
      </c>
    </row>
    <row r="107" spans="1:9" ht="15.75" thickBot="1">
      <c r="A107" s="240" t="s">
        <v>95</v>
      </c>
      <c r="B107" s="31">
        <v>0</v>
      </c>
      <c r="C107" s="32">
        <v>0</v>
      </c>
      <c r="D107" s="33">
        <v>0</v>
      </c>
      <c r="E107" s="32">
        <v>0</v>
      </c>
      <c r="F107" s="33">
        <v>0</v>
      </c>
      <c r="G107" s="34">
        <v>0</v>
      </c>
      <c r="H107" s="35">
        <v>0</v>
      </c>
      <c r="I107" s="197">
        <v>0</v>
      </c>
    </row>
    <row r="108" spans="1:9" ht="15.75" thickBot="1">
      <c r="A108" s="247" t="s">
        <v>121</v>
      </c>
      <c r="B108" s="15">
        <v>73502</v>
      </c>
      <c r="C108" s="229">
        <v>0.9999999999999994</v>
      </c>
      <c r="D108" s="40">
        <v>29809</v>
      </c>
      <c r="E108" s="229">
        <v>1.0000000000000002</v>
      </c>
      <c r="F108" s="40">
        <v>1975</v>
      </c>
      <c r="G108" s="16">
        <v>1</v>
      </c>
      <c r="H108" s="38">
        <v>105286</v>
      </c>
      <c r="I108" s="39">
        <v>0.9999999999999992</v>
      </c>
    </row>
    <row r="110" ht="15">
      <c r="H110" s="254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1"/>
  <sheetViews>
    <sheetView zoomScalePageLayoutView="0" workbookViewId="0" topLeftCell="A1">
      <selection activeCell="A1" sqref="A1:Q1"/>
    </sheetView>
  </sheetViews>
  <sheetFormatPr defaultColWidth="11.421875" defaultRowHeight="15"/>
  <cols>
    <col min="1" max="1" width="18.7109375" style="181" customWidth="1"/>
    <col min="2" max="6" width="9.7109375" style="181" customWidth="1"/>
    <col min="7" max="7" width="9.8515625" style="181" bestFit="1" customWidth="1"/>
    <col min="8" max="10" width="9.7109375" style="181" customWidth="1"/>
    <col min="11" max="11" width="10.7109375" style="181" bestFit="1" customWidth="1"/>
    <col min="12" max="13" width="9.7109375" style="181" customWidth="1"/>
    <col min="14" max="14" width="7.28125" style="181" customWidth="1"/>
    <col min="15" max="15" width="9.7109375" style="181" customWidth="1"/>
    <col min="16" max="16" width="10.57421875" style="181" bestFit="1" customWidth="1"/>
    <col min="17" max="17" width="10.7109375" style="181" bestFit="1" customWidth="1"/>
    <col min="18" max="16384" width="11.421875" style="181" customWidth="1"/>
  </cols>
  <sheetData>
    <row r="1" spans="1:17" ht="24.75" customHeight="1" thickBot="1" thickTop="1">
      <c r="A1" s="349" t="s">
        <v>418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/>
    </row>
    <row r="2" spans="1:17" ht="24.75" customHeight="1" thickTop="1">
      <c r="A2" s="323" t="s">
        <v>140</v>
      </c>
      <c r="B2" s="341" t="s">
        <v>144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42"/>
      <c r="P2" s="364" t="s">
        <v>121</v>
      </c>
      <c r="Q2" s="353"/>
    </row>
    <row r="3" spans="1:17" ht="30" customHeight="1">
      <c r="A3" s="350"/>
      <c r="B3" s="363" t="s">
        <v>145</v>
      </c>
      <c r="C3" s="367"/>
      <c r="D3" s="367" t="s">
        <v>146</v>
      </c>
      <c r="E3" s="367"/>
      <c r="F3" s="367" t="s">
        <v>147</v>
      </c>
      <c r="G3" s="367"/>
      <c r="H3" s="367" t="s">
        <v>148</v>
      </c>
      <c r="I3" s="367"/>
      <c r="J3" s="367" t="s">
        <v>149</v>
      </c>
      <c r="K3" s="367"/>
      <c r="L3" s="367" t="s">
        <v>150</v>
      </c>
      <c r="M3" s="367"/>
      <c r="N3" s="367" t="s">
        <v>135</v>
      </c>
      <c r="O3" s="344"/>
      <c r="P3" s="365"/>
      <c r="Q3" s="344"/>
    </row>
    <row r="4" spans="1:17" ht="24.75" customHeight="1" thickBot="1">
      <c r="A4" s="351"/>
      <c r="B4" s="19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7" t="s">
        <v>24</v>
      </c>
      <c r="L4" s="42" t="s">
        <v>23</v>
      </c>
      <c r="M4" s="7" t="s">
        <v>24</v>
      </c>
      <c r="N4" s="42" t="s">
        <v>23</v>
      </c>
      <c r="O4" s="21" t="s">
        <v>24</v>
      </c>
      <c r="P4" s="65" t="s">
        <v>23</v>
      </c>
      <c r="Q4" s="69" t="s">
        <v>24</v>
      </c>
    </row>
    <row r="5" spans="1:17" ht="15">
      <c r="A5" s="70" t="s">
        <v>25</v>
      </c>
      <c r="B5" s="25">
        <v>149</v>
      </c>
      <c r="C5" s="26">
        <v>0.012461319729029021</v>
      </c>
      <c r="D5" s="27">
        <v>243</v>
      </c>
      <c r="E5" s="26">
        <v>0.012177399148083187</v>
      </c>
      <c r="F5" s="27">
        <v>75</v>
      </c>
      <c r="G5" s="26">
        <v>0.00802825947334618</v>
      </c>
      <c r="H5" s="27">
        <v>206</v>
      </c>
      <c r="I5" s="26">
        <v>0.008931668400971211</v>
      </c>
      <c r="J5" s="27">
        <v>0</v>
      </c>
      <c r="K5" s="26">
        <v>0</v>
      </c>
      <c r="L5" s="27">
        <v>1</v>
      </c>
      <c r="M5" s="26">
        <v>3.173897863966738E-05</v>
      </c>
      <c r="N5" s="27">
        <v>0</v>
      </c>
      <c r="O5" s="28">
        <v>0</v>
      </c>
      <c r="P5" s="29">
        <v>674</v>
      </c>
      <c r="Q5" s="261">
        <v>0.006401610850445453</v>
      </c>
    </row>
    <row r="6" spans="1:17" ht="15">
      <c r="A6" s="48" t="s">
        <v>26</v>
      </c>
      <c r="B6" s="31">
        <v>0</v>
      </c>
      <c r="C6" s="32">
        <v>0</v>
      </c>
      <c r="D6" s="33">
        <v>0</v>
      </c>
      <c r="E6" s="32">
        <v>0</v>
      </c>
      <c r="F6" s="33">
        <v>5</v>
      </c>
      <c r="G6" s="32">
        <v>0.0005352172982230786</v>
      </c>
      <c r="H6" s="33">
        <v>0</v>
      </c>
      <c r="I6" s="32">
        <v>0</v>
      </c>
      <c r="J6" s="33">
        <v>0</v>
      </c>
      <c r="K6" s="32">
        <v>0</v>
      </c>
      <c r="L6" s="33">
        <v>0</v>
      </c>
      <c r="M6" s="32">
        <v>0</v>
      </c>
      <c r="N6" s="33">
        <v>0</v>
      </c>
      <c r="O6" s="34">
        <v>0</v>
      </c>
      <c r="P6" s="35">
        <v>5</v>
      </c>
      <c r="Q6" s="197">
        <v>4.7489694736242234E-05</v>
      </c>
    </row>
    <row r="7" spans="1:17" ht="15">
      <c r="A7" s="48" t="s">
        <v>27</v>
      </c>
      <c r="B7" s="31">
        <v>6</v>
      </c>
      <c r="C7" s="32">
        <v>0.000501798109893786</v>
      </c>
      <c r="D7" s="33">
        <v>25</v>
      </c>
      <c r="E7" s="32">
        <v>0.0012528188423953897</v>
      </c>
      <c r="F7" s="33">
        <v>3</v>
      </c>
      <c r="G7" s="32">
        <v>0.0003211303789338471</v>
      </c>
      <c r="H7" s="33">
        <v>91</v>
      </c>
      <c r="I7" s="32">
        <v>0.003945542837322234</v>
      </c>
      <c r="J7" s="33">
        <v>3</v>
      </c>
      <c r="K7" s="32">
        <v>0.0003540658562492624</v>
      </c>
      <c r="L7" s="33">
        <v>5</v>
      </c>
      <c r="M7" s="32">
        <v>0.00015869489319833688</v>
      </c>
      <c r="N7" s="33">
        <v>0</v>
      </c>
      <c r="O7" s="34">
        <v>0</v>
      </c>
      <c r="P7" s="35">
        <v>133</v>
      </c>
      <c r="Q7" s="197">
        <v>0.0012632258799840435</v>
      </c>
    </row>
    <row r="8" spans="1:17" ht="15">
      <c r="A8" s="48" t="s">
        <v>28</v>
      </c>
      <c r="B8" s="31">
        <v>0</v>
      </c>
      <c r="C8" s="32">
        <v>0</v>
      </c>
      <c r="D8" s="33">
        <v>0</v>
      </c>
      <c r="E8" s="32">
        <v>0</v>
      </c>
      <c r="F8" s="33">
        <v>0</v>
      </c>
      <c r="G8" s="32">
        <v>0</v>
      </c>
      <c r="H8" s="33">
        <v>22</v>
      </c>
      <c r="I8" s="32">
        <v>0.0009538674991328477</v>
      </c>
      <c r="J8" s="33">
        <v>52</v>
      </c>
      <c r="K8" s="32">
        <v>0.006137141508320548</v>
      </c>
      <c r="L8" s="33">
        <v>189</v>
      </c>
      <c r="M8" s="32">
        <v>0.005998666962897134</v>
      </c>
      <c r="N8" s="33">
        <v>0</v>
      </c>
      <c r="O8" s="34">
        <v>0</v>
      </c>
      <c r="P8" s="35">
        <v>263</v>
      </c>
      <c r="Q8" s="197">
        <v>0.0024979579431263416</v>
      </c>
    </row>
    <row r="9" spans="1:17" ht="15">
      <c r="A9" s="48" t="s">
        <v>29</v>
      </c>
      <c r="B9" s="31">
        <v>1</v>
      </c>
      <c r="C9" s="32">
        <v>8.363301831563101E-05</v>
      </c>
      <c r="D9" s="33">
        <v>5</v>
      </c>
      <c r="E9" s="32">
        <v>0.00025056376847907793</v>
      </c>
      <c r="F9" s="33">
        <v>12</v>
      </c>
      <c r="G9" s="32">
        <v>0.0012845215157353885</v>
      </c>
      <c r="H9" s="33">
        <v>125</v>
      </c>
      <c r="I9" s="32">
        <v>0.005419701699618453</v>
      </c>
      <c r="J9" s="33">
        <v>102</v>
      </c>
      <c r="K9" s="32">
        <v>0.012038239112474921</v>
      </c>
      <c r="L9" s="33">
        <v>10</v>
      </c>
      <c r="M9" s="32">
        <v>0.00031738978639667375</v>
      </c>
      <c r="N9" s="33">
        <v>0</v>
      </c>
      <c r="O9" s="34">
        <v>0</v>
      </c>
      <c r="P9" s="35">
        <v>255</v>
      </c>
      <c r="Q9" s="197">
        <v>0.002421974431548354</v>
      </c>
    </row>
    <row r="10" spans="1:17" ht="15">
      <c r="A10" s="48" t="s">
        <v>30</v>
      </c>
      <c r="B10" s="31">
        <v>15</v>
      </c>
      <c r="C10" s="32">
        <v>0.0012544952747344652</v>
      </c>
      <c r="D10" s="33">
        <v>137</v>
      </c>
      <c r="E10" s="32">
        <v>0.006865447256326735</v>
      </c>
      <c r="F10" s="33">
        <v>118</v>
      </c>
      <c r="G10" s="32">
        <v>0.012631128238064655</v>
      </c>
      <c r="H10" s="33">
        <v>229</v>
      </c>
      <c r="I10" s="32">
        <v>0.009928893513701006</v>
      </c>
      <c r="J10" s="33">
        <v>27</v>
      </c>
      <c r="K10" s="32">
        <v>0.0031865927062433613</v>
      </c>
      <c r="L10" s="33">
        <v>9</v>
      </c>
      <c r="M10" s="32">
        <v>0.0002856508077570064</v>
      </c>
      <c r="N10" s="33">
        <v>0</v>
      </c>
      <c r="O10" s="34">
        <v>0</v>
      </c>
      <c r="P10" s="35">
        <v>535</v>
      </c>
      <c r="Q10" s="197">
        <v>0.0050813973367779194</v>
      </c>
    </row>
    <row r="11" spans="1:17" ht="15">
      <c r="A11" s="48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4">
        <v>0</v>
      </c>
      <c r="P11" s="35">
        <v>0</v>
      </c>
      <c r="Q11" s="197">
        <v>0</v>
      </c>
    </row>
    <row r="12" spans="1:17" ht="15">
      <c r="A12" s="48" t="s">
        <v>32</v>
      </c>
      <c r="B12" s="31">
        <v>26</v>
      </c>
      <c r="C12" s="32">
        <v>0.002174458476206406</v>
      </c>
      <c r="D12" s="33">
        <v>60</v>
      </c>
      <c r="E12" s="32">
        <v>0.003006765221748935</v>
      </c>
      <c r="F12" s="33">
        <v>10</v>
      </c>
      <c r="G12" s="32">
        <v>0.001070434596446157</v>
      </c>
      <c r="H12" s="33">
        <v>44</v>
      </c>
      <c r="I12" s="32">
        <v>0.0019077349982656955</v>
      </c>
      <c r="J12" s="33">
        <v>40</v>
      </c>
      <c r="K12" s="32">
        <v>0.004720878083323498</v>
      </c>
      <c r="L12" s="33">
        <v>0</v>
      </c>
      <c r="M12" s="32">
        <v>0</v>
      </c>
      <c r="N12" s="33">
        <v>0</v>
      </c>
      <c r="O12" s="34">
        <v>0</v>
      </c>
      <c r="P12" s="35">
        <v>180</v>
      </c>
      <c r="Q12" s="197">
        <v>0.0017096290105047204</v>
      </c>
    </row>
    <row r="13" spans="1:17" ht="15">
      <c r="A13" s="48" t="s">
        <v>33</v>
      </c>
      <c r="B13" s="31">
        <v>2</v>
      </c>
      <c r="C13" s="32">
        <v>0.00016726603663126202</v>
      </c>
      <c r="D13" s="33">
        <v>22</v>
      </c>
      <c r="E13" s="32">
        <v>0.0011024805813079428</v>
      </c>
      <c r="F13" s="33">
        <v>29</v>
      </c>
      <c r="G13" s="32">
        <v>0.0031042603296938557</v>
      </c>
      <c r="H13" s="33">
        <v>73</v>
      </c>
      <c r="I13" s="32">
        <v>0.0031651057925771767</v>
      </c>
      <c r="J13" s="33">
        <v>51</v>
      </c>
      <c r="K13" s="32">
        <v>0.0060191195562374605</v>
      </c>
      <c r="L13" s="33">
        <v>0</v>
      </c>
      <c r="M13" s="32">
        <v>0</v>
      </c>
      <c r="N13" s="33">
        <v>0</v>
      </c>
      <c r="O13" s="34">
        <v>0</v>
      </c>
      <c r="P13" s="35">
        <v>177</v>
      </c>
      <c r="Q13" s="197">
        <v>0.001681135193662975</v>
      </c>
    </row>
    <row r="14" spans="1:17" ht="15">
      <c r="A14" s="48" t="s">
        <v>34</v>
      </c>
      <c r="B14" s="31">
        <v>618</v>
      </c>
      <c r="C14" s="32">
        <v>0.051685205319059964</v>
      </c>
      <c r="D14" s="33">
        <v>1806</v>
      </c>
      <c r="E14" s="32">
        <v>0.09050363317464295</v>
      </c>
      <c r="F14" s="33">
        <v>882</v>
      </c>
      <c r="G14" s="32">
        <v>0.09441233140655106</v>
      </c>
      <c r="H14" s="33">
        <v>1902</v>
      </c>
      <c r="I14" s="32">
        <v>0.08246618106139438</v>
      </c>
      <c r="J14" s="33">
        <v>692</v>
      </c>
      <c r="K14" s="32">
        <v>0.08167119084149652</v>
      </c>
      <c r="L14" s="33">
        <v>1311</v>
      </c>
      <c r="M14" s="32">
        <v>0.04160980099660393</v>
      </c>
      <c r="N14" s="33">
        <v>0</v>
      </c>
      <c r="O14" s="34">
        <v>0</v>
      </c>
      <c r="P14" s="35">
        <v>7211</v>
      </c>
      <c r="Q14" s="197">
        <v>0.06848963774860856</v>
      </c>
    </row>
    <row r="15" spans="1:17" ht="15">
      <c r="A15" s="48" t="s">
        <v>35</v>
      </c>
      <c r="B15" s="31">
        <v>298</v>
      </c>
      <c r="C15" s="32">
        <v>0.024922639458058043</v>
      </c>
      <c r="D15" s="33">
        <v>547</v>
      </c>
      <c r="E15" s="32">
        <v>0.027411676271611125</v>
      </c>
      <c r="F15" s="33">
        <v>179</v>
      </c>
      <c r="G15" s="32">
        <v>0.019160779276386212</v>
      </c>
      <c r="H15" s="33">
        <v>219</v>
      </c>
      <c r="I15" s="32">
        <v>0.00949531737773153</v>
      </c>
      <c r="J15" s="33">
        <v>67</v>
      </c>
      <c r="K15" s="32">
        <v>0.00790747078956686</v>
      </c>
      <c r="L15" s="33">
        <v>7</v>
      </c>
      <c r="M15" s="32">
        <v>0.00022217285047767163</v>
      </c>
      <c r="N15" s="33">
        <v>0</v>
      </c>
      <c r="O15" s="34">
        <v>0</v>
      </c>
      <c r="P15" s="35">
        <v>1317</v>
      </c>
      <c r="Q15" s="197">
        <v>0.012508785593526205</v>
      </c>
    </row>
    <row r="16" spans="1:17" ht="15">
      <c r="A16" s="48" t="s">
        <v>36</v>
      </c>
      <c r="B16" s="31">
        <v>4</v>
      </c>
      <c r="C16" s="32">
        <v>0.00033453207326252405</v>
      </c>
      <c r="D16" s="33">
        <v>4</v>
      </c>
      <c r="E16" s="32">
        <v>0.00020045101478326235</v>
      </c>
      <c r="F16" s="33">
        <v>6</v>
      </c>
      <c r="G16" s="32">
        <v>0.0006422607578676942</v>
      </c>
      <c r="H16" s="33">
        <v>18</v>
      </c>
      <c r="I16" s="32">
        <v>0.0007804370447450572</v>
      </c>
      <c r="J16" s="33">
        <v>0</v>
      </c>
      <c r="K16" s="32">
        <v>0</v>
      </c>
      <c r="L16" s="33">
        <v>19</v>
      </c>
      <c r="M16" s="32">
        <v>0.0006030405941536801</v>
      </c>
      <c r="N16" s="33">
        <v>0</v>
      </c>
      <c r="O16" s="34">
        <v>0</v>
      </c>
      <c r="P16" s="35">
        <v>51</v>
      </c>
      <c r="Q16" s="197">
        <v>0.0004843948863096708</v>
      </c>
    </row>
    <row r="17" spans="1:17" ht="15">
      <c r="A17" s="48" t="s">
        <v>37</v>
      </c>
      <c r="B17" s="31">
        <v>0</v>
      </c>
      <c r="C17" s="32">
        <v>0</v>
      </c>
      <c r="D17" s="33">
        <v>15</v>
      </c>
      <c r="E17" s="32">
        <v>0.0007516913054372337</v>
      </c>
      <c r="F17" s="33">
        <v>0</v>
      </c>
      <c r="G17" s="32">
        <v>0</v>
      </c>
      <c r="H17" s="33">
        <v>43</v>
      </c>
      <c r="I17" s="32">
        <v>0.0018643773846687478</v>
      </c>
      <c r="J17" s="33">
        <v>0</v>
      </c>
      <c r="K17" s="32">
        <v>0</v>
      </c>
      <c r="L17" s="33">
        <v>34</v>
      </c>
      <c r="M17" s="32">
        <v>0.0010791252737486908</v>
      </c>
      <c r="N17" s="33">
        <v>0</v>
      </c>
      <c r="O17" s="34">
        <v>0</v>
      </c>
      <c r="P17" s="35">
        <v>92</v>
      </c>
      <c r="Q17" s="197">
        <v>0.0008738103831468572</v>
      </c>
    </row>
    <row r="18" spans="1:17" ht="15">
      <c r="A18" s="48" t="s">
        <v>38</v>
      </c>
      <c r="B18" s="31">
        <v>2</v>
      </c>
      <c r="C18" s="32">
        <v>0.00016726603663126202</v>
      </c>
      <c r="D18" s="33">
        <v>35</v>
      </c>
      <c r="E18" s="32">
        <v>0.0017539463793535455</v>
      </c>
      <c r="F18" s="33">
        <v>28</v>
      </c>
      <c r="G18" s="32">
        <v>0.00299721687004924</v>
      </c>
      <c r="H18" s="33">
        <v>153</v>
      </c>
      <c r="I18" s="32">
        <v>0.006633714880332987</v>
      </c>
      <c r="J18" s="33">
        <v>47</v>
      </c>
      <c r="K18" s="32">
        <v>0.00554703174790511</v>
      </c>
      <c r="L18" s="33">
        <v>28</v>
      </c>
      <c r="M18" s="32">
        <v>0.0008886914019106865</v>
      </c>
      <c r="N18" s="33">
        <v>0</v>
      </c>
      <c r="O18" s="34">
        <v>0</v>
      </c>
      <c r="P18" s="35">
        <v>293</v>
      </c>
      <c r="Q18" s="197">
        <v>0.002782896111543795</v>
      </c>
    </row>
    <row r="19" spans="1:17" ht="15">
      <c r="A19" s="48" t="s">
        <v>39</v>
      </c>
      <c r="B19" s="31">
        <v>65</v>
      </c>
      <c r="C19" s="32">
        <v>0.0054361461905160155</v>
      </c>
      <c r="D19" s="33">
        <v>415</v>
      </c>
      <c r="E19" s="32">
        <v>0.02079679278376347</v>
      </c>
      <c r="F19" s="33">
        <v>266</v>
      </c>
      <c r="G19" s="32">
        <v>0.02847356026546778</v>
      </c>
      <c r="H19" s="33">
        <v>754</v>
      </c>
      <c r="I19" s="32">
        <v>0.03269164065209851</v>
      </c>
      <c r="J19" s="33">
        <v>297</v>
      </c>
      <c r="K19" s="32">
        <v>0.035052519768676973</v>
      </c>
      <c r="L19" s="33">
        <v>231</v>
      </c>
      <c r="M19" s="32">
        <v>0.007331704065763164</v>
      </c>
      <c r="N19" s="33">
        <v>0</v>
      </c>
      <c r="O19" s="34">
        <v>0</v>
      </c>
      <c r="P19" s="35">
        <v>2028</v>
      </c>
      <c r="Q19" s="197">
        <v>0.01926182018501985</v>
      </c>
    </row>
    <row r="20" spans="1:17" ht="15">
      <c r="A20" s="48" t="s">
        <v>40</v>
      </c>
      <c r="B20" s="31">
        <v>0</v>
      </c>
      <c r="C20" s="32">
        <v>0</v>
      </c>
      <c r="D20" s="33">
        <v>5</v>
      </c>
      <c r="E20" s="32">
        <v>0.00025056376847907793</v>
      </c>
      <c r="F20" s="33">
        <v>10</v>
      </c>
      <c r="G20" s="32">
        <v>0.001070434596446157</v>
      </c>
      <c r="H20" s="33">
        <v>21</v>
      </c>
      <c r="I20" s="32">
        <v>0.0009105098855359001</v>
      </c>
      <c r="J20" s="33">
        <v>2</v>
      </c>
      <c r="K20" s="32">
        <v>0.00023604390416617492</v>
      </c>
      <c r="L20" s="33">
        <v>11</v>
      </c>
      <c r="M20" s="32">
        <v>0.0003491287650363411</v>
      </c>
      <c r="N20" s="33">
        <v>0</v>
      </c>
      <c r="O20" s="34">
        <v>0</v>
      </c>
      <c r="P20" s="35">
        <v>49</v>
      </c>
      <c r="Q20" s="197">
        <v>0.0004653990084151739</v>
      </c>
    </row>
    <row r="21" spans="1:17" ht="15">
      <c r="A21" s="48" t="s">
        <v>41</v>
      </c>
      <c r="B21" s="31">
        <v>154</v>
      </c>
      <c r="C21" s="32">
        <v>0.012879484820607176</v>
      </c>
      <c r="D21" s="33">
        <v>677</v>
      </c>
      <c r="E21" s="32">
        <v>0.033926334252067154</v>
      </c>
      <c r="F21" s="33">
        <v>433</v>
      </c>
      <c r="G21" s="32">
        <v>0.0463498180261186</v>
      </c>
      <c r="H21" s="33">
        <v>1849</v>
      </c>
      <c r="I21" s="32">
        <v>0.08016822754075616</v>
      </c>
      <c r="J21" s="33">
        <v>584</v>
      </c>
      <c r="K21" s="32">
        <v>0.06892482001652307</v>
      </c>
      <c r="L21" s="33">
        <v>218</v>
      </c>
      <c r="M21" s="32">
        <v>0.006919097343447488</v>
      </c>
      <c r="N21" s="33">
        <v>0</v>
      </c>
      <c r="O21" s="34">
        <v>0</v>
      </c>
      <c r="P21" s="35">
        <v>3915</v>
      </c>
      <c r="Q21" s="197">
        <v>0.03718443097847767</v>
      </c>
    </row>
    <row r="22" spans="1:17" ht="15">
      <c r="A22" s="48" t="s">
        <v>42</v>
      </c>
      <c r="B22" s="31">
        <v>247</v>
      </c>
      <c r="C22" s="32">
        <v>0.02065735552396086</v>
      </c>
      <c r="D22" s="33">
        <v>439</v>
      </c>
      <c r="E22" s="32">
        <v>0.021999498872463042</v>
      </c>
      <c r="F22" s="33">
        <v>135</v>
      </c>
      <c r="G22" s="32">
        <v>0.014450867052023121</v>
      </c>
      <c r="H22" s="33">
        <v>223</v>
      </c>
      <c r="I22" s="32">
        <v>0.00966874783211932</v>
      </c>
      <c r="J22" s="33">
        <v>201</v>
      </c>
      <c r="K22" s="32">
        <v>0.02372241236870058</v>
      </c>
      <c r="L22" s="33">
        <v>504</v>
      </c>
      <c r="M22" s="32">
        <v>0.015996445234392358</v>
      </c>
      <c r="N22" s="33">
        <v>0</v>
      </c>
      <c r="O22" s="34">
        <v>0</v>
      </c>
      <c r="P22" s="35">
        <v>1749</v>
      </c>
      <c r="Q22" s="197">
        <v>0.016611895218737533</v>
      </c>
    </row>
    <row r="23" spans="1:17" ht="15">
      <c r="A23" s="48" t="s">
        <v>43</v>
      </c>
      <c r="B23" s="31">
        <v>5</v>
      </c>
      <c r="C23" s="32">
        <v>0.00041816509157815507</v>
      </c>
      <c r="D23" s="33">
        <v>94</v>
      </c>
      <c r="E23" s="32">
        <v>0.004710598847406665</v>
      </c>
      <c r="F23" s="33">
        <v>67</v>
      </c>
      <c r="G23" s="32">
        <v>0.007171911796189253</v>
      </c>
      <c r="H23" s="33">
        <v>359</v>
      </c>
      <c r="I23" s="32">
        <v>0.015565383281304197</v>
      </c>
      <c r="J23" s="33">
        <v>88</v>
      </c>
      <c r="K23" s="32">
        <v>0.010385931783311696</v>
      </c>
      <c r="L23" s="33">
        <v>103</v>
      </c>
      <c r="M23" s="32">
        <v>0.0032691147998857397</v>
      </c>
      <c r="N23" s="33">
        <v>0</v>
      </c>
      <c r="O23" s="34">
        <v>0</v>
      </c>
      <c r="P23" s="35">
        <v>716</v>
      </c>
      <c r="Q23" s="197">
        <v>0.006800524286229888</v>
      </c>
    </row>
    <row r="24" spans="1:17" ht="15">
      <c r="A24" s="48" t="s">
        <v>44</v>
      </c>
      <c r="B24" s="31">
        <v>137</v>
      </c>
      <c r="C24" s="32">
        <v>0.011457723509241449</v>
      </c>
      <c r="D24" s="33">
        <v>262</v>
      </c>
      <c r="E24" s="32">
        <v>0.013129541468303684</v>
      </c>
      <c r="F24" s="33">
        <v>145</v>
      </c>
      <c r="G24" s="32">
        <v>0.015521301648469278</v>
      </c>
      <c r="H24" s="33">
        <v>245</v>
      </c>
      <c r="I24" s="32">
        <v>0.010622615331252168</v>
      </c>
      <c r="J24" s="33">
        <v>91</v>
      </c>
      <c r="K24" s="32">
        <v>0.01073999763956096</v>
      </c>
      <c r="L24" s="33">
        <v>430</v>
      </c>
      <c r="M24" s="32">
        <v>0.013647760815056972</v>
      </c>
      <c r="N24" s="33">
        <v>0</v>
      </c>
      <c r="O24" s="34">
        <v>0</v>
      </c>
      <c r="P24" s="35">
        <v>1310</v>
      </c>
      <c r="Q24" s="197">
        <v>0.012442300020895466</v>
      </c>
    </row>
    <row r="25" spans="1:17" ht="15">
      <c r="A25" s="48" t="s">
        <v>45</v>
      </c>
      <c r="B25" s="31">
        <v>3343</v>
      </c>
      <c r="C25" s="32">
        <v>0.27958518022915446</v>
      </c>
      <c r="D25" s="33">
        <v>3735</v>
      </c>
      <c r="E25" s="32">
        <v>0.1871711350538712</v>
      </c>
      <c r="F25" s="33">
        <v>1109</v>
      </c>
      <c r="G25" s="32">
        <v>0.11871119674587882</v>
      </c>
      <c r="H25" s="33">
        <v>1869</v>
      </c>
      <c r="I25" s="32">
        <v>0.08103537981269511</v>
      </c>
      <c r="J25" s="33">
        <v>288</v>
      </c>
      <c r="K25" s="32">
        <v>0.03399032219992919</v>
      </c>
      <c r="L25" s="33">
        <v>427</v>
      </c>
      <c r="M25" s="32">
        <v>0.01355254387913797</v>
      </c>
      <c r="N25" s="33">
        <v>0</v>
      </c>
      <c r="O25" s="34">
        <v>0</v>
      </c>
      <c r="P25" s="35">
        <v>10771</v>
      </c>
      <c r="Q25" s="197">
        <v>0.10230230040081302</v>
      </c>
    </row>
    <row r="26" spans="1:17" ht="15">
      <c r="A26" s="48" t="s">
        <v>46</v>
      </c>
      <c r="B26" s="31">
        <v>79</v>
      </c>
      <c r="C26" s="32">
        <v>0.0066070084469348495</v>
      </c>
      <c r="D26" s="33">
        <v>126</v>
      </c>
      <c r="E26" s="32">
        <v>0.006314206965672764</v>
      </c>
      <c r="F26" s="33">
        <v>25</v>
      </c>
      <c r="G26" s="32">
        <v>0.002676086491115393</v>
      </c>
      <c r="H26" s="33">
        <v>58</v>
      </c>
      <c r="I26" s="32">
        <v>0.002514741588622962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4">
        <v>0</v>
      </c>
      <c r="P26" s="35">
        <v>288</v>
      </c>
      <c r="Q26" s="197">
        <v>0.0027354064168075526</v>
      </c>
    </row>
    <row r="27" spans="1:17" ht="15">
      <c r="A27" s="48" t="s">
        <v>47</v>
      </c>
      <c r="B27" s="31">
        <v>159</v>
      </c>
      <c r="C27" s="32">
        <v>0.01329764991218533</v>
      </c>
      <c r="D27" s="33">
        <v>355</v>
      </c>
      <c r="E27" s="32">
        <v>0.017790027562014532</v>
      </c>
      <c r="F27" s="33">
        <v>121</v>
      </c>
      <c r="G27" s="32">
        <v>0.012952258616998502</v>
      </c>
      <c r="H27" s="33">
        <v>116</v>
      </c>
      <c r="I27" s="32">
        <v>0.005029483177245924</v>
      </c>
      <c r="J27" s="33">
        <v>1</v>
      </c>
      <c r="K27" s="32">
        <v>0.00011802195208308746</v>
      </c>
      <c r="L27" s="33">
        <v>109</v>
      </c>
      <c r="M27" s="32">
        <v>0.003459548671723744</v>
      </c>
      <c r="N27" s="33">
        <v>0</v>
      </c>
      <c r="O27" s="34">
        <v>0</v>
      </c>
      <c r="P27" s="35">
        <v>861</v>
      </c>
      <c r="Q27" s="197">
        <v>0.008177725433580913</v>
      </c>
    </row>
    <row r="28" spans="1:17" ht="15">
      <c r="A28" s="48" t="s">
        <v>48</v>
      </c>
      <c r="B28" s="31">
        <v>33</v>
      </c>
      <c r="C28" s="32">
        <v>0.0027598896044158236</v>
      </c>
      <c r="D28" s="33">
        <v>55</v>
      </c>
      <c r="E28" s="32">
        <v>0.002756201453269857</v>
      </c>
      <c r="F28" s="33">
        <v>7</v>
      </c>
      <c r="G28" s="32">
        <v>0.00074930421751231</v>
      </c>
      <c r="H28" s="33">
        <v>27</v>
      </c>
      <c r="I28" s="32">
        <v>0.0011706555671175858</v>
      </c>
      <c r="J28" s="33">
        <v>4</v>
      </c>
      <c r="K28" s="32">
        <v>0.00047208780833234983</v>
      </c>
      <c r="L28" s="33">
        <v>0</v>
      </c>
      <c r="M28" s="32">
        <v>0</v>
      </c>
      <c r="N28" s="33">
        <v>0</v>
      </c>
      <c r="O28" s="34">
        <v>0</v>
      </c>
      <c r="P28" s="35">
        <v>126</v>
      </c>
      <c r="Q28" s="197">
        <v>0.0011967403073533044</v>
      </c>
    </row>
    <row r="29" spans="1:17" ht="15">
      <c r="A29" s="48" t="s">
        <v>49</v>
      </c>
      <c r="B29" s="31">
        <v>1</v>
      </c>
      <c r="C29" s="32">
        <v>8.363301831563101E-05</v>
      </c>
      <c r="D29" s="33">
        <v>2</v>
      </c>
      <c r="E29" s="32">
        <v>0.00010022550739163118</v>
      </c>
      <c r="F29" s="33">
        <v>0</v>
      </c>
      <c r="G29" s="32">
        <v>0</v>
      </c>
      <c r="H29" s="33">
        <v>8</v>
      </c>
      <c r="I29" s="32">
        <v>0.000346860908775581</v>
      </c>
      <c r="J29" s="33">
        <v>0</v>
      </c>
      <c r="K29" s="32">
        <v>0</v>
      </c>
      <c r="L29" s="33">
        <v>0</v>
      </c>
      <c r="M29" s="32">
        <v>0</v>
      </c>
      <c r="N29" s="33">
        <v>0</v>
      </c>
      <c r="O29" s="34">
        <v>0</v>
      </c>
      <c r="P29" s="35">
        <v>11</v>
      </c>
      <c r="Q29" s="197">
        <v>0.00010447732841973292</v>
      </c>
    </row>
    <row r="30" spans="1:17" ht="15">
      <c r="A30" s="48" t="s">
        <v>50</v>
      </c>
      <c r="B30" s="31">
        <v>0</v>
      </c>
      <c r="C30" s="32">
        <v>0</v>
      </c>
      <c r="D30" s="33">
        <v>0</v>
      </c>
      <c r="E30" s="32">
        <v>0</v>
      </c>
      <c r="F30" s="33">
        <v>4</v>
      </c>
      <c r="G30" s="32">
        <v>0.00042817383857846286</v>
      </c>
      <c r="H30" s="33">
        <v>49</v>
      </c>
      <c r="I30" s="32">
        <v>0.0021245230662504336</v>
      </c>
      <c r="J30" s="33">
        <v>44</v>
      </c>
      <c r="K30" s="32">
        <v>0.005192965891655848</v>
      </c>
      <c r="L30" s="33">
        <v>0</v>
      </c>
      <c r="M30" s="32">
        <v>0</v>
      </c>
      <c r="N30" s="33">
        <v>0</v>
      </c>
      <c r="O30" s="34">
        <v>0</v>
      </c>
      <c r="P30" s="35">
        <v>97</v>
      </c>
      <c r="Q30" s="197">
        <v>0.0009213000778830994</v>
      </c>
    </row>
    <row r="31" spans="1:17" ht="15">
      <c r="A31" s="48" t="s">
        <v>51</v>
      </c>
      <c r="B31" s="31">
        <v>20</v>
      </c>
      <c r="C31" s="32">
        <v>0.0016726603663126203</v>
      </c>
      <c r="D31" s="33">
        <v>48</v>
      </c>
      <c r="E31" s="32">
        <v>0.002405412177399148</v>
      </c>
      <c r="F31" s="33">
        <v>43</v>
      </c>
      <c r="G31" s="32">
        <v>0.004602868764718476</v>
      </c>
      <c r="H31" s="33">
        <v>108</v>
      </c>
      <c r="I31" s="32">
        <v>0.004682622268470343</v>
      </c>
      <c r="J31" s="33">
        <v>17</v>
      </c>
      <c r="K31" s="32">
        <v>0.0020063731854124867</v>
      </c>
      <c r="L31" s="33">
        <v>7</v>
      </c>
      <c r="M31" s="32">
        <v>0.00022217285047767163</v>
      </c>
      <c r="N31" s="33">
        <v>0</v>
      </c>
      <c r="O31" s="34">
        <v>0</v>
      </c>
      <c r="P31" s="35">
        <v>243</v>
      </c>
      <c r="Q31" s="197">
        <v>0.0023079991641813727</v>
      </c>
    </row>
    <row r="32" spans="1:17" ht="15">
      <c r="A32" s="48" t="s">
        <v>52</v>
      </c>
      <c r="B32" s="31">
        <v>42</v>
      </c>
      <c r="C32" s="32">
        <v>0.0035125867692565025</v>
      </c>
      <c r="D32" s="33">
        <v>15</v>
      </c>
      <c r="E32" s="32">
        <v>0.0007516913054372337</v>
      </c>
      <c r="F32" s="33">
        <v>2</v>
      </c>
      <c r="G32" s="32">
        <v>0.00021408691928923143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4">
        <v>0</v>
      </c>
      <c r="P32" s="35">
        <v>59</v>
      </c>
      <c r="Q32" s="197">
        <v>0.0005603783978876584</v>
      </c>
    </row>
    <row r="33" spans="1:17" ht="15">
      <c r="A33" s="48" t="s">
        <v>53</v>
      </c>
      <c r="B33" s="31">
        <v>0</v>
      </c>
      <c r="C33" s="32">
        <v>0</v>
      </c>
      <c r="D33" s="33">
        <v>3</v>
      </c>
      <c r="E33" s="32">
        <v>0.00015033826108744674</v>
      </c>
      <c r="F33" s="33">
        <v>0</v>
      </c>
      <c r="G33" s="32">
        <v>0</v>
      </c>
      <c r="H33" s="33">
        <v>15</v>
      </c>
      <c r="I33" s="32">
        <v>0.0006503642039542144</v>
      </c>
      <c r="J33" s="33">
        <v>0</v>
      </c>
      <c r="K33" s="32">
        <v>0</v>
      </c>
      <c r="L33" s="33">
        <v>0</v>
      </c>
      <c r="M33" s="32">
        <v>0</v>
      </c>
      <c r="N33" s="33">
        <v>0</v>
      </c>
      <c r="O33" s="34">
        <v>0</v>
      </c>
      <c r="P33" s="35">
        <v>18</v>
      </c>
      <c r="Q33" s="197">
        <v>0.00017096290105047204</v>
      </c>
    </row>
    <row r="34" spans="1:17" ht="15">
      <c r="A34" s="48" t="s">
        <v>54</v>
      </c>
      <c r="B34" s="31">
        <v>7</v>
      </c>
      <c r="C34" s="32">
        <v>0.0005854311282094171</v>
      </c>
      <c r="D34" s="33">
        <v>63</v>
      </c>
      <c r="E34" s="32">
        <v>0.003157103482836382</v>
      </c>
      <c r="F34" s="33">
        <v>48</v>
      </c>
      <c r="G34" s="32">
        <v>0.005138086062941554</v>
      </c>
      <c r="H34" s="33">
        <v>113</v>
      </c>
      <c r="I34" s="32">
        <v>0.0048994103364550816</v>
      </c>
      <c r="J34" s="33">
        <v>17</v>
      </c>
      <c r="K34" s="32">
        <v>0.0020063731854124867</v>
      </c>
      <c r="L34" s="33">
        <v>0</v>
      </c>
      <c r="M34" s="32">
        <v>0</v>
      </c>
      <c r="N34" s="33">
        <v>0</v>
      </c>
      <c r="O34" s="34">
        <v>0</v>
      </c>
      <c r="P34" s="35">
        <v>248</v>
      </c>
      <c r="Q34" s="197">
        <v>0.0023554888589176147</v>
      </c>
    </row>
    <row r="35" spans="1:17" ht="15">
      <c r="A35" s="48" t="s">
        <v>55</v>
      </c>
      <c r="B35" s="31">
        <v>11</v>
      </c>
      <c r="C35" s="32">
        <v>0.0009199632014719411</v>
      </c>
      <c r="D35" s="33">
        <v>14</v>
      </c>
      <c r="E35" s="32">
        <v>0.0007015785517414182</v>
      </c>
      <c r="F35" s="33">
        <v>2</v>
      </c>
      <c r="G35" s="32">
        <v>0.00021408691928923143</v>
      </c>
      <c r="H35" s="33">
        <v>10</v>
      </c>
      <c r="I35" s="32">
        <v>0.00043357613596947626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4">
        <v>0</v>
      </c>
      <c r="P35" s="35">
        <v>37</v>
      </c>
      <c r="Q35" s="197">
        <v>0.00035142374104819255</v>
      </c>
    </row>
    <row r="36" spans="1:17" ht="15">
      <c r="A36" s="48" t="s">
        <v>56</v>
      </c>
      <c r="B36" s="31">
        <v>701</v>
      </c>
      <c r="C36" s="32">
        <v>0.05862674583925734</v>
      </c>
      <c r="D36" s="33">
        <v>1683</v>
      </c>
      <c r="E36" s="32">
        <v>0.08433976447005763</v>
      </c>
      <c r="F36" s="33">
        <v>732</v>
      </c>
      <c r="G36" s="32">
        <v>0.0783558124598587</v>
      </c>
      <c r="H36" s="33">
        <v>1721</v>
      </c>
      <c r="I36" s="32">
        <v>0.07461845300034686</v>
      </c>
      <c r="J36" s="33">
        <v>412</v>
      </c>
      <c r="K36" s="32">
        <v>0.04862504425823203</v>
      </c>
      <c r="L36" s="33">
        <v>258</v>
      </c>
      <c r="M36" s="32">
        <v>0.008188656489034184</v>
      </c>
      <c r="N36" s="33">
        <v>0</v>
      </c>
      <c r="O36" s="34">
        <v>0</v>
      </c>
      <c r="P36" s="35">
        <v>5507</v>
      </c>
      <c r="Q36" s="197">
        <v>0.0523051497824972</v>
      </c>
    </row>
    <row r="37" spans="1:17" ht="15">
      <c r="A37" s="48" t="s">
        <v>57</v>
      </c>
      <c r="B37" s="31">
        <v>49</v>
      </c>
      <c r="C37" s="32">
        <v>0.00409801789746592</v>
      </c>
      <c r="D37" s="33">
        <v>144</v>
      </c>
      <c r="E37" s="32">
        <v>0.007216236532197444</v>
      </c>
      <c r="F37" s="33">
        <v>26</v>
      </c>
      <c r="G37" s="32">
        <v>0.0027831299507600086</v>
      </c>
      <c r="H37" s="33">
        <v>101</v>
      </c>
      <c r="I37" s="32">
        <v>0.00437911897329171</v>
      </c>
      <c r="J37" s="33">
        <v>8</v>
      </c>
      <c r="K37" s="32">
        <v>0.0009441756166646997</v>
      </c>
      <c r="L37" s="33">
        <v>2</v>
      </c>
      <c r="M37" s="32">
        <v>6.347795727933476E-05</v>
      </c>
      <c r="N37" s="33">
        <v>0</v>
      </c>
      <c r="O37" s="34">
        <v>0</v>
      </c>
      <c r="P37" s="35">
        <v>330</v>
      </c>
      <c r="Q37" s="197">
        <v>0.0031343198525919875</v>
      </c>
    </row>
    <row r="38" spans="1:17" ht="15">
      <c r="A38" s="48" t="s">
        <v>58</v>
      </c>
      <c r="B38" s="31">
        <v>6</v>
      </c>
      <c r="C38" s="32">
        <v>0.000501798109893786</v>
      </c>
      <c r="D38" s="33">
        <v>5</v>
      </c>
      <c r="E38" s="32">
        <v>0.00025056376847907793</v>
      </c>
      <c r="F38" s="33">
        <v>6</v>
      </c>
      <c r="G38" s="32">
        <v>0.0006422607578676942</v>
      </c>
      <c r="H38" s="33">
        <v>9</v>
      </c>
      <c r="I38" s="32">
        <v>0.0003902185223725286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4">
        <v>0</v>
      </c>
      <c r="P38" s="35">
        <v>26</v>
      </c>
      <c r="Q38" s="197">
        <v>0.0002469464126284596</v>
      </c>
    </row>
    <row r="39" spans="1:17" ht="15">
      <c r="A39" s="48" t="s">
        <v>59</v>
      </c>
      <c r="B39" s="31">
        <v>173</v>
      </c>
      <c r="C39" s="32">
        <v>0.014468512168604165</v>
      </c>
      <c r="D39" s="33">
        <v>28</v>
      </c>
      <c r="E39" s="32">
        <v>0.0014031571034828364</v>
      </c>
      <c r="F39" s="33">
        <v>19</v>
      </c>
      <c r="G39" s="32">
        <v>0.0020338257332476986</v>
      </c>
      <c r="H39" s="33">
        <v>16</v>
      </c>
      <c r="I39" s="32">
        <v>0.000693721817551162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4">
        <v>0</v>
      </c>
      <c r="P39" s="35">
        <v>236</v>
      </c>
      <c r="Q39" s="197">
        <v>0.0022415135915506337</v>
      </c>
    </row>
    <row r="40" spans="1:17" ht="15">
      <c r="A40" s="48" t="s">
        <v>60</v>
      </c>
      <c r="B40" s="31">
        <v>585</v>
      </c>
      <c r="C40" s="32">
        <v>0.04892531571464414</v>
      </c>
      <c r="D40" s="33">
        <v>315</v>
      </c>
      <c r="E40" s="32">
        <v>0.01578551741418191</v>
      </c>
      <c r="F40" s="33">
        <v>79</v>
      </c>
      <c r="G40" s="32">
        <v>0.008456433311924642</v>
      </c>
      <c r="H40" s="33">
        <v>30</v>
      </c>
      <c r="I40" s="32">
        <v>0.0013007284079084287</v>
      </c>
      <c r="J40" s="33">
        <v>58</v>
      </c>
      <c r="K40" s="32">
        <v>0.006845273220819072</v>
      </c>
      <c r="L40" s="33">
        <v>0</v>
      </c>
      <c r="M40" s="32">
        <v>0</v>
      </c>
      <c r="N40" s="33">
        <v>0</v>
      </c>
      <c r="O40" s="34">
        <v>0</v>
      </c>
      <c r="P40" s="35">
        <v>1067</v>
      </c>
      <c r="Q40" s="197">
        <v>0.010134300856714093</v>
      </c>
    </row>
    <row r="41" spans="1:17" ht="15">
      <c r="A41" s="48" t="s">
        <v>61</v>
      </c>
      <c r="B41" s="31">
        <v>20</v>
      </c>
      <c r="C41" s="32">
        <v>0.0016726603663126203</v>
      </c>
      <c r="D41" s="33">
        <v>1</v>
      </c>
      <c r="E41" s="32">
        <v>5.011275369581559E-05</v>
      </c>
      <c r="F41" s="33">
        <v>0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0</v>
      </c>
      <c r="N41" s="33">
        <v>0</v>
      </c>
      <c r="O41" s="34">
        <v>0</v>
      </c>
      <c r="P41" s="35">
        <v>21</v>
      </c>
      <c r="Q41" s="197">
        <v>0.0001994567178922174</v>
      </c>
    </row>
    <row r="42" spans="1:17" ht="15">
      <c r="A42" s="48" t="s">
        <v>63</v>
      </c>
      <c r="B42" s="31">
        <v>1</v>
      </c>
      <c r="C42" s="32">
        <v>8.363301831563101E-05</v>
      </c>
      <c r="D42" s="33">
        <v>0</v>
      </c>
      <c r="E42" s="32">
        <v>0</v>
      </c>
      <c r="F42" s="33">
        <v>0</v>
      </c>
      <c r="G42" s="32">
        <v>0</v>
      </c>
      <c r="H42" s="33">
        <v>0</v>
      </c>
      <c r="I42" s="32">
        <v>0</v>
      </c>
      <c r="J42" s="33">
        <v>0</v>
      </c>
      <c r="K42" s="32">
        <v>0</v>
      </c>
      <c r="L42" s="33">
        <v>0</v>
      </c>
      <c r="M42" s="32">
        <v>0</v>
      </c>
      <c r="N42" s="33">
        <v>0</v>
      </c>
      <c r="O42" s="34">
        <v>0</v>
      </c>
      <c r="P42" s="35">
        <v>1</v>
      </c>
      <c r="Q42" s="197">
        <v>9.497938947248448E-06</v>
      </c>
    </row>
    <row r="43" spans="1:17" ht="15">
      <c r="A43" s="48" t="s">
        <v>64</v>
      </c>
      <c r="B43" s="31">
        <v>787</v>
      </c>
      <c r="C43" s="32">
        <v>0.06581918541440161</v>
      </c>
      <c r="D43" s="33">
        <v>1069</v>
      </c>
      <c r="E43" s="32">
        <v>0.05357053370082686</v>
      </c>
      <c r="F43" s="33">
        <v>340</v>
      </c>
      <c r="G43" s="32">
        <v>0.036394776279169344</v>
      </c>
      <c r="H43" s="33">
        <v>726</v>
      </c>
      <c r="I43" s="32">
        <v>0.031477627471383975</v>
      </c>
      <c r="J43" s="33">
        <v>103</v>
      </c>
      <c r="K43" s="32">
        <v>0.012156261064558008</v>
      </c>
      <c r="L43" s="33">
        <v>128</v>
      </c>
      <c r="M43" s="32">
        <v>0.004062589265877424</v>
      </c>
      <c r="N43" s="33">
        <v>0</v>
      </c>
      <c r="O43" s="34">
        <v>0</v>
      </c>
      <c r="P43" s="35">
        <v>3153</v>
      </c>
      <c r="Q43" s="197">
        <v>0.029947001500674354</v>
      </c>
    </row>
    <row r="44" spans="1:17" ht="15">
      <c r="A44" s="48" t="s">
        <v>65</v>
      </c>
      <c r="B44" s="31">
        <v>96</v>
      </c>
      <c r="C44" s="32">
        <v>0.008028769758300577</v>
      </c>
      <c r="D44" s="33">
        <v>213</v>
      </c>
      <c r="E44" s="32">
        <v>0.01067401653720872</v>
      </c>
      <c r="F44" s="33">
        <v>78</v>
      </c>
      <c r="G44" s="32">
        <v>0.008349389852280027</v>
      </c>
      <c r="H44" s="33">
        <v>56</v>
      </c>
      <c r="I44" s="32">
        <v>0.002428026361429067</v>
      </c>
      <c r="J44" s="33">
        <v>1</v>
      </c>
      <c r="K44" s="32">
        <v>0.00011802195208308746</v>
      </c>
      <c r="L44" s="33">
        <v>12</v>
      </c>
      <c r="M44" s="32">
        <v>0.0003808677436760085</v>
      </c>
      <c r="N44" s="33">
        <v>0</v>
      </c>
      <c r="O44" s="34">
        <v>0</v>
      </c>
      <c r="P44" s="35">
        <v>456</v>
      </c>
      <c r="Q44" s="197">
        <v>0.004331060159945292</v>
      </c>
    </row>
    <row r="45" spans="1:17" ht="15">
      <c r="A45" s="48" t="s">
        <v>66</v>
      </c>
      <c r="B45" s="31">
        <v>590</v>
      </c>
      <c r="C45" s="32">
        <v>0.0493434808062223</v>
      </c>
      <c r="D45" s="33">
        <v>1033</v>
      </c>
      <c r="E45" s="32">
        <v>0.0517664745677775</v>
      </c>
      <c r="F45" s="33">
        <v>383</v>
      </c>
      <c r="G45" s="32">
        <v>0.040997645043887816</v>
      </c>
      <c r="H45" s="33">
        <v>945</v>
      </c>
      <c r="I45" s="32">
        <v>0.040972944849115504</v>
      </c>
      <c r="J45" s="33">
        <v>215</v>
      </c>
      <c r="K45" s="32">
        <v>0.025374719697863802</v>
      </c>
      <c r="L45" s="33">
        <v>276</v>
      </c>
      <c r="M45" s="32">
        <v>0.008759958104548196</v>
      </c>
      <c r="N45" s="33">
        <v>0</v>
      </c>
      <c r="O45" s="34">
        <v>0</v>
      </c>
      <c r="P45" s="35">
        <v>3442</v>
      </c>
      <c r="Q45" s="197">
        <v>0.03269190585642916</v>
      </c>
    </row>
    <row r="46" spans="1:17" ht="15">
      <c r="A46" s="48" t="s">
        <v>67</v>
      </c>
      <c r="B46" s="31">
        <v>669</v>
      </c>
      <c r="C46" s="32">
        <v>0.05595048925315715</v>
      </c>
      <c r="D46" s="33">
        <v>757</v>
      </c>
      <c r="E46" s="32">
        <v>0.0379353545477324</v>
      </c>
      <c r="F46" s="33">
        <v>51</v>
      </c>
      <c r="G46" s="32">
        <v>0.005459216441875401</v>
      </c>
      <c r="H46" s="33">
        <v>2</v>
      </c>
      <c r="I46" s="32">
        <v>8.671522719389525E-05</v>
      </c>
      <c r="J46" s="33">
        <v>0</v>
      </c>
      <c r="K46" s="32">
        <v>0</v>
      </c>
      <c r="L46" s="33">
        <v>0</v>
      </c>
      <c r="M46" s="32">
        <v>0</v>
      </c>
      <c r="N46" s="33">
        <v>0</v>
      </c>
      <c r="O46" s="34">
        <v>0</v>
      </c>
      <c r="P46" s="35">
        <v>1479</v>
      </c>
      <c r="Q46" s="197">
        <v>0.014047451702980454</v>
      </c>
    </row>
    <row r="47" spans="1:17" ht="15">
      <c r="A47" s="48" t="s">
        <v>68</v>
      </c>
      <c r="B47" s="31">
        <v>6</v>
      </c>
      <c r="C47" s="32">
        <v>0.000501798109893786</v>
      </c>
      <c r="D47" s="33">
        <v>182</v>
      </c>
      <c r="E47" s="32">
        <v>0.009120521172638436</v>
      </c>
      <c r="F47" s="33">
        <v>27</v>
      </c>
      <c r="G47" s="32">
        <v>0.002890173410404624</v>
      </c>
      <c r="H47" s="33">
        <v>132</v>
      </c>
      <c r="I47" s="32">
        <v>0.005723204994797087</v>
      </c>
      <c r="J47" s="33">
        <v>139</v>
      </c>
      <c r="K47" s="32">
        <v>0.016405051339549157</v>
      </c>
      <c r="L47" s="33">
        <v>1970</v>
      </c>
      <c r="M47" s="32">
        <v>0.06252578792014472</v>
      </c>
      <c r="N47" s="33">
        <v>0</v>
      </c>
      <c r="O47" s="34">
        <v>0</v>
      </c>
      <c r="P47" s="35">
        <v>2456</v>
      </c>
      <c r="Q47" s="197">
        <v>0.023326938054442185</v>
      </c>
    </row>
    <row r="48" spans="1:17" ht="15">
      <c r="A48" s="48" t="s">
        <v>69</v>
      </c>
      <c r="B48" s="31">
        <v>0</v>
      </c>
      <c r="C48" s="32">
        <v>0</v>
      </c>
      <c r="D48" s="33">
        <v>0</v>
      </c>
      <c r="E48" s="32">
        <v>0</v>
      </c>
      <c r="F48" s="33">
        <v>0</v>
      </c>
      <c r="G48" s="32">
        <v>0</v>
      </c>
      <c r="H48" s="33">
        <v>1</v>
      </c>
      <c r="I48" s="32">
        <v>4.3357613596947624E-05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4">
        <v>0</v>
      </c>
      <c r="P48" s="35">
        <v>1</v>
      </c>
      <c r="Q48" s="197">
        <v>9.497938947248448E-06</v>
      </c>
    </row>
    <row r="49" spans="1:17" ht="15">
      <c r="A49" s="48" t="s">
        <v>71</v>
      </c>
      <c r="B49" s="31">
        <v>29</v>
      </c>
      <c r="C49" s="32">
        <v>0.0024253575311532992</v>
      </c>
      <c r="D49" s="33">
        <v>118</v>
      </c>
      <c r="E49" s="32">
        <v>0.005913304936106239</v>
      </c>
      <c r="F49" s="33">
        <v>100</v>
      </c>
      <c r="G49" s="32">
        <v>0.010704345964461572</v>
      </c>
      <c r="H49" s="33">
        <v>287</v>
      </c>
      <c r="I49" s="32">
        <v>0.012443635102323969</v>
      </c>
      <c r="J49" s="33">
        <v>107</v>
      </c>
      <c r="K49" s="32">
        <v>0.012628348872890358</v>
      </c>
      <c r="L49" s="33">
        <v>128</v>
      </c>
      <c r="M49" s="32">
        <v>0.004062589265877424</v>
      </c>
      <c r="N49" s="33">
        <v>0</v>
      </c>
      <c r="O49" s="34">
        <v>0</v>
      </c>
      <c r="P49" s="35">
        <v>769</v>
      </c>
      <c r="Q49" s="197">
        <v>0.007303915050434056</v>
      </c>
    </row>
    <row r="50" spans="1:17" ht="15">
      <c r="A50" s="48" t="s">
        <v>72</v>
      </c>
      <c r="B50" s="31">
        <v>56</v>
      </c>
      <c r="C50" s="32">
        <v>0.004683449025675337</v>
      </c>
      <c r="D50" s="33">
        <v>152</v>
      </c>
      <c r="E50" s="32">
        <v>0.0076171385617639685</v>
      </c>
      <c r="F50" s="33">
        <v>67</v>
      </c>
      <c r="G50" s="32">
        <v>0.007171911796189253</v>
      </c>
      <c r="H50" s="33">
        <v>147</v>
      </c>
      <c r="I50" s="32">
        <v>0.006373569198751301</v>
      </c>
      <c r="J50" s="33">
        <v>61</v>
      </c>
      <c r="K50" s="32">
        <v>0.007199339077068335</v>
      </c>
      <c r="L50" s="33">
        <v>77</v>
      </c>
      <c r="M50" s="32">
        <v>0.002443901355254388</v>
      </c>
      <c r="N50" s="33">
        <v>0</v>
      </c>
      <c r="O50" s="34">
        <v>0</v>
      </c>
      <c r="P50" s="35">
        <v>560</v>
      </c>
      <c r="Q50" s="197">
        <v>0.00531884581045913</v>
      </c>
    </row>
    <row r="51" spans="1:17" ht="15">
      <c r="A51" s="48" t="s">
        <v>73</v>
      </c>
      <c r="B51" s="31">
        <v>0</v>
      </c>
      <c r="C51" s="32">
        <v>0</v>
      </c>
      <c r="D51" s="33">
        <v>0</v>
      </c>
      <c r="E51" s="32">
        <v>0</v>
      </c>
      <c r="F51" s="33">
        <v>2</v>
      </c>
      <c r="G51" s="32">
        <v>0.00021408691928923143</v>
      </c>
      <c r="H51" s="33">
        <v>7</v>
      </c>
      <c r="I51" s="32">
        <v>0.0003035032951786334</v>
      </c>
      <c r="J51" s="33">
        <v>4</v>
      </c>
      <c r="K51" s="32">
        <v>0.00047208780833234983</v>
      </c>
      <c r="L51" s="33">
        <v>17</v>
      </c>
      <c r="M51" s="32">
        <v>0.0005395626368743454</v>
      </c>
      <c r="N51" s="33">
        <v>0</v>
      </c>
      <c r="O51" s="34">
        <v>0</v>
      </c>
      <c r="P51" s="35">
        <v>30</v>
      </c>
      <c r="Q51" s="197">
        <v>0.0002849381684174534</v>
      </c>
    </row>
    <row r="52" spans="1:17" ht="15">
      <c r="A52" s="48" t="s">
        <v>74</v>
      </c>
      <c r="B52" s="31">
        <v>0</v>
      </c>
      <c r="C52" s="32">
        <v>0</v>
      </c>
      <c r="D52" s="33">
        <v>0</v>
      </c>
      <c r="E52" s="32">
        <v>0</v>
      </c>
      <c r="F52" s="33">
        <v>2</v>
      </c>
      <c r="G52" s="32">
        <v>0.00021408691928923143</v>
      </c>
      <c r="H52" s="33">
        <v>12</v>
      </c>
      <c r="I52" s="32">
        <v>0.0005202913631633715</v>
      </c>
      <c r="J52" s="33">
        <v>0</v>
      </c>
      <c r="K52" s="32">
        <v>0</v>
      </c>
      <c r="L52" s="33">
        <v>15</v>
      </c>
      <c r="M52" s="32">
        <v>0.00047608467959501063</v>
      </c>
      <c r="N52" s="33">
        <v>0</v>
      </c>
      <c r="O52" s="34">
        <v>0</v>
      </c>
      <c r="P52" s="35">
        <v>29</v>
      </c>
      <c r="Q52" s="197">
        <v>0.00027544022947020494</v>
      </c>
    </row>
    <row r="53" spans="1:17" ht="15">
      <c r="A53" s="48" t="s">
        <v>75</v>
      </c>
      <c r="B53" s="31">
        <v>3</v>
      </c>
      <c r="C53" s="32">
        <v>0.000250899054946893</v>
      </c>
      <c r="D53" s="33">
        <v>6</v>
      </c>
      <c r="E53" s="32">
        <v>0.0003006765221748935</v>
      </c>
      <c r="F53" s="33">
        <v>1</v>
      </c>
      <c r="G53" s="32">
        <v>0.00010704345964461572</v>
      </c>
      <c r="H53" s="33">
        <v>18</v>
      </c>
      <c r="I53" s="32">
        <v>0.0007804370447450572</v>
      </c>
      <c r="J53" s="33">
        <v>1</v>
      </c>
      <c r="K53" s="32">
        <v>0.00011802195208308746</v>
      </c>
      <c r="L53" s="33">
        <v>7</v>
      </c>
      <c r="M53" s="32">
        <v>0.00022217285047767163</v>
      </c>
      <c r="N53" s="33">
        <v>0</v>
      </c>
      <c r="O53" s="34">
        <v>0</v>
      </c>
      <c r="P53" s="35">
        <v>36</v>
      </c>
      <c r="Q53" s="197">
        <v>0.00034192580210094407</v>
      </c>
    </row>
    <row r="54" spans="1:17" ht="15">
      <c r="A54" s="48" t="s">
        <v>76</v>
      </c>
      <c r="B54" s="31">
        <v>2</v>
      </c>
      <c r="C54" s="32">
        <v>0.00016726603663126202</v>
      </c>
      <c r="D54" s="33">
        <v>6</v>
      </c>
      <c r="E54" s="32">
        <v>0.0003006765221748935</v>
      </c>
      <c r="F54" s="33">
        <v>0</v>
      </c>
      <c r="G54" s="32">
        <v>0</v>
      </c>
      <c r="H54" s="33">
        <v>4</v>
      </c>
      <c r="I54" s="32">
        <v>0.0001734304543877905</v>
      </c>
      <c r="J54" s="33">
        <v>4</v>
      </c>
      <c r="K54" s="32">
        <v>0.00047208780833234983</v>
      </c>
      <c r="L54" s="33">
        <v>0</v>
      </c>
      <c r="M54" s="32">
        <v>0</v>
      </c>
      <c r="N54" s="33">
        <v>0</v>
      </c>
      <c r="O54" s="34">
        <v>0</v>
      </c>
      <c r="P54" s="35">
        <v>16</v>
      </c>
      <c r="Q54" s="197">
        <v>0.00015196702315597516</v>
      </c>
    </row>
    <row r="55" spans="1:17" ht="15">
      <c r="A55" s="48" t="s">
        <v>77</v>
      </c>
      <c r="B55" s="31">
        <v>11</v>
      </c>
      <c r="C55" s="32">
        <v>0.0009199632014719411</v>
      </c>
      <c r="D55" s="33">
        <v>11</v>
      </c>
      <c r="E55" s="32">
        <v>0.0005512402906539714</v>
      </c>
      <c r="F55" s="33">
        <v>0</v>
      </c>
      <c r="G55" s="32">
        <v>0</v>
      </c>
      <c r="H55" s="33">
        <v>2</v>
      </c>
      <c r="I55" s="32">
        <v>8.671522719389525E-05</v>
      </c>
      <c r="J55" s="33">
        <v>0</v>
      </c>
      <c r="K55" s="32">
        <v>0</v>
      </c>
      <c r="L55" s="33">
        <v>0</v>
      </c>
      <c r="M55" s="32">
        <v>0</v>
      </c>
      <c r="N55" s="33">
        <v>0</v>
      </c>
      <c r="O55" s="34">
        <v>0</v>
      </c>
      <c r="P55" s="35">
        <v>24</v>
      </c>
      <c r="Q55" s="197">
        <v>0.00022795053473396274</v>
      </c>
    </row>
    <row r="56" spans="1:17" ht="15">
      <c r="A56" s="48" t="s">
        <v>78</v>
      </c>
      <c r="B56" s="31">
        <v>0</v>
      </c>
      <c r="C56" s="32">
        <v>0</v>
      </c>
      <c r="D56" s="33">
        <v>0</v>
      </c>
      <c r="E56" s="32">
        <v>0</v>
      </c>
      <c r="F56" s="33">
        <v>1</v>
      </c>
      <c r="G56" s="32">
        <v>0.00010704345964461572</v>
      </c>
      <c r="H56" s="33">
        <v>0</v>
      </c>
      <c r="I56" s="32">
        <v>0</v>
      </c>
      <c r="J56" s="33">
        <v>0</v>
      </c>
      <c r="K56" s="32">
        <v>0</v>
      </c>
      <c r="L56" s="33">
        <v>0</v>
      </c>
      <c r="M56" s="32">
        <v>0</v>
      </c>
      <c r="N56" s="33">
        <v>0</v>
      </c>
      <c r="O56" s="34">
        <v>0</v>
      </c>
      <c r="P56" s="35">
        <v>1</v>
      </c>
      <c r="Q56" s="197">
        <v>9.497938947248448E-06</v>
      </c>
    </row>
    <row r="57" spans="1:17" ht="15">
      <c r="A57" s="48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4">
        <v>0</v>
      </c>
      <c r="P57" s="35">
        <v>0</v>
      </c>
      <c r="Q57" s="197">
        <v>0</v>
      </c>
    </row>
    <row r="58" spans="1:17" ht="15">
      <c r="A58" s="48" t="s">
        <v>80</v>
      </c>
      <c r="B58" s="31">
        <v>2</v>
      </c>
      <c r="C58" s="32">
        <v>0.00016726603663126202</v>
      </c>
      <c r="D58" s="33">
        <v>12</v>
      </c>
      <c r="E58" s="32">
        <v>0.000601353044349787</v>
      </c>
      <c r="F58" s="33">
        <v>13</v>
      </c>
      <c r="G58" s="32">
        <v>0.0013915649753800043</v>
      </c>
      <c r="H58" s="33">
        <v>39</v>
      </c>
      <c r="I58" s="32">
        <v>0.0016909469302809573</v>
      </c>
      <c r="J58" s="33">
        <v>0</v>
      </c>
      <c r="K58" s="32">
        <v>0</v>
      </c>
      <c r="L58" s="33">
        <v>16</v>
      </c>
      <c r="M58" s="32">
        <v>0.000507823658234678</v>
      </c>
      <c r="N58" s="33">
        <v>0</v>
      </c>
      <c r="O58" s="34">
        <v>0</v>
      </c>
      <c r="P58" s="35">
        <v>82</v>
      </c>
      <c r="Q58" s="197">
        <v>0.0007788309936743727</v>
      </c>
    </row>
    <row r="59" spans="1:17" ht="15">
      <c r="A59" s="48" t="s">
        <v>81</v>
      </c>
      <c r="B59" s="31">
        <v>27</v>
      </c>
      <c r="C59" s="32">
        <v>0.0022580914945220373</v>
      </c>
      <c r="D59" s="33">
        <v>73</v>
      </c>
      <c r="E59" s="32">
        <v>0.0036582310197945376</v>
      </c>
      <c r="F59" s="33">
        <v>40</v>
      </c>
      <c r="G59" s="32">
        <v>0.004281738385784628</v>
      </c>
      <c r="H59" s="33">
        <v>134</v>
      </c>
      <c r="I59" s="32">
        <v>0.005809920221990982</v>
      </c>
      <c r="J59" s="33">
        <v>51</v>
      </c>
      <c r="K59" s="32">
        <v>0.0060191195562374605</v>
      </c>
      <c r="L59" s="33">
        <v>49</v>
      </c>
      <c r="M59" s="32">
        <v>0.0015552099533437014</v>
      </c>
      <c r="N59" s="33">
        <v>0</v>
      </c>
      <c r="O59" s="34">
        <v>0</v>
      </c>
      <c r="P59" s="35">
        <v>374</v>
      </c>
      <c r="Q59" s="197">
        <v>0.0035522291662709194</v>
      </c>
    </row>
    <row r="60" spans="1:17" ht="15">
      <c r="A60" s="48" t="s">
        <v>82</v>
      </c>
      <c r="B60" s="31">
        <v>0</v>
      </c>
      <c r="C60" s="32">
        <v>0</v>
      </c>
      <c r="D60" s="33">
        <v>0</v>
      </c>
      <c r="E60" s="32">
        <v>0</v>
      </c>
      <c r="F60" s="33">
        <v>0</v>
      </c>
      <c r="G60" s="32">
        <v>0</v>
      </c>
      <c r="H60" s="33">
        <v>6</v>
      </c>
      <c r="I60" s="32">
        <v>0.00026014568158168577</v>
      </c>
      <c r="J60" s="33">
        <v>3</v>
      </c>
      <c r="K60" s="32">
        <v>0.0003540658562492624</v>
      </c>
      <c r="L60" s="33">
        <v>0</v>
      </c>
      <c r="M60" s="32">
        <v>0</v>
      </c>
      <c r="N60" s="33">
        <v>0</v>
      </c>
      <c r="O60" s="34">
        <v>0</v>
      </c>
      <c r="P60" s="35">
        <v>9</v>
      </c>
      <c r="Q60" s="197">
        <v>8.548145052523602E-05</v>
      </c>
    </row>
    <row r="61" spans="1:17" ht="15">
      <c r="A61" s="48" t="s">
        <v>83</v>
      </c>
      <c r="B61" s="31">
        <v>0</v>
      </c>
      <c r="C61" s="32">
        <v>0</v>
      </c>
      <c r="D61" s="33">
        <v>4</v>
      </c>
      <c r="E61" s="32">
        <v>0.00020045101478326235</v>
      </c>
      <c r="F61" s="33">
        <v>1</v>
      </c>
      <c r="G61" s="32">
        <v>0.00010704345964461572</v>
      </c>
      <c r="H61" s="33">
        <v>6</v>
      </c>
      <c r="I61" s="32">
        <v>0.00026014568158168577</v>
      </c>
      <c r="J61" s="33">
        <v>2</v>
      </c>
      <c r="K61" s="32">
        <v>0.00023604390416617492</v>
      </c>
      <c r="L61" s="33">
        <v>0</v>
      </c>
      <c r="M61" s="32">
        <v>0</v>
      </c>
      <c r="N61" s="33">
        <v>0</v>
      </c>
      <c r="O61" s="34">
        <v>0</v>
      </c>
      <c r="P61" s="35">
        <v>13</v>
      </c>
      <c r="Q61" s="197">
        <v>0.0001234732063142298</v>
      </c>
    </row>
    <row r="62" spans="1:17" ht="15">
      <c r="A62" s="48" t="s">
        <v>84</v>
      </c>
      <c r="B62" s="31">
        <v>13</v>
      </c>
      <c r="C62" s="32">
        <v>0.001087229238103203</v>
      </c>
      <c r="D62" s="33">
        <v>131</v>
      </c>
      <c r="E62" s="32">
        <v>0.006564770734151842</v>
      </c>
      <c r="F62" s="33">
        <v>226</v>
      </c>
      <c r="G62" s="32">
        <v>0.02419182187968315</v>
      </c>
      <c r="H62" s="33">
        <v>179</v>
      </c>
      <c r="I62" s="32">
        <v>0.0077610128338536245</v>
      </c>
      <c r="J62" s="33">
        <v>0</v>
      </c>
      <c r="K62" s="32">
        <v>0</v>
      </c>
      <c r="L62" s="33">
        <v>0</v>
      </c>
      <c r="M62" s="32">
        <v>0</v>
      </c>
      <c r="N62" s="33">
        <v>0</v>
      </c>
      <c r="O62" s="34">
        <v>0</v>
      </c>
      <c r="P62" s="35">
        <v>549</v>
      </c>
      <c r="Q62" s="197">
        <v>0.005214368482039398</v>
      </c>
    </row>
    <row r="63" spans="1:17" ht="15">
      <c r="A63" s="48" t="s">
        <v>85</v>
      </c>
      <c r="B63" s="31">
        <v>0</v>
      </c>
      <c r="C63" s="32">
        <v>0</v>
      </c>
      <c r="D63" s="33">
        <v>0</v>
      </c>
      <c r="E63" s="32">
        <v>0</v>
      </c>
      <c r="F63" s="33">
        <v>1</v>
      </c>
      <c r="G63" s="32">
        <v>0.00010704345964461572</v>
      </c>
      <c r="H63" s="33">
        <v>7</v>
      </c>
      <c r="I63" s="32">
        <v>0.0003035032951786334</v>
      </c>
      <c r="J63" s="33">
        <v>12</v>
      </c>
      <c r="K63" s="32">
        <v>0.0014162634249970496</v>
      </c>
      <c r="L63" s="33">
        <v>4</v>
      </c>
      <c r="M63" s="32">
        <v>0.0001269559145586695</v>
      </c>
      <c r="N63" s="33">
        <v>0</v>
      </c>
      <c r="O63" s="34">
        <v>0</v>
      </c>
      <c r="P63" s="35">
        <v>24</v>
      </c>
      <c r="Q63" s="197">
        <v>0.00022795053473396274</v>
      </c>
    </row>
    <row r="64" spans="1:17" ht="15">
      <c r="A64" s="48" t="s">
        <v>86</v>
      </c>
      <c r="B64" s="31">
        <v>14</v>
      </c>
      <c r="C64" s="32">
        <v>0.0011708622564188342</v>
      </c>
      <c r="D64" s="33">
        <v>61</v>
      </c>
      <c r="E64" s="32">
        <v>0.0030568779754447505</v>
      </c>
      <c r="F64" s="33">
        <v>6</v>
      </c>
      <c r="G64" s="32">
        <v>0.0006422607578676942</v>
      </c>
      <c r="H64" s="33">
        <v>12</v>
      </c>
      <c r="I64" s="32">
        <v>0.0005202913631633715</v>
      </c>
      <c r="J64" s="33">
        <v>1</v>
      </c>
      <c r="K64" s="32">
        <v>0.00011802195208308746</v>
      </c>
      <c r="L64" s="33">
        <v>0</v>
      </c>
      <c r="M64" s="32">
        <v>0</v>
      </c>
      <c r="N64" s="33">
        <v>0</v>
      </c>
      <c r="O64" s="34">
        <v>0</v>
      </c>
      <c r="P64" s="35">
        <v>94</v>
      </c>
      <c r="Q64" s="197">
        <v>0.000892806261041354</v>
      </c>
    </row>
    <row r="65" spans="1:17" ht="15">
      <c r="A65" s="48" t="s">
        <v>87</v>
      </c>
      <c r="B65" s="31">
        <v>24</v>
      </c>
      <c r="C65" s="32">
        <v>0.002007192439575144</v>
      </c>
      <c r="D65" s="33">
        <v>83</v>
      </c>
      <c r="E65" s="32">
        <v>0.004159358556752694</v>
      </c>
      <c r="F65" s="33">
        <v>58</v>
      </c>
      <c r="G65" s="32">
        <v>0.0062085206593877115</v>
      </c>
      <c r="H65" s="33">
        <v>201</v>
      </c>
      <c r="I65" s="32">
        <v>0.008714880332986473</v>
      </c>
      <c r="J65" s="33">
        <v>171</v>
      </c>
      <c r="K65" s="32">
        <v>0.020181753806207955</v>
      </c>
      <c r="L65" s="33">
        <v>246</v>
      </c>
      <c r="M65" s="32">
        <v>0.007807788745358174</v>
      </c>
      <c r="N65" s="33">
        <v>0</v>
      </c>
      <c r="O65" s="34">
        <v>0</v>
      </c>
      <c r="P65" s="35">
        <v>783</v>
      </c>
      <c r="Q65" s="197">
        <v>0.007436886195695534</v>
      </c>
    </row>
    <row r="66" spans="1:17" ht="15">
      <c r="A66" s="48" t="s">
        <v>88</v>
      </c>
      <c r="B66" s="31">
        <v>9</v>
      </c>
      <c r="C66" s="32">
        <v>0.0007526971648406791</v>
      </c>
      <c r="D66" s="33">
        <v>15</v>
      </c>
      <c r="E66" s="32">
        <v>0.0007516913054372337</v>
      </c>
      <c r="F66" s="33">
        <v>5</v>
      </c>
      <c r="G66" s="32">
        <v>0.0005352172982230786</v>
      </c>
      <c r="H66" s="33">
        <v>13</v>
      </c>
      <c r="I66" s="32">
        <v>0.0005636489767603191</v>
      </c>
      <c r="J66" s="33">
        <v>0</v>
      </c>
      <c r="K66" s="32">
        <v>0</v>
      </c>
      <c r="L66" s="33">
        <v>1</v>
      </c>
      <c r="M66" s="32">
        <v>3.173897863966738E-05</v>
      </c>
      <c r="N66" s="33">
        <v>0</v>
      </c>
      <c r="O66" s="34">
        <v>0</v>
      </c>
      <c r="P66" s="35">
        <v>43</v>
      </c>
      <c r="Q66" s="197">
        <v>0.0004084113747316832</v>
      </c>
    </row>
    <row r="67" spans="1:17" ht="15">
      <c r="A67" s="244" t="s">
        <v>281</v>
      </c>
      <c r="B67" s="31">
        <v>1</v>
      </c>
      <c r="C67" s="32">
        <v>8.363301831563101E-05</v>
      </c>
      <c r="D67" s="33">
        <v>1</v>
      </c>
      <c r="E67" s="32">
        <v>5.011275369581559E-05</v>
      </c>
      <c r="F67" s="33">
        <v>0</v>
      </c>
      <c r="G67" s="32">
        <v>0</v>
      </c>
      <c r="H67" s="33">
        <v>2</v>
      </c>
      <c r="I67" s="32">
        <v>8.671522719389525E-05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4">
        <v>0</v>
      </c>
      <c r="P67" s="35">
        <v>4</v>
      </c>
      <c r="Q67" s="197">
        <v>3.799175578899379E-05</v>
      </c>
    </row>
    <row r="68" spans="1:17" ht="15">
      <c r="A68" s="48" t="s">
        <v>89</v>
      </c>
      <c r="B68" s="31">
        <v>1</v>
      </c>
      <c r="C68" s="32">
        <v>8.363301831563101E-05</v>
      </c>
      <c r="D68" s="33">
        <v>0</v>
      </c>
      <c r="E68" s="32">
        <v>0</v>
      </c>
      <c r="F68" s="33">
        <v>0</v>
      </c>
      <c r="G68" s="32">
        <v>0</v>
      </c>
      <c r="H68" s="33">
        <v>0</v>
      </c>
      <c r="I68" s="32">
        <v>0</v>
      </c>
      <c r="J68" s="33">
        <v>0</v>
      </c>
      <c r="K68" s="32">
        <v>0</v>
      </c>
      <c r="L68" s="33">
        <v>1</v>
      </c>
      <c r="M68" s="32">
        <v>3.173897863966738E-05</v>
      </c>
      <c r="N68" s="33">
        <v>0</v>
      </c>
      <c r="O68" s="34">
        <v>0</v>
      </c>
      <c r="P68" s="35">
        <v>2</v>
      </c>
      <c r="Q68" s="197">
        <v>1.8995877894496895E-05</v>
      </c>
    </row>
    <row r="69" spans="1:17" ht="15">
      <c r="A69" s="48" t="s">
        <v>90</v>
      </c>
      <c r="B69" s="31">
        <v>750</v>
      </c>
      <c r="C69" s="32">
        <v>0.06272476373672325</v>
      </c>
      <c r="D69" s="33">
        <v>542</v>
      </c>
      <c r="E69" s="32">
        <v>0.027161112503132048</v>
      </c>
      <c r="F69" s="33">
        <v>94</v>
      </c>
      <c r="G69" s="32">
        <v>0.010062085206593878</v>
      </c>
      <c r="H69" s="33">
        <v>277</v>
      </c>
      <c r="I69" s="32">
        <v>0.012010058966354492</v>
      </c>
      <c r="J69" s="33">
        <v>86</v>
      </c>
      <c r="K69" s="32">
        <v>0.010149887879145522</v>
      </c>
      <c r="L69" s="33">
        <v>83</v>
      </c>
      <c r="M69" s="32">
        <v>0.002634335227092392</v>
      </c>
      <c r="N69" s="33">
        <v>0</v>
      </c>
      <c r="O69" s="34">
        <v>0</v>
      </c>
      <c r="P69" s="35">
        <v>1832</v>
      </c>
      <c r="Q69" s="197">
        <v>0.017400224151359157</v>
      </c>
    </row>
    <row r="70" spans="1:17" ht="15">
      <c r="A70" s="48" t="s">
        <v>91</v>
      </c>
      <c r="B70" s="31">
        <v>11</v>
      </c>
      <c r="C70" s="32">
        <v>0.0009199632014719411</v>
      </c>
      <c r="D70" s="33">
        <v>15</v>
      </c>
      <c r="E70" s="32">
        <v>0.0007516913054372337</v>
      </c>
      <c r="F70" s="33">
        <v>1</v>
      </c>
      <c r="G70" s="32">
        <v>0.00010704345964461572</v>
      </c>
      <c r="H70" s="33">
        <v>0</v>
      </c>
      <c r="I70" s="32">
        <v>0</v>
      </c>
      <c r="J70" s="33">
        <v>0</v>
      </c>
      <c r="K70" s="32">
        <v>0</v>
      </c>
      <c r="L70" s="33">
        <v>0</v>
      </c>
      <c r="M70" s="32">
        <v>0</v>
      </c>
      <c r="N70" s="33">
        <v>0</v>
      </c>
      <c r="O70" s="34">
        <v>0</v>
      </c>
      <c r="P70" s="35">
        <v>27</v>
      </c>
      <c r="Q70" s="197">
        <v>0.0002564443515757081</v>
      </c>
    </row>
    <row r="71" spans="1:17" ht="15">
      <c r="A71" s="48" t="s">
        <v>92</v>
      </c>
      <c r="B71" s="31">
        <v>33</v>
      </c>
      <c r="C71" s="32">
        <v>0.0027598896044158236</v>
      </c>
      <c r="D71" s="33">
        <v>31</v>
      </c>
      <c r="E71" s="32">
        <v>0.001553495364570283</v>
      </c>
      <c r="F71" s="33">
        <v>31</v>
      </c>
      <c r="G71" s="32">
        <v>0.0033183472489830873</v>
      </c>
      <c r="H71" s="33">
        <v>25</v>
      </c>
      <c r="I71" s="32">
        <v>0.0010839403399236906</v>
      </c>
      <c r="J71" s="33">
        <v>0</v>
      </c>
      <c r="K71" s="32">
        <v>0</v>
      </c>
      <c r="L71" s="33">
        <v>33</v>
      </c>
      <c r="M71" s="32">
        <v>0.0010473862951090233</v>
      </c>
      <c r="N71" s="33">
        <v>0</v>
      </c>
      <c r="O71" s="34">
        <v>0</v>
      </c>
      <c r="P71" s="35">
        <v>153</v>
      </c>
      <c r="Q71" s="197">
        <v>0.0014531846589290124</v>
      </c>
    </row>
    <row r="72" spans="1:17" ht="15">
      <c r="A72" s="48" t="s">
        <v>93</v>
      </c>
      <c r="B72" s="31">
        <v>0</v>
      </c>
      <c r="C72" s="32">
        <v>0</v>
      </c>
      <c r="D72" s="33">
        <v>2</v>
      </c>
      <c r="E72" s="32">
        <v>0.00010022550739163118</v>
      </c>
      <c r="F72" s="33">
        <v>2</v>
      </c>
      <c r="G72" s="32">
        <v>0.00021408691928923143</v>
      </c>
      <c r="H72" s="33">
        <v>7</v>
      </c>
      <c r="I72" s="32">
        <v>0.0003035032951786334</v>
      </c>
      <c r="J72" s="33">
        <v>2</v>
      </c>
      <c r="K72" s="32">
        <v>0.00023604390416617492</v>
      </c>
      <c r="L72" s="33">
        <v>35</v>
      </c>
      <c r="M72" s="32">
        <v>0.001110864252388358</v>
      </c>
      <c r="N72" s="33">
        <v>0</v>
      </c>
      <c r="O72" s="34">
        <v>0</v>
      </c>
      <c r="P72" s="35">
        <v>48</v>
      </c>
      <c r="Q72" s="197">
        <v>0.0004559010694679255</v>
      </c>
    </row>
    <row r="73" spans="1:17" ht="15">
      <c r="A73" s="48" t="s">
        <v>94</v>
      </c>
      <c r="B73" s="31">
        <v>15</v>
      </c>
      <c r="C73" s="32">
        <v>0.0012544952747344652</v>
      </c>
      <c r="D73" s="33">
        <v>10</v>
      </c>
      <c r="E73" s="32">
        <v>0.0005011275369581559</v>
      </c>
      <c r="F73" s="33">
        <v>2</v>
      </c>
      <c r="G73" s="32">
        <v>0.00021408691928923143</v>
      </c>
      <c r="H73" s="33">
        <v>1</v>
      </c>
      <c r="I73" s="32">
        <v>4.3357613596947624E-05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28</v>
      </c>
      <c r="Q73" s="197">
        <v>0.0002659422905229565</v>
      </c>
    </row>
    <row r="74" spans="1:17" ht="15">
      <c r="A74" s="48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32">
        <v>0</v>
      </c>
      <c r="H74" s="33">
        <v>0</v>
      </c>
      <c r="I74" s="32">
        <v>0</v>
      </c>
      <c r="J74" s="33">
        <v>0</v>
      </c>
      <c r="K74" s="32">
        <v>0</v>
      </c>
      <c r="L74" s="33">
        <v>0</v>
      </c>
      <c r="M74" s="32">
        <v>0</v>
      </c>
      <c r="N74" s="33">
        <v>0</v>
      </c>
      <c r="O74" s="34">
        <v>0</v>
      </c>
      <c r="P74" s="35">
        <v>0</v>
      </c>
      <c r="Q74" s="197">
        <v>0</v>
      </c>
    </row>
    <row r="75" spans="1:17" ht="15">
      <c r="A75" s="48" t="s">
        <v>96</v>
      </c>
      <c r="B75" s="31">
        <v>0</v>
      </c>
      <c r="C75" s="32">
        <v>0</v>
      </c>
      <c r="D75" s="33">
        <v>0</v>
      </c>
      <c r="E75" s="32">
        <v>0</v>
      </c>
      <c r="F75" s="33">
        <v>1</v>
      </c>
      <c r="G75" s="32">
        <v>0.00010704345964461572</v>
      </c>
      <c r="H75" s="33">
        <v>0</v>
      </c>
      <c r="I75" s="32">
        <v>0</v>
      </c>
      <c r="J75" s="33">
        <v>0</v>
      </c>
      <c r="K75" s="32">
        <v>0</v>
      </c>
      <c r="L75" s="33">
        <v>0</v>
      </c>
      <c r="M75" s="32">
        <v>0</v>
      </c>
      <c r="N75" s="33">
        <v>0</v>
      </c>
      <c r="O75" s="34">
        <v>0</v>
      </c>
      <c r="P75" s="35">
        <v>1</v>
      </c>
      <c r="Q75" s="197">
        <v>9.497938947248448E-06</v>
      </c>
    </row>
    <row r="76" spans="1:17" ht="15">
      <c r="A76" s="48" t="s">
        <v>97</v>
      </c>
      <c r="B76" s="31">
        <v>0</v>
      </c>
      <c r="C76" s="32">
        <v>0</v>
      </c>
      <c r="D76" s="33">
        <v>1</v>
      </c>
      <c r="E76" s="32">
        <v>5.011275369581559E-05</v>
      </c>
      <c r="F76" s="33">
        <v>2</v>
      </c>
      <c r="G76" s="32">
        <v>0.00021408691928923143</v>
      </c>
      <c r="H76" s="33">
        <v>18</v>
      </c>
      <c r="I76" s="32">
        <v>0.0007804370447450572</v>
      </c>
      <c r="J76" s="33">
        <v>12</v>
      </c>
      <c r="K76" s="32">
        <v>0.0014162634249970496</v>
      </c>
      <c r="L76" s="33">
        <v>106</v>
      </c>
      <c r="M76" s="32">
        <v>0.0033643317358047417</v>
      </c>
      <c r="N76" s="33">
        <v>0</v>
      </c>
      <c r="O76" s="34">
        <v>0</v>
      </c>
      <c r="P76" s="35">
        <v>139</v>
      </c>
      <c r="Q76" s="197">
        <v>0.001320213513667534</v>
      </c>
    </row>
    <row r="77" spans="1:17" ht="15">
      <c r="A77" s="48" t="s">
        <v>98</v>
      </c>
      <c r="B77" s="31">
        <v>0</v>
      </c>
      <c r="C77" s="32">
        <v>0</v>
      </c>
      <c r="D77" s="33">
        <v>9</v>
      </c>
      <c r="E77" s="32">
        <v>0.00045101478326234026</v>
      </c>
      <c r="F77" s="33">
        <v>44</v>
      </c>
      <c r="G77" s="32">
        <v>0.004709912224363092</v>
      </c>
      <c r="H77" s="33">
        <v>321</v>
      </c>
      <c r="I77" s="32">
        <v>0.013917793964620187</v>
      </c>
      <c r="J77" s="33">
        <v>164</v>
      </c>
      <c r="K77" s="32">
        <v>0.019355600141626343</v>
      </c>
      <c r="L77" s="33">
        <v>832</v>
      </c>
      <c r="M77" s="32">
        <v>0.026406830228203258</v>
      </c>
      <c r="N77" s="33">
        <v>0</v>
      </c>
      <c r="O77" s="34">
        <v>0</v>
      </c>
      <c r="P77" s="35">
        <v>1370</v>
      </c>
      <c r="Q77" s="197">
        <v>0.013012176357730372</v>
      </c>
    </row>
    <row r="78" spans="1:17" ht="15">
      <c r="A78" s="48" t="s">
        <v>99</v>
      </c>
      <c r="B78" s="31">
        <v>0</v>
      </c>
      <c r="C78" s="32">
        <v>0</v>
      </c>
      <c r="D78" s="33">
        <v>0</v>
      </c>
      <c r="E78" s="32">
        <v>0</v>
      </c>
      <c r="F78" s="33">
        <v>0</v>
      </c>
      <c r="G78" s="32">
        <v>0</v>
      </c>
      <c r="H78" s="33">
        <v>0</v>
      </c>
      <c r="I78" s="32">
        <v>0</v>
      </c>
      <c r="J78" s="33">
        <v>18</v>
      </c>
      <c r="K78" s="32">
        <v>0.0021243951374955742</v>
      </c>
      <c r="L78" s="33">
        <v>281</v>
      </c>
      <c r="M78" s="32">
        <v>0.008918652997746532</v>
      </c>
      <c r="N78" s="33">
        <v>0</v>
      </c>
      <c r="O78" s="34">
        <v>0</v>
      </c>
      <c r="P78" s="35">
        <v>299</v>
      </c>
      <c r="Q78" s="197">
        <v>0.0028398837452272858</v>
      </c>
    </row>
    <row r="79" spans="1:17" ht="15">
      <c r="A79" s="48" t="s">
        <v>100</v>
      </c>
      <c r="B79" s="31">
        <v>35</v>
      </c>
      <c r="C79" s="32">
        <v>0.0029271556410470855</v>
      </c>
      <c r="D79" s="33">
        <v>8</v>
      </c>
      <c r="E79" s="32">
        <v>0.0004009020295665247</v>
      </c>
      <c r="F79" s="33">
        <v>5</v>
      </c>
      <c r="G79" s="32">
        <v>0.0005352172982230786</v>
      </c>
      <c r="H79" s="33">
        <v>30</v>
      </c>
      <c r="I79" s="32">
        <v>0.0013007284079084287</v>
      </c>
      <c r="J79" s="33">
        <v>10</v>
      </c>
      <c r="K79" s="32">
        <v>0.0011802195208308745</v>
      </c>
      <c r="L79" s="33">
        <v>13</v>
      </c>
      <c r="M79" s="32">
        <v>0.0004126067223156759</v>
      </c>
      <c r="N79" s="33">
        <v>0</v>
      </c>
      <c r="O79" s="34">
        <v>0</v>
      </c>
      <c r="P79" s="35">
        <v>101</v>
      </c>
      <c r="Q79" s="197">
        <v>0.0009592918336720932</v>
      </c>
    </row>
    <row r="80" spans="1:17" ht="15">
      <c r="A80" s="48" t="s">
        <v>101</v>
      </c>
      <c r="B80" s="31">
        <v>41</v>
      </c>
      <c r="C80" s="32">
        <v>0.0034289537509408713</v>
      </c>
      <c r="D80" s="33">
        <v>18</v>
      </c>
      <c r="E80" s="32">
        <v>0.0009020295665246805</v>
      </c>
      <c r="F80" s="33">
        <v>4</v>
      </c>
      <c r="G80" s="32">
        <v>0.00042817383857846286</v>
      </c>
      <c r="H80" s="33">
        <v>0</v>
      </c>
      <c r="I80" s="32">
        <v>0</v>
      </c>
      <c r="J80" s="33">
        <v>8</v>
      </c>
      <c r="K80" s="32">
        <v>0.0009441756166646997</v>
      </c>
      <c r="L80" s="33">
        <v>0</v>
      </c>
      <c r="M80" s="32">
        <v>0</v>
      </c>
      <c r="N80" s="33">
        <v>0</v>
      </c>
      <c r="O80" s="34">
        <v>0</v>
      </c>
      <c r="P80" s="35">
        <v>71</v>
      </c>
      <c r="Q80" s="197">
        <v>0.0006743536652546397</v>
      </c>
    </row>
    <row r="81" spans="1:17" ht="15">
      <c r="A81" s="48" t="s">
        <v>102</v>
      </c>
      <c r="B81" s="31">
        <v>3</v>
      </c>
      <c r="C81" s="32">
        <v>0.000250899054946893</v>
      </c>
      <c r="D81" s="33">
        <v>3</v>
      </c>
      <c r="E81" s="32">
        <v>0.00015033826108744674</v>
      </c>
      <c r="F81" s="33">
        <v>4</v>
      </c>
      <c r="G81" s="32">
        <v>0.00042817383857846286</v>
      </c>
      <c r="H81" s="33">
        <v>65</v>
      </c>
      <c r="I81" s="32">
        <v>0.0028182448838015954</v>
      </c>
      <c r="J81" s="33">
        <v>9</v>
      </c>
      <c r="K81" s="32">
        <v>0.0010621975687477871</v>
      </c>
      <c r="L81" s="33">
        <v>155</v>
      </c>
      <c r="M81" s="32">
        <v>0.0049195416891484435</v>
      </c>
      <c r="N81" s="33">
        <v>0</v>
      </c>
      <c r="O81" s="34">
        <v>0</v>
      </c>
      <c r="P81" s="35">
        <v>239</v>
      </c>
      <c r="Q81" s="197">
        <v>0.002270007408392379</v>
      </c>
    </row>
    <row r="82" spans="1:17" ht="15">
      <c r="A82" s="48" t="s">
        <v>285</v>
      </c>
      <c r="B82" s="31">
        <v>0</v>
      </c>
      <c r="C82" s="32">
        <v>0</v>
      </c>
      <c r="D82" s="33">
        <v>0</v>
      </c>
      <c r="E82" s="32">
        <v>0</v>
      </c>
      <c r="F82" s="33">
        <v>0</v>
      </c>
      <c r="G82" s="32">
        <v>0</v>
      </c>
      <c r="H82" s="33">
        <v>1</v>
      </c>
      <c r="I82" s="32">
        <v>4.3357613596947624E-05</v>
      </c>
      <c r="J82" s="33">
        <v>0</v>
      </c>
      <c r="K82" s="32">
        <v>0</v>
      </c>
      <c r="L82" s="33">
        <v>1</v>
      </c>
      <c r="M82" s="32">
        <v>3.173897863966738E-05</v>
      </c>
      <c r="N82" s="33">
        <v>0</v>
      </c>
      <c r="O82" s="34">
        <v>0</v>
      </c>
      <c r="P82" s="35">
        <v>2</v>
      </c>
      <c r="Q82" s="197">
        <v>1.8995877894496895E-05</v>
      </c>
    </row>
    <row r="83" spans="1:17" ht="15">
      <c r="A83" s="48" t="s">
        <v>103</v>
      </c>
      <c r="B83" s="31">
        <v>4</v>
      </c>
      <c r="C83" s="32">
        <v>0.00033453207326252405</v>
      </c>
      <c r="D83" s="33">
        <v>18</v>
      </c>
      <c r="E83" s="32">
        <v>0.0009020295665246805</v>
      </c>
      <c r="F83" s="33">
        <v>13</v>
      </c>
      <c r="G83" s="32">
        <v>0.0013915649753800043</v>
      </c>
      <c r="H83" s="33">
        <v>122</v>
      </c>
      <c r="I83" s="32">
        <v>0.00528962885882761</v>
      </c>
      <c r="J83" s="33">
        <v>93</v>
      </c>
      <c r="K83" s="32">
        <v>0.010976041543727133</v>
      </c>
      <c r="L83" s="33">
        <v>323</v>
      </c>
      <c r="M83" s="32">
        <v>0.010251690100612562</v>
      </c>
      <c r="N83" s="33">
        <v>0</v>
      </c>
      <c r="O83" s="34">
        <v>0</v>
      </c>
      <c r="P83" s="35">
        <v>573</v>
      </c>
      <c r="Q83" s="197">
        <v>0.00544231901677336</v>
      </c>
    </row>
    <row r="84" spans="1:17" ht="15">
      <c r="A84" s="48" t="s">
        <v>104</v>
      </c>
      <c r="B84" s="31">
        <v>2</v>
      </c>
      <c r="C84" s="32">
        <v>0.00016726603663126202</v>
      </c>
      <c r="D84" s="33">
        <v>20</v>
      </c>
      <c r="E84" s="32">
        <v>0.0010022550739163117</v>
      </c>
      <c r="F84" s="33">
        <v>33</v>
      </c>
      <c r="G84" s="32">
        <v>0.0035324341682723185</v>
      </c>
      <c r="H84" s="33">
        <v>285</v>
      </c>
      <c r="I84" s="32">
        <v>0.012356919875130074</v>
      </c>
      <c r="J84" s="33">
        <v>98</v>
      </c>
      <c r="K84" s="32">
        <v>0.01156615130414257</v>
      </c>
      <c r="L84" s="33">
        <v>1220</v>
      </c>
      <c r="M84" s="32">
        <v>0.0387215539403942</v>
      </c>
      <c r="N84" s="33">
        <v>0</v>
      </c>
      <c r="O84" s="34">
        <v>0</v>
      </c>
      <c r="P84" s="35">
        <v>1658</v>
      </c>
      <c r="Q84" s="197">
        <v>0.015747582774537926</v>
      </c>
    </row>
    <row r="85" spans="1:17" ht="15">
      <c r="A85" s="48" t="s">
        <v>105</v>
      </c>
      <c r="B85" s="31">
        <v>39</v>
      </c>
      <c r="C85" s="32">
        <v>0.0032616877143096094</v>
      </c>
      <c r="D85" s="33">
        <v>511</v>
      </c>
      <c r="E85" s="32">
        <v>0.025607617138561765</v>
      </c>
      <c r="F85" s="33">
        <v>381</v>
      </c>
      <c r="G85" s="32">
        <v>0.040783558124598586</v>
      </c>
      <c r="H85" s="33">
        <v>1308</v>
      </c>
      <c r="I85" s="32">
        <v>0.056711758584807495</v>
      </c>
      <c r="J85" s="33">
        <v>433</v>
      </c>
      <c r="K85" s="32">
        <v>0.05110350525197687</v>
      </c>
      <c r="L85" s="33">
        <v>532</v>
      </c>
      <c r="M85" s="32">
        <v>0.016885136636303043</v>
      </c>
      <c r="N85" s="33">
        <v>0</v>
      </c>
      <c r="O85" s="34">
        <v>0</v>
      </c>
      <c r="P85" s="35">
        <v>3204</v>
      </c>
      <c r="Q85" s="197">
        <v>0.030431396386984024</v>
      </c>
    </row>
    <row r="86" spans="1:17" ht="15">
      <c r="A86" s="48" t="s">
        <v>106</v>
      </c>
      <c r="B86" s="31">
        <v>17</v>
      </c>
      <c r="C86" s="32">
        <v>0.0014217613113657272</v>
      </c>
      <c r="D86" s="33">
        <v>4</v>
      </c>
      <c r="E86" s="32">
        <v>0.00020045101478326235</v>
      </c>
      <c r="F86" s="33">
        <v>0</v>
      </c>
      <c r="G86" s="32">
        <v>0</v>
      </c>
      <c r="H86" s="33">
        <v>11</v>
      </c>
      <c r="I86" s="32">
        <v>0.00047693374956642387</v>
      </c>
      <c r="J86" s="33">
        <v>0</v>
      </c>
      <c r="K86" s="32">
        <v>0</v>
      </c>
      <c r="L86" s="33">
        <v>0</v>
      </c>
      <c r="M86" s="32">
        <v>0</v>
      </c>
      <c r="N86" s="33">
        <v>0</v>
      </c>
      <c r="O86" s="34">
        <v>0</v>
      </c>
      <c r="P86" s="35">
        <v>32</v>
      </c>
      <c r="Q86" s="197">
        <v>0.0003039340463119503</v>
      </c>
    </row>
    <row r="87" spans="1:17" ht="15">
      <c r="A87" s="48" t="s">
        <v>107</v>
      </c>
      <c r="B87" s="31">
        <v>0</v>
      </c>
      <c r="C87" s="32">
        <v>0</v>
      </c>
      <c r="D87" s="33">
        <v>8</v>
      </c>
      <c r="E87" s="32">
        <v>0.0004009020295665247</v>
      </c>
      <c r="F87" s="33">
        <v>5</v>
      </c>
      <c r="G87" s="32">
        <v>0.0005352172982230786</v>
      </c>
      <c r="H87" s="33">
        <v>7</v>
      </c>
      <c r="I87" s="32">
        <v>0.0003035032951786334</v>
      </c>
      <c r="J87" s="33">
        <v>28</v>
      </c>
      <c r="K87" s="32">
        <v>0.003304614658326449</v>
      </c>
      <c r="L87" s="33">
        <v>22</v>
      </c>
      <c r="M87" s="32">
        <v>0.0006982575300726822</v>
      </c>
      <c r="N87" s="33">
        <v>0</v>
      </c>
      <c r="O87" s="34">
        <v>0</v>
      </c>
      <c r="P87" s="35">
        <v>70</v>
      </c>
      <c r="Q87" s="197">
        <v>0.0006648557263073913</v>
      </c>
    </row>
    <row r="88" spans="1:17" ht="15">
      <c r="A88" s="48" t="s">
        <v>108</v>
      </c>
      <c r="B88" s="31">
        <v>59</v>
      </c>
      <c r="C88" s="32">
        <v>0.004934348080622229</v>
      </c>
      <c r="D88" s="33">
        <v>436</v>
      </c>
      <c r="E88" s="32">
        <v>0.021849160611375595</v>
      </c>
      <c r="F88" s="33">
        <v>527</v>
      </c>
      <c r="G88" s="32">
        <v>0.05641190323271248</v>
      </c>
      <c r="H88" s="33">
        <v>1747</v>
      </c>
      <c r="I88" s="32">
        <v>0.0757457509538675</v>
      </c>
      <c r="J88" s="33">
        <v>1007</v>
      </c>
      <c r="K88" s="32">
        <v>0.11884810574766906</v>
      </c>
      <c r="L88" s="33">
        <v>9804</v>
      </c>
      <c r="M88" s="32">
        <v>0.31116894658329897</v>
      </c>
      <c r="N88" s="33">
        <v>0</v>
      </c>
      <c r="O88" s="34">
        <v>0</v>
      </c>
      <c r="P88" s="35">
        <v>13580</v>
      </c>
      <c r="Q88" s="197">
        <v>0.1289820109036339</v>
      </c>
    </row>
    <row r="89" spans="1:17" ht="15">
      <c r="A89" s="48" t="s">
        <v>109</v>
      </c>
      <c r="B89" s="31">
        <v>75</v>
      </c>
      <c r="C89" s="32">
        <v>0.006272476373672326</v>
      </c>
      <c r="D89" s="33">
        <v>16</v>
      </c>
      <c r="E89" s="32">
        <v>0.0008018040591330494</v>
      </c>
      <c r="F89" s="33">
        <v>7</v>
      </c>
      <c r="G89" s="32">
        <v>0.00074930421751231</v>
      </c>
      <c r="H89" s="33">
        <v>0</v>
      </c>
      <c r="I89" s="32">
        <v>0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98</v>
      </c>
      <c r="Q89" s="197">
        <v>0.0009307980168303478</v>
      </c>
    </row>
    <row r="90" spans="1:17" ht="15">
      <c r="A90" s="48" t="s">
        <v>110</v>
      </c>
      <c r="B90" s="31">
        <v>0</v>
      </c>
      <c r="C90" s="32">
        <v>0</v>
      </c>
      <c r="D90" s="33">
        <v>1</v>
      </c>
      <c r="E90" s="32">
        <v>5.011275369581559E-05</v>
      </c>
      <c r="F90" s="33">
        <v>0</v>
      </c>
      <c r="G90" s="32">
        <v>0</v>
      </c>
      <c r="H90" s="33">
        <v>0</v>
      </c>
      <c r="I90" s="32">
        <v>0</v>
      </c>
      <c r="J90" s="33">
        <v>0</v>
      </c>
      <c r="K90" s="32">
        <v>0</v>
      </c>
      <c r="L90" s="33">
        <v>0</v>
      </c>
      <c r="M90" s="32">
        <v>0</v>
      </c>
      <c r="N90" s="33">
        <v>0</v>
      </c>
      <c r="O90" s="34">
        <v>0</v>
      </c>
      <c r="P90" s="35">
        <v>1</v>
      </c>
      <c r="Q90" s="197">
        <v>9.497938947248448E-06</v>
      </c>
    </row>
    <row r="91" spans="1:17" ht="15">
      <c r="A91" s="48" t="s">
        <v>111</v>
      </c>
      <c r="B91" s="31">
        <v>0</v>
      </c>
      <c r="C91" s="32">
        <v>0</v>
      </c>
      <c r="D91" s="33">
        <v>0</v>
      </c>
      <c r="E91" s="32">
        <v>0</v>
      </c>
      <c r="F91" s="33">
        <v>0</v>
      </c>
      <c r="G91" s="32">
        <v>0</v>
      </c>
      <c r="H91" s="33">
        <v>0</v>
      </c>
      <c r="I91" s="32">
        <v>0</v>
      </c>
      <c r="J91" s="33">
        <v>0</v>
      </c>
      <c r="K91" s="32">
        <v>0</v>
      </c>
      <c r="L91" s="33">
        <v>8</v>
      </c>
      <c r="M91" s="32">
        <v>0.000253911829117339</v>
      </c>
      <c r="N91" s="33">
        <v>0</v>
      </c>
      <c r="O91" s="34">
        <v>0</v>
      </c>
      <c r="P91" s="35">
        <v>8</v>
      </c>
      <c r="Q91" s="197">
        <v>7.598351157798758E-05</v>
      </c>
    </row>
    <row r="92" spans="1:17" ht="15">
      <c r="A92" s="48" t="s">
        <v>112</v>
      </c>
      <c r="B92" s="31">
        <v>2</v>
      </c>
      <c r="C92" s="32">
        <v>0.00016726603663126202</v>
      </c>
      <c r="D92" s="33">
        <v>8</v>
      </c>
      <c r="E92" s="32">
        <v>0.0004009020295665247</v>
      </c>
      <c r="F92" s="33">
        <v>0</v>
      </c>
      <c r="G92" s="32">
        <v>0</v>
      </c>
      <c r="H92" s="33">
        <v>3</v>
      </c>
      <c r="I92" s="32">
        <v>0.00013007284079084288</v>
      </c>
      <c r="J92" s="33">
        <v>27</v>
      </c>
      <c r="K92" s="32">
        <v>0.0031865927062433613</v>
      </c>
      <c r="L92" s="33">
        <v>170</v>
      </c>
      <c r="M92" s="32">
        <v>0.005395626368743454</v>
      </c>
      <c r="N92" s="33">
        <v>0</v>
      </c>
      <c r="O92" s="34">
        <v>0</v>
      </c>
      <c r="P92" s="35">
        <v>210</v>
      </c>
      <c r="Q92" s="197">
        <v>0.001994567178922174</v>
      </c>
    </row>
    <row r="93" spans="1:17" ht="15">
      <c r="A93" s="48" t="s">
        <v>113</v>
      </c>
      <c r="B93" s="31">
        <v>1</v>
      </c>
      <c r="C93" s="32">
        <v>8.363301831563101E-05</v>
      </c>
      <c r="D93" s="33">
        <v>91</v>
      </c>
      <c r="E93" s="32">
        <v>0.004560260586319218</v>
      </c>
      <c r="F93" s="33">
        <v>229</v>
      </c>
      <c r="G93" s="32">
        <v>0.024512952258616997</v>
      </c>
      <c r="H93" s="33">
        <v>1336</v>
      </c>
      <c r="I93" s="32">
        <v>0.05792577176552203</v>
      </c>
      <c r="J93" s="33">
        <v>529</v>
      </c>
      <c r="K93" s="32">
        <v>0.06243361265195326</v>
      </c>
      <c r="L93" s="33">
        <v>262</v>
      </c>
      <c r="M93" s="32">
        <v>0.008315612403592852</v>
      </c>
      <c r="N93" s="33">
        <v>0</v>
      </c>
      <c r="O93" s="34">
        <v>0</v>
      </c>
      <c r="P93" s="35">
        <v>2448</v>
      </c>
      <c r="Q93" s="197">
        <v>0.0232509545428642</v>
      </c>
    </row>
    <row r="94" spans="1:17" ht="15">
      <c r="A94" s="48" t="s">
        <v>114</v>
      </c>
      <c r="B94" s="31">
        <v>0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33">
        <v>0</v>
      </c>
      <c r="I94" s="32">
        <v>0</v>
      </c>
      <c r="J94" s="33">
        <v>0</v>
      </c>
      <c r="K94" s="32">
        <v>0</v>
      </c>
      <c r="L94" s="33">
        <v>856</v>
      </c>
      <c r="M94" s="32">
        <v>0.027168565715555273</v>
      </c>
      <c r="N94" s="33">
        <v>0</v>
      </c>
      <c r="O94" s="34">
        <v>0</v>
      </c>
      <c r="P94" s="35">
        <v>856</v>
      </c>
      <c r="Q94" s="197">
        <v>0.00813023573884467</v>
      </c>
    </row>
    <row r="95" spans="1:17" ht="15">
      <c r="A95" s="48" t="s">
        <v>115</v>
      </c>
      <c r="B95" s="31">
        <v>139</v>
      </c>
      <c r="C95" s="32">
        <v>0.01162498954587271</v>
      </c>
      <c r="D95" s="33">
        <v>355</v>
      </c>
      <c r="E95" s="32">
        <v>0.017790027562014532</v>
      </c>
      <c r="F95" s="33">
        <v>113</v>
      </c>
      <c r="G95" s="32">
        <v>0.012095910939841576</v>
      </c>
      <c r="H95" s="33">
        <v>154</v>
      </c>
      <c r="I95" s="32">
        <v>0.006677072493929934</v>
      </c>
      <c r="J95" s="33">
        <v>8</v>
      </c>
      <c r="K95" s="32">
        <v>0.0009441756166646997</v>
      </c>
      <c r="L95" s="33">
        <v>17</v>
      </c>
      <c r="M95" s="32">
        <v>0.0005395626368743454</v>
      </c>
      <c r="N95" s="33">
        <v>0</v>
      </c>
      <c r="O95" s="34">
        <v>0</v>
      </c>
      <c r="P95" s="35">
        <v>786</v>
      </c>
      <c r="Q95" s="197">
        <v>0.007465380012537279</v>
      </c>
    </row>
    <row r="96" spans="1:17" ht="15">
      <c r="A96" s="48" t="s">
        <v>116</v>
      </c>
      <c r="B96" s="31">
        <v>120</v>
      </c>
      <c r="C96" s="32">
        <v>0.010035962197875722</v>
      </c>
      <c r="D96" s="33">
        <v>593</v>
      </c>
      <c r="E96" s="32">
        <v>0.02971686294161864</v>
      </c>
      <c r="F96" s="33">
        <v>608</v>
      </c>
      <c r="G96" s="32">
        <v>0.06508242346392636</v>
      </c>
      <c r="H96" s="33">
        <v>1649</v>
      </c>
      <c r="I96" s="32">
        <v>0.07149670482136664</v>
      </c>
      <c r="J96" s="33">
        <v>1383</v>
      </c>
      <c r="K96" s="32">
        <v>0.16322435973090996</v>
      </c>
      <c r="L96" s="33">
        <v>6364</v>
      </c>
      <c r="M96" s="32">
        <v>0.20198686006284317</v>
      </c>
      <c r="N96" s="33">
        <v>0</v>
      </c>
      <c r="O96" s="34">
        <v>0</v>
      </c>
      <c r="P96" s="35">
        <v>10717</v>
      </c>
      <c r="Q96" s="197">
        <v>0.1017894116976616</v>
      </c>
    </row>
    <row r="97" spans="1:17" ht="15">
      <c r="A97" s="48" t="s">
        <v>117</v>
      </c>
      <c r="B97" s="31">
        <v>25</v>
      </c>
      <c r="C97" s="32">
        <v>0.0020908254578907754</v>
      </c>
      <c r="D97" s="33">
        <v>65</v>
      </c>
      <c r="E97" s="32">
        <v>0.003257328990228013</v>
      </c>
      <c r="F97" s="33">
        <v>42</v>
      </c>
      <c r="G97" s="32">
        <v>0.00449582530507386</v>
      </c>
      <c r="H97" s="33">
        <v>69</v>
      </c>
      <c r="I97" s="32">
        <v>0.002991675338189386</v>
      </c>
      <c r="J97" s="33">
        <v>28</v>
      </c>
      <c r="K97" s="32">
        <v>0.003304614658326449</v>
      </c>
      <c r="L97" s="33">
        <v>42</v>
      </c>
      <c r="M97" s="32">
        <v>0.0013330371028660297</v>
      </c>
      <c r="N97" s="33">
        <v>0</v>
      </c>
      <c r="O97" s="34">
        <v>0</v>
      </c>
      <c r="P97" s="35">
        <v>271</v>
      </c>
      <c r="Q97" s="197">
        <v>0.002573941454704329</v>
      </c>
    </row>
    <row r="98" spans="1:17" ht="15">
      <c r="A98" s="48" t="s">
        <v>118</v>
      </c>
      <c r="B98" s="31">
        <v>23</v>
      </c>
      <c r="C98" s="32">
        <v>0.0019235594212595132</v>
      </c>
      <c r="D98" s="33">
        <v>79</v>
      </c>
      <c r="E98" s="32">
        <v>0.003958907541969431</v>
      </c>
      <c r="F98" s="33">
        <v>37</v>
      </c>
      <c r="G98" s="32">
        <v>0.003960608006850781</v>
      </c>
      <c r="H98" s="33">
        <v>29</v>
      </c>
      <c r="I98" s="32">
        <v>0.001257370794311481</v>
      </c>
      <c r="J98" s="33">
        <v>6</v>
      </c>
      <c r="K98" s="32">
        <v>0.0007081317124985248</v>
      </c>
      <c r="L98" s="33">
        <v>8</v>
      </c>
      <c r="M98" s="32">
        <v>0.000253911829117339</v>
      </c>
      <c r="N98" s="33">
        <v>0</v>
      </c>
      <c r="O98" s="34">
        <v>0</v>
      </c>
      <c r="P98" s="35">
        <v>182</v>
      </c>
      <c r="Q98" s="197">
        <v>0.0017286248883992175</v>
      </c>
    </row>
    <row r="99" spans="1:17" ht="15">
      <c r="A99" s="48" t="s">
        <v>119</v>
      </c>
      <c r="B99" s="31">
        <v>8</v>
      </c>
      <c r="C99" s="32">
        <v>0.0006690641465250481</v>
      </c>
      <c r="D99" s="33">
        <v>20</v>
      </c>
      <c r="E99" s="32">
        <v>0.0010022550739163117</v>
      </c>
      <c r="F99" s="33">
        <v>20</v>
      </c>
      <c r="G99" s="32">
        <v>0.002140869192892314</v>
      </c>
      <c r="H99" s="33">
        <v>76</v>
      </c>
      <c r="I99" s="32">
        <v>0.0032951786333680192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4">
        <v>0</v>
      </c>
      <c r="P99" s="35">
        <v>124</v>
      </c>
      <c r="Q99" s="197">
        <v>0.0011777444294588074</v>
      </c>
    </row>
    <row r="100" spans="1:17" ht="15">
      <c r="A100" s="48" t="s">
        <v>127</v>
      </c>
      <c r="B100" s="31">
        <v>11</v>
      </c>
      <c r="C100" s="32">
        <v>0.0009199632014719411</v>
      </c>
      <c r="D100" s="33">
        <v>21</v>
      </c>
      <c r="E100" s="32">
        <v>0.0010523678276121273</v>
      </c>
      <c r="F100" s="33">
        <v>11</v>
      </c>
      <c r="G100" s="32">
        <v>0.001177478056090773</v>
      </c>
      <c r="H100" s="33">
        <v>62</v>
      </c>
      <c r="I100" s="32">
        <v>0.002688172043010753</v>
      </c>
      <c r="J100" s="33">
        <v>16</v>
      </c>
      <c r="K100" s="32">
        <v>0.0018883512333293993</v>
      </c>
      <c r="L100" s="33">
        <v>9</v>
      </c>
      <c r="M100" s="32">
        <v>0.0002856508077570064</v>
      </c>
      <c r="N100" s="33">
        <v>0</v>
      </c>
      <c r="O100" s="34">
        <v>0</v>
      </c>
      <c r="P100" s="35">
        <v>130</v>
      </c>
      <c r="Q100" s="197">
        <v>0.0012347320631422981</v>
      </c>
    </row>
    <row r="101" spans="1:17" ht="15">
      <c r="A101" s="48" t="s">
        <v>128</v>
      </c>
      <c r="B101" s="31">
        <v>73</v>
      </c>
      <c r="C101" s="32">
        <v>0.006105210337041064</v>
      </c>
      <c r="D101" s="33">
        <v>32</v>
      </c>
      <c r="E101" s="32">
        <v>0.0016036081182660988</v>
      </c>
      <c r="F101" s="33">
        <v>9</v>
      </c>
      <c r="G101" s="32">
        <v>0.0009633911368015414</v>
      </c>
      <c r="H101" s="33">
        <v>10</v>
      </c>
      <c r="I101" s="32">
        <v>0.00043357613596947626</v>
      </c>
      <c r="J101" s="33">
        <v>1</v>
      </c>
      <c r="K101" s="32">
        <v>0.00011802195208308746</v>
      </c>
      <c r="L101" s="33">
        <v>0</v>
      </c>
      <c r="M101" s="32">
        <v>0</v>
      </c>
      <c r="N101" s="33">
        <v>0</v>
      </c>
      <c r="O101" s="34">
        <v>0</v>
      </c>
      <c r="P101" s="35">
        <v>125</v>
      </c>
      <c r="Q101" s="197">
        <v>0.001187242368406056</v>
      </c>
    </row>
    <row r="102" spans="1:17" ht="15">
      <c r="A102" s="48" t="s">
        <v>129</v>
      </c>
      <c r="B102" s="31">
        <v>70</v>
      </c>
      <c r="C102" s="32">
        <v>0.005854311282094171</v>
      </c>
      <c r="D102" s="33">
        <v>110</v>
      </c>
      <c r="E102" s="32">
        <v>0.005512402906539714</v>
      </c>
      <c r="F102" s="33">
        <v>48</v>
      </c>
      <c r="G102" s="32">
        <v>0.005138086062941554</v>
      </c>
      <c r="H102" s="33">
        <v>110</v>
      </c>
      <c r="I102" s="32">
        <v>0.004769337495664239</v>
      </c>
      <c r="J102" s="33">
        <v>36</v>
      </c>
      <c r="K102" s="32">
        <v>0.0042487902749911485</v>
      </c>
      <c r="L102" s="33">
        <v>28</v>
      </c>
      <c r="M102" s="32">
        <v>0.0008886914019106865</v>
      </c>
      <c r="N102" s="33">
        <v>0</v>
      </c>
      <c r="O102" s="34">
        <v>0</v>
      </c>
      <c r="P102" s="35">
        <v>402</v>
      </c>
      <c r="Q102" s="197">
        <v>0.0038181714567938757</v>
      </c>
    </row>
    <row r="103" spans="1:17" ht="15">
      <c r="A103" s="48" t="s">
        <v>130</v>
      </c>
      <c r="B103" s="31">
        <v>1</v>
      </c>
      <c r="C103" s="32">
        <v>8.363301831563101E-05</v>
      </c>
      <c r="D103" s="33">
        <v>77</v>
      </c>
      <c r="E103" s="32">
        <v>0.0038586820345778003</v>
      </c>
      <c r="F103" s="33">
        <v>87</v>
      </c>
      <c r="G103" s="32">
        <v>0.009312780989081566</v>
      </c>
      <c r="H103" s="33">
        <v>57</v>
      </c>
      <c r="I103" s="32">
        <v>0.0024713839750260145</v>
      </c>
      <c r="J103" s="33">
        <v>0</v>
      </c>
      <c r="K103" s="32">
        <v>0</v>
      </c>
      <c r="L103" s="33">
        <v>0</v>
      </c>
      <c r="M103" s="32">
        <v>0</v>
      </c>
      <c r="N103" s="33">
        <v>0</v>
      </c>
      <c r="O103" s="34">
        <v>0</v>
      </c>
      <c r="P103" s="35">
        <v>222</v>
      </c>
      <c r="Q103" s="197">
        <v>0.002108542446289155</v>
      </c>
    </row>
    <row r="104" spans="1:17" ht="15">
      <c r="A104" s="244" t="s">
        <v>279</v>
      </c>
      <c r="B104" s="31">
        <v>5</v>
      </c>
      <c r="C104" s="32">
        <v>0.00041816509157815507</v>
      </c>
      <c r="D104" s="33">
        <v>7</v>
      </c>
      <c r="E104" s="32">
        <v>0.0003507892758707091</v>
      </c>
      <c r="F104" s="33">
        <v>4</v>
      </c>
      <c r="G104" s="32">
        <v>0.00042817383857846286</v>
      </c>
      <c r="H104" s="33">
        <v>9</v>
      </c>
      <c r="I104" s="32">
        <v>0.0003902185223725286</v>
      </c>
      <c r="J104" s="33">
        <v>18</v>
      </c>
      <c r="K104" s="32">
        <v>0.0021243951374955742</v>
      </c>
      <c r="L104" s="33">
        <v>0</v>
      </c>
      <c r="M104" s="32">
        <v>0</v>
      </c>
      <c r="N104" s="33">
        <v>0</v>
      </c>
      <c r="O104" s="34">
        <v>0</v>
      </c>
      <c r="P104" s="35">
        <v>43</v>
      </c>
      <c r="Q104" s="197">
        <v>0.0004084113747316832</v>
      </c>
    </row>
    <row r="105" spans="1:17" ht="15">
      <c r="A105" s="244" t="s">
        <v>280</v>
      </c>
      <c r="B105" s="31">
        <v>6</v>
      </c>
      <c r="C105" s="32">
        <v>0.000501798109893786</v>
      </c>
      <c r="D105" s="33">
        <v>13</v>
      </c>
      <c r="E105" s="32">
        <v>0.0006514657980456026</v>
      </c>
      <c r="F105" s="33">
        <v>0</v>
      </c>
      <c r="G105" s="32">
        <v>0</v>
      </c>
      <c r="H105" s="33">
        <v>0</v>
      </c>
      <c r="I105" s="32">
        <v>0</v>
      </c>
      <c r="J105" s="33">
        <v>0</v>
      </c>
      <c r="K105" s="32">
        <v>0</v>
      </c>
      <c r="L105" s="33">
        <v>0</v>
      </c>
      <c r="M105" s="32">
        <v>0</v>
      </c>
      <c r="N105" s="33">
        <v>0</v>
      </c>
      <c r="O105" s="34">
        <v>0</v>
      </c>
      <c r="P105" s="35">
        <v>19</v>
      </c>
      <c r="Q105" s="197">
        <v>0.0001804608399977205</v>
      </c>
    </row>
    <row r="106" spans="1:17" ht="15">
      <c r="A106" s="48" t="s">
        <v>131</v>
      </c>
      <c r="B106" s="31">
        <v>54</v>
      </c>
      <c r="C106" s="32">
        <v>0.004516182989044075</v>
      </c>
      <c r="D106" s="33">
        <v>38</v>
      </c>
      <c r="E106" s="32">
        <v>0.0019042846404409921</v>
      </c>
      <c r="F106" s="33">
        <v>22</v>
      </c>
      <c r="G106" s="32">
        <v>0.002354956112181546</v>
      </c>
      <c r="H106" s="33">
        <v>69</v>
      </c>
      <c r="I106" s="32">
        <v>0.002991675338189386</v>
      </c>
      <c r="J106" s="33">
        <v>46</v>
      </c>
      <c r="K106" s="32">
        <v>0.005429009795822023</v>
      </c>
      <c r="L106" s="33">
        <v>1381</v>
      </c>
      <c r="M106" s="32">
        <v>0.043831529501380646</v>
      </c>
      <c r="N106" s="33">
        <v>0</v>
      </c>
      <c r="O106" s="34">
        <v>0</v>
      </c>
      <c r="P106" s="35">
        <v>1610</v>
      </c>
      <c r="Q106" s="197">
        <v>0.01529168170507</v>
      </c>
    </row>
    <row r="107" spans="1:17" ht="15.75" thickBot="1">
      <c r="A107" s="48" t="s">
        <v>120</v>
      </c>
      <c r="B107" s="31">
        <v>1036</v>
      </c>
      <c r="C107" s="32">
        <v>0.08664380697499373</v>
      </c>
      <c r="D107" s="33">
        <v>1483</v>
      </c>
      <c r="E107" s="32">
        <v>0.07431721373089452</v>
      </c>
      <c r="F107" s="33">
        <v>928</v>
      </c>
      <c r="G107" s="32">
        <v>0.09933633055020338</v>
      </c>
      <c r="H107" s="33">
        <v>1442</v>
      </c>
      <c r="I107" s="32">
        <v>0.06252167880679847</v>
      </c>
      <c r="J107" s="33">
        <v>339</v>
      </c>
      <c r="K107" s="32">
        <v>0.04000944175616665</v>
      </c>
      <c r="L107" s="33">
        <v>2062</v>
      </c>
      <c r="M107" s="32">
        <v>0.06544577395499412</v>
      </c>
      <c r="N107" s="33">
        <v>988</v>
      </c>
      <c r="O107" s="34">
        <v>1</v>
      </c>
      <c r="P107" s="35">
        <v>8278</v>
      </c>
      <c r="Q107" s="197">
        <v>0.07862393860532264</v>
      </c>
    </row>
    <row r="108" spans="1:17" ht="15.75" thickBot="1">
      <c r="A108" s="58" t="s">
        <v>121</v>
      </c>
      <c r="B108" s="15">
        <v>11957</v>
      </c>
      <c r="C108" s="229">
        <v>0.9999999999999998</v>
      </c>
      <c r="D108" s="40">
        <v>19955</v>
      </c>
      <c r="E108" s="229">
        <v>1.0000000000000004</v>
      </c>
      <c r="F108" s="40">
        <v>9342</v>
      </c>
      <c r="G108" s="229">
        <v>1.0000000000000002</v>
      </c>
      <c r="H108" s="40">
        <v>23064</v>
      </c>
      <c r="I108" s="229">
        <v>0.9999999999999997</v>
      </c>
      <c r="J108" s="40">
        <v>8473</v>
      </c>
      <c r="K108" s="229">
        <v>1.0000000000000002</v>
      </c>
      <c r="L108" s="40">
        <v>31507</v>
      </c>
      <c r="M108" s="229">
        <v>1</v>
      </c>
      <c r="N108" s="40">
        <v>988</v>
      </c>
      <c r="O108" s="16">
        <v>1</v>
      </c>
      <c r="P108" s="38">
        <v>105286</v>
      </c>
      <c r="Q108" s="39">
        <v>0.9999999999999994</v>
      </c>
    </row>
    <row r="110" ht="15">
      <c r="P110" s="254"/>
    </row>
    <row r="111" spans="1:17" ht="15">
      <c r="A111" s="307"/>
      <c r="B111" s="307"/>
      <c r="C111" s="307"/>
      <c r="D111" s="307"/>
      <c r="E111" s="307"/>
      <c r="F111" s="307"/>
      <c r="G111" s="307"/>
      <c r="H111" s="307"/>
      <c r="I111" s="307"/>
      <c r="J111" s="307"/>
      <c r="K111" s="308"/>
      <c r="L111" s="308"/>
      <c r="M111" s="307"/>
      <c r="N111" s="308"/>
      <c r="O111" s="307"/>
      <c r="P111" s="308"/>
      <c r="Q111" s="307"/>
    </row>
  </sheetData>
  <sheetProtection/>
  <mergeCells count="11">
    <mergeCell ref="N3:O3"/>
    <mergeCell ref="A1:Q1"/>
    <mergeCell ref="A2:A4"/>
    <mergeCell ref="B2:O2"/>
    <mergeCell ref="P2:Q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0"/>
  <sheetViews>
    <sheetView zoomScalePageLayoutView="0" workbookViewId="0" topLeftCell="A1">
      <selection activeCell="A1" sqref="A1:Q1"/>
    </sheetView>
  </sheetViews>
  <sheetFormatPr defaultColWidth="11.421875" defaultRowHeight="15"/>
  <cols>
    <col min="1" max="1" width="16.140625" style="181" customWidth="1"/>
    <col min="2" max="17" width="10.8515625" style="181" customWidth="1"/>
    <col min="18" max="16384" width="11.421875" style="181" customWidth="1"/>
  </cols>
  <sheetData>
    <row r="1" spans="1:17" ht="38.25" customHeight="1" thickBot="1" thickTop="1">
      <c r="A1" s="319" t="s">
        <v>419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9"/>
    </row>
    <row r="2" spans="1:17" ht="24.75" customHeight="1" thickTop="1">
      <c r="A2" s="323" t="s">
        <v>140</v>
      </c>
      <c r="B2" s="341" t="s">
        <v>144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42"/>
      <c r="P2" s="364" t="s">
        <v>121</v>
      </c>
      <c r="Q2" s="353"/>
    </row>
    <row r="3" spans="1:17" ht="30" customHeight="1">
      <c r="A3" s="350"/>
      <c r="B3" s="363" t="s">
        <v>145</v>
      </c>
      <c r="C3" s="367"/>
      <c r="D3" s="367" t="s">
        <v>146</v>
      </c>
      <c r="E3" s="367"/>
      <c r="F3" s="367" t="s">
        <v>147</v>
      </c>
      <c r="G3" s="367"/>
      <c r="H3" s="367" t="s">
        <v>148</v>
      </c>
      <c r="I3" s="367"/>
      <c r="J3" s="367" t="s">
        <v>149</v>
      </c>
      <c r="K3" s="367"/>
      <c r="L3" s="367" t="s">
        <v>150</v>
      </c>
      <c r="M3" s="367"/>
      <c r="N3" s="367" t="s">
        <v>135</v>
      </c>
      <c r="O3" s="344"/>
      <c r="P3" s="365"/>
      <c r="Q3" s="344"/>
    </row>
    <row r="4" spans="1:17" ht="24.75" customHeight="1" thickBot="1">
      <c r="A4" s="351"/>
      <c r="B4" s="19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7" t="s">
        <v>24</v>
      </c>
      <c r="L4" s="42" t="s">
        <v>23</v>
      </c>
      <c r="M4" s="7" t="s">
        <v>24</v>
      </c>
      <c r="N4" s="42" t="s">
        <v>23</v>
      </c>
      <c r="O4" s="21" t="s">
        <v>24</v>
      </c>
      <c r="P4" s="65" t="s">
        <v>23</v>
      </c>
      <c r="Q4" s="23" t="s">
        <v>24</v>
      </c>
    </row>
    <row r="5" spans="1:17" ht="15">
      <c r="A5" s="245" t="s">
        <v>116</v>
      </c>
      <c r="B5" s="25">
        <v>120</v>
      </c>
      <c r="C5" s="26">
        <v>0.010035962197875722</v>
      </c>
      <c r="D5" s="27">
        <v>593</v>
      </c>
      <c r="E5" s="26">
        <v>0.02971686294161864</v>
      </c>
      <c r="F5" s="27">
        <v>608</v>
      </c>
      <c r="G5" s="26">
        <v>0.06508242346392636</v>
      </c>
      <c r="H5" s="27">
        <v>1649</v>
      </c>
      <c r="I5" s="26">
        <v>0.07149670482136664</v>
      </c>
      <c r="J5" s="27">
        <v>1383</v>
      </c>
      <c r="K5" s="26">
        <v>0.16322435973090996</v>
      </c>
      <c r="L5" s="27">
        <v>6364</v>
      </c>
      <c r="M5" s="26">
        <v>0.20198686006284317</v>
      </c>
      <c r="N5" s="27">
        <v>0</v>
      </c>
      <c r="O5" s="28">
        <v>0</v>
      </c>
      <c r="P5" s="29">
        <v>10717</v>
      </c>
      <c r="Q5" s="261">
        <v>0.1017894116976616</v>
      </c>
    </row>
    <row r="6" spans="1:17" ht="15">
      <c r="A6" s="244" t="s">
        <v>108</v>
      </c>
      <c r="B6" s="31">
        <v>59</v>
      </c>
      <c r="C6" s="32">
        <v>0.004934348080622229</v>
      </c>
      <c r="D6" s="33">
        <v>436</v>
      </c>
      <c r="E6" s="32">
        <v>0.021849160611375595</v>
      </c>
      <c r="F6" s="33">
        <v>527</v>
      </c>
      <c r="G6" s="32">
        <v>0.05641190323271248</v>
      </c>
      <c r="H6" s="33">
        <v>1747</v>
      </c>
      <c r="I6" s="32">
        <v>0.0757457509538675</v>
      </c>
      <c r="J6" s="33">
        <v>1007</v>
      </c>
      <c r="K6" s="32">
        <v>0.11884810574766906</v>
      </c>
      <c r="L6" s="33">
        <v>9804</v>
      </c>
      <c r="M6" s="32">
        <v>0.31116894658329897</v>
      </c>
      <c r="N6" s="33">
        <v>0</v>
      </c>
      <c r="O6" s="34">
        <v>0</v>
      </c>
      <c r="P6" s="35">
        <v>13580</v>
      </c>
      <c r="Q6" s="197">
        <v>0.1289820109036339</v>
      </c>
    </row>
    <row r="7" spans="1:17" ht="15">
      <c r="A7" s="244" t="s">
        <v>120</v>
      </c>
      <c r="B7" s="31">
        <v>1036</v>
      </c>
      <c r="C7" s="32">
        <v>0.08664380697499373</v>
      </c>
      <c r="D7" s="33">
        <v>1483</v>
      </c>
      <c r="E7" s="32">
        <v>0.07431721373089452</v>
      </c>
      <c r="F7" s="33">
        <v>928</v>
      </c>
      <c r="G7" s="32">
        <v>0.09933633055020338</v>
      </c>
      <c r="H7" s="33">
        <v>1442</v>
      </c>
      <c r="I7" s="32">
        <v>0.06252167880679847</v>
      </c>
      <c r="J7" s="33">
        <v>339</v>
      </c>
      <c r="K7" s="32">
        <v>0.04000944175616665</v>
      </c>
      <c r="L7" s="33">
        <v>2062</v>
      </c>
      <c r="M7" s="32">
        <v>0.06544577395499412</v>
      </c>
      <c r="N7" s="33">
        <v>988</v>
      </c>
      <c r="O7" s="34">
        <v>0</v>
      </c>
      <c r="P7" s="35">
        <v>8278</v>
      </c>
      <c r="Q7" s="197">
        <v>0.07862393860532264</v>
      </c>
    </row>
    <row r="8" spans="1:17" ht="15">
      <c r="A8" s="244" t="s">
        <v>45</v>
      </c>
      <c r="B8" s="31">
        <v>3343</v>
      </c>
      <c r="C8" s="32">
        <v>0.27958518022915446</v>
      </c>
      <c r="D8" s="33">
        <v>3735</v>
      </c>
      <c r="E8" s="32">
        <v>0.1871711350538712</v>
      </c>
      <c r="F8" s="33">
        <v>1109</v>
      </c>
      <c r="G8" s="32">
        <v>0.11871119674587882</v>
      </c>
      <c r="H8" s="33">
        <v>1869</v>
      </c>
      <c r="I8" s="32">
        <v>0.08103537981269511</v>
      </c>
      <c r="J8" s="33">
        <v>288</v>
      </c>
      <c r="K8" s="32">
        <v>0.03399032219992919</v>
      </c>
      <c r="L8" s="33">
        <v>427</v>
      </c>
      <c r="M8" s="32">
        <v>0.01355254387913797</v>
      </c>
      <c r="N8" s="33">
        <v>0</v>
      </c>
      <c r="O8" s="34">
        <v>0</v>
      </c>
      <c r="P8" s="35">
        <v>10771</v>
      </c>
      <c r="Q8" s="197">
        <v>0.10230230040081302</v>
      </c>
    </row>
    <row r="9" spans="1:17" ht="15">
      <c r="A9" s="244" t="s">
        <v>34</v>
      </c>
      <c r="B9" s="31">
        <v>618</v>
      </c>
      <c r="C9" s="32">
        <v>0.051685205319059964</v>
      </c>
      <c r="D9" s="33">
        <v>1806</v>
      </c>
      <c r="E9" s="32">
        <v>0.09050363317464295</v>
      </c>
      <c r="F9" s="33">
        <v>882</v>
      </c>
      <c r="G9" s="32">
        <v>0.09441233140655106</v>
      </c>
      <c r="H9" s="33">
        <v>1902</v>
      </c>
      <c r="I9" s="32">
        <v>0.08246618106139438</v>
      </c>
      <c r="J9" s="33">
        <v>692</v>
      </c>
      <c r="K9" s="32">
        <v>0.08167119084149652</v>
      </c>
      <c r="L9" s="33">
        <v>1311</v>
      </c>
      <c r="M9" s="32">
        <v>0.04160980099660393</v>
      </c>
      <c r="N9" s="33">
        <v>0</v>
      </c>
      <c r="O9" s="34">
        <v>0</v>
      </c>
      <c r="P9" s="35">
        <v>7211</v>
      </c>
      <c r="Q9" s="197">
        <v>0.06848963774860856</v>
      </c>
    </row>
    <row r="10" spans="1:17" ht="15">
      <c r="A10" s="244" t="s">
        <v>56</v>
      </c>
      <c r="B10" s="31">
        <v>701</v>
      </c>
      <c r="C10" s="32">
        <v>0.05862674583925734</v>
      </c>
      <c r="D10" s="33">
        <v>1683</v>
      </c>
      <c r="E10" s="32">
        <v>0.08433976447005763</v>
      </c>
      <c r="F10" s="33">
        <v>732</v>
      </c>
      <c r="G10" s="32">
        <v>0.0783558124598587</v>
      </c>
      <c r="H10" s="33">
        <v>1721</v>
      </c>
      <c r="I10" s="32">
        <v>0.07461845300034686</v>
      </c>
      <c r="J10" s="33">
        <v>412</v>
      </c>
      <c r="K10" s="32">
        <v>0.04862504425823203</v>
      </c>
      <c r="L10" s="33">
        <v>258</v>
      </c>
      <c r="M10" s="32">
        <v>0.008188656489034184</v>
      </c>
      <c r="N10" s="33">
        <v>0</v>
      </c>
      <c r="O10" s="34">
        <v>0</v>
      </c>
      <c r="P10" s="35">
        <v>5507</v>
      </c>
      <c r="Q10" s="197">
        <v>0.0523051497824972</v>
      </c>
    </row>
    <row r="11" spans="1:17" ht="15">
      <c r="A11" s="244" t="s">
        <v>41</v>
      </c>
      <c r="B11" s="31">
        <v>154</v>
      </c>
      <c r="C11" s="32">
        <v>0.012879484820607176</v>
      </c>
      <c r="D11" s="33">
        <v>677</v>
      </c>
      <c r="E11" s="32">
        <v>0.033926334252067154</v>
      </c>
      <c r="F11" s="33">
        <v>433</v>
      </c>
      <c r="G11" s="32">
        <v>0.0463498180261186</v>
      </c>
      <c r="H11" s="33">
        <v>1849</v>
      </c>
      <c r="I11" s="32">
        <v>0.08016822754075616</v>
      </c>
      <c r="J11" s="33">
        <v>584</v>
      </c>
      <c r="K11" s="32">
        <v>0.06892482001652307</v>
      </c>
      <c r="L11" s="33">
        <v>218</v>
      </c>
      <c r="M11" s="32">
        <v>0.006919097343447488</v>
      </c>
      <c r="N11" s="33">
        <v>0</v>
      </c>
      <c r="O11" s="34">
        <v>0</v>
      </c>
      <c r="P11" s="35">
        <v>3915</v>
      </c>
      <c r="Q11" s="197">
        <v>0.03718443097847767</v>
      </c>
    </row>
    <row r="12" spans="1:17" ht="15">
      <c r="A12" s="244" t="s">
        <v>66</v>
      </c>
      <c r="B12" s="31">
        <v>590</v>
      </c>
      <c r="C12" s="32">
        <v>0.0493434808062223</v>
      </c>
      <c r="D12" s="33">
        <v>1033</v>
      </c>
      <c r="E12" s="32">
        <v>0.0517664745677775</v>
      </c>
      <c r="F12" s="33">
        <v>383</v>
      </c>
      <c r="G12" s="32">
        <v>0.040997645043887816</v>
      </c>
      <c r="H12" s="33">
        <v>945</v>
      </c>
      <c r="I12" s="32">
        <v>0.040972944849115504</v>
      </c>
      <c r="J12" s="33">
        <v>215</v>
      </c>
      <c r="K12" s="32">
        <v>0.025374719697863802</v>
      </c>
      <c r="L12" s="33">
        <v>276</v>
      </c>
      <c r="M12" s="32">
        <v>0.008759958104548196</v>
      </c>
      <c r="N12" s="33">
        <v>0</v>
      </c>
      <c r="O12" s="34">
        <v>0</v>
      </c>
      <c r="P12" s="35">
        <v>3442</v>
      </c>
      <c r="Q12" s="197">
        <v>0.03269190585642916</v>
      </c>
    </row>
    <row r="13" spans="1:17" ht="15">
      <c r="A13" s="244" t="s">
        <v>105</v>
      </c>
      <c r="B13" s="31">
        <v>39</v>
      </c>
      <c r="C13" s="32">
        <v>0.0032616877143096094</v>
      </c>
      <c r="D13" s="33">
        <v>511</v>
      </c>
      <c r="E13" s="32">
        <v>0.025607617138561765</v>
      </c>
      <c r="F13" s="33">
        <v>381</v>
      </c>
      <c r="G13" s="32">
        <v>0.040783558124598586</v>
      </c>
      <c r="H13" s="33">
        <v>1308</v>
      </c>
      <c r="I13" s="32">
        <v>0.056711758584807495</v>
      </c>
      <c r="J13" s="33">
        <v>433</v>
      </c>
      <c r="K13" s="32">
        <v>0.05110350525197687</v>
      </c>
      <c r="L13" s="33">
        <v>532</v>
      </c>
      <c r="M13" s="32">
        <v>0.016885136636303043</v>
      </c>
      <c r="N13" s="33">
        <v>0</v>
      </c>
      <c r="O13" s="34">
        <v>0</v>
      </c>
      <c r="P13" s="35">
        <v>3204</v>
      </c>
      <c r="Q13" s="197">
        <v>0.030431396386984024</v>
      </c>
    </row>
    <row r="14" spans="1:17" ht="15">
      <c r="A14" s="244" t="s">
        <v>64</v>
      </c>
      <c r="B14" s="31">
        <v>787</v>
      </c>
      <c r="C14" s="32">
        <v>0.06581918541440161</v>
      </c>
      <c r="D14" s="33">
        <v>1069</v>
      </c>
      <c r="E14" s="32">
        <v>0.05357053370082686</v>
      </c>
      <c r="F14" s="33">
        <v>340</v>
      </c>
      <c r="G14" s="32">
        <v>0.036394776279169344</v>
      </c>
      <c r="H14" s="33">
        <v>726</v>
      </c>
      <c r="I14" s="32">
        <v>0.031477627471383975</v>
      </c>
      <c r="J14" s="33">
        <v>103</v>
      </c>
      <c r="K14" s="32">
        <v>0.012156261064558008</v>
      </c>
      <c r="L14" s="33">
        <v>128</v>
      </c>
      <c r="M14" s="32">
        <v>0.004062589265877424</v>
      </c>
      <c r="N14" s="33">
        <v>0</v>
      </c>
      <c r="O14" s="34">
        <v>0</v>
      </c>
      <c r="P14" s="35">
        <v>3153</v>
      </c>
      <c r="Q14" s="197">
        <v>0.029947001500674354</v>
      </c>
    </row>
    <row r="15" spans="1:17" ht="15">
      <c r="A15" s="244" t="s">
        <v>68</v>
      </c>
      <c r="B15" s="31">
        <v>6</v>
      </c>
      <c r="C15" s="32">
        <v>0.000501798109893786</v>
      </c>
      <c r="D15" s="33">
        <v>182</v>
      </c>
      <c r="E15" s="32">
        <v>0.009120521172638436</v>
      </c>
      <c r="F15" s="33">
        <v>27</v>
      </c>
      <c r="G15" s="32">
        <v>0.002890173410404624</v>
      </c>
      <c r="H15" s="33">
        <v>132</v>
      </c>
      <c r="I15" s="32">
        <v>0.005723204994797087</v>
      </c>
      <c r="J15" s="33">
        <v>139</v>
      </c>
      <c r="K15" s="32">
        <v>0.016405051339549157</v>
      </c>
      <c r="L15" s="33">
        <v>1970</v>
      </c>
      <c r="M15" s="32">
        <v>0.06252578792014472</v>
      </c>
      <c r="N15" s="33">
        <v>0</v>
      </c>
      <c r="O15" s="34">
        <v>0</v>
      </c>
      <c r="P15" s="35">
        <v>2456</v>
      </c>
      <c r="Q15" s="197">
        <v>0.023326938054442185</v>
      </c>
    </row>
    <row r="16" spans="1:17" ht="15">
      <c r="A16" s="244" t="s">
        <v>113</v>
      </c>
      <c r="B16" s="31">
        <v>1</v>
      </c>
      <c r="C16" s="32">
        <v>8.363301831563101E-05</v>
      </c>
      <c r="D16" s="33">
        <v>91</v>
      </c>
      <c r="E16" s="32">
        <v>0.004560260586319218</v>
      </c>
      <c r="F16" s="33">
        <v>229</v>
      </c>
      <c r="G16" s="32">
        <v>0.024512952258616997</v>
      </c>
      <c r="H16" s="33">
        <v>1336</v>
      </c>
      <c r="I16" s="32">
        <v>0.05792577176552203</v>
      </c>
      <c r="J16" s="33">
        <v>529</v>
      </c>
      <c r="K16" s="32">
        <v>0.06243361265195326</v>
      </c>
      <c r="L16" s="33">
        <v>262</v>
      </c>
      <c r="M16" s="32">
        <v>0.008315612403592852</v>
      </c>
      <c r="N16" s="33">
        <v>0</v>
      </c>
      <c r="O16" s="34">
        <v>0</v>
      </c>
      <c r="P16" s="35">
        <v>2448</v>
      </c>
      <c r="Q16" s="197">
        <v>0.0232509545428642</v>
      </c>
    </row>
    <row r="17" spans="1:17" ht="15">
      <c r="A17" s="244" t="s">
        <v>39</v>
      </c>
      <c r="B17" s="31">
        <v>65</v>
      </c>
      <c r="C17" s="32">
        <v>0.0054361461905160155</v>
      </c>
      <c r="D17" s="33">
        <v>415</v>
      </c>
      <c r="E17" s="32">
        <v>0.02079679278376347</v>
      </c>
      <c r="F17" s="33">
        <v>266</v>
      </c>
      <c r="G17" s="32">
        <v>0.02847356026546778</v>
      </c>
      <c r="H17" s="33">
        <v>754</v>
      </c>
      <c r="I17" s="32">
        <v>0.03269164065209851</v>
      </c>
      <c r="J17" s="33">
        <v>297</v>
      </c>
      <c r="K17" s="32">
        <v>0.035052519768676973</v>
      </c>
      <c r="L17" s="33">
        <v>231</v>
      </c>
      <c r="M17" s="32">
        <v>0.007331704065763164</v>
      </c>
      <c r="N17" s="33">
        <v>0</v>
      </c>
      <c r="O17" s="34">
        <v>0</v>
      </c>
      <c r="P17" s="35">
        <v>2028</v>
      </c>
      <c r="Q17" s="197">
        <v>0.01926182018501985</v>
      </c>
    </row>
    <row r="18" spans="1:17" ht="15">
      <c r="A18" s="244" t="s">
        <v>42</v>
      </c>
      <c r="B18" s="31">
        <v>247</v>
      </c>
      <c r="C18" s="32">
        <v>0.02065735552396086</v>
      </c>
      <c r="D18" s="33">
        <v>439</v>
      </c>
      <c r="E18" s="32">
        <v>0.021999498872463042</v>
      </c>
      <c r="F18" s="33">
        <v>135</v>
      </c>
      <c r="G18" s="32">
        <v>0.014450867052023121</v>
      </c>
      <c r="H18" s="33">
        <v>223</v>
      </c>
      <c r="I18" s="32">
        <v>0.00966874783211932</v>
      </c>
      <c r="J18" s="33">
        <v>201</v>
      </c>
      <c r="K18" s="32">
        <v>0.02372241236870058</v>
      </c>
      <c r="L18" s="33">
        <v>504</v>
      </c>
      <c r="M18" s="32">
        <v>0.015996445234392358</v>
      </c>
      <c r="N18" s="33">
        <v>0</v>
      </c>
      <c r="O18" s="34">
        <v>0</v>
      </c>
      <c r="P18" s="35">
        <v>1749</v>
      </c>
      <c r="Q18" s="197">
        <v>0.016611895218737533</v>
      </c>
    </row>
    <row r="19" spans="1:17" ht="15">
      <c r="A19" s="244" t="s">
        <v>104</v>
      </c>
      <c r="B19" s="31">
        <v>2</v>
      </c>
      <c r="C19" s="32">
        <v>0.00016726603663126202</v>
      </c>
      <c r="D19" s="33">
        <v>20</v>
      </c>
      <c r="E19" s="32">
        <v>0.0010022550739163117</v>
      </c>
      <c r="F19" s="33">
        <v>33</v>
      </c>
      <c r="G19" s="32">
        <v>0.0035324341682723185</v>
      </c>
      <c r="H19" s="33">
        <v>285</v>
      </c>
      <c r="I19" s="32">
        <v>0.012356919875130074</v>
      </c>
      <c r="J19" s="33">
        <v>98</v>
      </c>
      <c r="K19" s="32">
        <v>0.01156615130414257</v>
      </c>
      <c r="L19" s="33">
        <v>1220</v>
      </c>
      <c r="M19" s="32">
        <v>0.0387215539403942</v>
      </c>
      <c r="N19" s="33">
        <v>0</v>
      </c>
      <c r="O19" s="34">
        <v>0</v>
      </c>
      <c r="P19" s="35">
        <v>1658</v>
      </c>
      <c r="Q19" s="197">
        <v>0.015747582774537926</v>
      </c>
    </row>
    <row r="20" spans="1:17" ht="15">
      <c r="A20" s="244" t="s">
        <v>90</v>
      </c>
      <c r="B20" s="31">
        <v>750</v>
      </c>
      <c r="C20" s="32">
        <v>0.06272476373672325</v>
      </c>
      <c r="D20" s="33">
        <v>542</v>
      </c>
      <c r="E20" s="32">
        <v>0.027161112503132048</v>
      </c>
      <c r="F20" s="33">
        <v>94</v>
      </c>
      <c r="G20" s="32">
        <v>0.010062085206593878</v>
      </c>
      <c r="H20" s="33">
        <v>277</v>
      </c>
      <c r="I20" s="32">
        <v>0.012010058966354492</v>
      </c>
      <c r="J20" s="33">
        <v>86</v>
      </c>
      <c r="K20" s="32">
        <v>0.010149887879145522</v>
      </c>
      <c r="L20" s="33">
        <v>83</v>
      </c>
      <c r="M20" s="32">
        <v>0.002634335227092392</v>
      </c>
      <c r="N20" s="33">
        <v>0</v>
      </c>
      <c r="O20" s="34">
        <v>0</v>
      </c>
      <c r="P20" s="35">
        <v>1832</v>
      </c>
      <c r="Q20" s="197">
        <v>0.017400224151359157</v>
      </c>
    </row>
    <row r="21" spans="1:17" ht="15">
      <c r="A21" s="244" t="s">
        <v>131</v>
      </c>
      <c r="B21" s="31">
        <v>54</v>
      </c>
      <c r="C21" s="32">
        <v>0.004516182989044075</v>
      </c>
      <c r="D21" s="33">
        <v>38</v>
      </c>
      <c r="E21" s="32">
        <v>0.0019042846404409921</v>
      </c>
      <c r="F21" s="33">
        <v>22</v>
      </c>
      <c r="G21" s="32">
        <v>0.002354956112181546</v>
      </c>
      <c r="H21" s="33">
        <v>69</v>
      </c>
      <c r="I21" s="32">
        <v>0.002991675338189386</v>
      </c>
      <c r="J21" s="33">
        <v>46</v>
      </c>
      <c r="K21" s="32">
        <v>0.005429009795822023</v>
      </c>
      <c r="L21" s="33">
        <v>1381</v>
      </c>
      <c r="M21" s="32">
        <v>0.043831529501380646</v>
      </c>
      <c r="N21" s="33">
        <v>0</v>
      </c>
      <c r="O21" s="34">
        <v>0</v>
      </c>
      <c r="P21" s="35">
        <v>1610</v>
      </c>
      <c r="Q21" s="197">
        <v>0.01529168170507</v>
      </c>
    </row>
    <row r="22" spans="1:17" ht="15">
      <c r="A22" s="244" t="s">
        <v>67</v>
      </c>
      <c r="B22" s="31">
        <v>669</v>
      </c>
      <c r="C22" s="32">
        <v>0.05595048925315715</v>
      </c>
      <c r="D22" s="33">
        <v>757</v>
      </c>
      <c r="E22" s="32">
        <v>0.0379353545477324</v>
      </c>
      <c r="F22" s="33">
        <v>51</v>
      </c>
      <c r="G22" s="32">
        <v>0.005459216441875401</v>
      </c>
      <c r="H22" s="33">
        <v>2</v>
      </c>
      <c r="I22" s="32">
        <v>8.671522719389525E-05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4">
        <v>0</v>
      </c>
      <c r="P22" s="35">
        <v>1479</v>
      </c>
      <c r="Q22" s="197">
        <v>0.014047451702980454</v>
      </c>
    </row>
    <row r="23" spans="1:17" ht="15">
      <c r="A23" s="244" t="s">
        <v>98</v>
      </c>
      <c r="B23" s="31">
        <v>0</v>
      </c>
      <c r="C23" s="32">
        <v>0</v>
      </c>
      <c r="D23" s="33">
        <v>9</v>
      </c>
      <c r="E23" s="32">
        <v>0.00045101478326234026</v>
      </c>
      <c r="F23" s="33">
        <v>44</v>
      </c>
      <c r="G23" s="32">
        <v>0.004709912224363092</v>
      </c>
      <c r="H23" s="33">
        <v>321</v>
      </c>
      <c r="I23" s="32">
        <v>0.013917793964620187</v>
      </c>
      <c r="J23" s="33">
        <v>164</v>
      </c>
      <c r="K23" s="32">
        <v>0.019355600141626343</v>
      </c>
      <c r="L23" s="33">
        <v>832</v>
      </c>
      <c r="M23" s="32">
        <v>0.026406830228203258</v>
      </c>
      <c r="N23" s="33">
        <v>0</v>
      </c>
      <c r="O23" s="34">
        <v>0</v>
      </c>
      <c r="P23" s="35">
        <v>1370</v>
      </c>
      <c r="Q23" s="197">
        <v>0.013012176357730372</v>
      </c>
    </row>
    <row r="24" spans="1:17" ht="15">
      <c r="A24" s="244" t="s">
        <v>44</v>
      </c>
      <c r="B24" s="31">
        <v>137</v>
      </c>
      <c r="C24" s="32">
        <v>0.011457723509241449</v>
      </c>
      <c r="D24" s="33">
        <v>262</v>
      </c>
      <c r="E24" s="32">
        <v>0.013129541468303684</v>
      </c>
      <c r="F24" s="33">
        <v>145</v>
      </c>
      <c r="G24" s="32">
        <v>0.015521301648469278</v>
      </c>
      <c r="H24" s="33">
        <v>245</v>
      </c>
      <c r="I24" s="32">
        <v>0.010622615331252168</v>
      </c>
      <c r="J24" s="33">
        <v>91</v>
      </c>
      <c r="K24" s="32">
        <v>0.01073999763956096</v>
      </c>
      <c r="L24" s="33">
        <v>430</v>
      </c>
      <c r="M24" s="32">
        <v>0.013647760815056972</v>
      </c>
      <c r="N24" s="33">
        <v>0</v>
      </c>
      <c r="O24" s="34">
        <v>0</v>
      </c>
      <c r="P24" s="35">
        <v>1310</v>
      </c>
      <c r="Q24" s="197">
        <v>0.012442300020895466</v>
      </c>
    </row>
    <row r="25" spans="1:17" ht="15">
      <c r="A25" s="244" t="s">
        <v>35</v>
      </c>
      <c r="B25" s="31">
        <v>298</v>
      </c>
      <c r="C25" s="32">
        <v>0.024922639458058043</v>
      </c>
      <c r="D25" s="33">
        <v>547</v>
      </c>
      <c r="E25" s="32">
        <v>0.027411676271611125</v>
      </c>
      <c r="F25" s="33">
        <v>179</v>
      </c>
      <c r="G25" s="32">
        <v>0.019160779276386212</v>
      </c>
      <c r="H25" s="33">
        <v>219</v>
      </c>
      <c r="I25" s="32">
        <v>0.00949531737773153</v>
      </c>
      <c r="J25" s="33">
        <v>67</v>
      </c>
      <c r="K25" s="32">
        <v>0.00790747078956686</v>
      </c>
      <c r="L25" s="33">
        <v>7</v>
      </c>
      <c r="M25" s="32">
        <v>0.00022217285047767163</v>
      </c>
      <c r="N25" s="33">
        <v>0</v>
      </c>
      <c r="O25" s="34">
        <v>0</v>
      </c>
      <c r="P25" s="35">
        <v>1317</v>
      </c>
      <c r="Q25" s="197">
        <v>0.012508785593526205</v>
      </c>
    </row>
    <row r="26" spans="1:17" ht="15">
      <c r="A26" s="244" t="s">
        <v>60</v>
      </c>
      <c r="B26" s="31">
        <v>585</v>
      </c>
      <c r="C26" s="32">
        <v>0.04892531571464414</v>
      </c>
      <c r="D26" s="33">
        <v>315</v>
      </c>
      <c r="E26" s="32">
        <v>0.01578551741418191</v>
      </c>
      <c r="F26" s="33">
        <v>79</v>
      </c>
      <c r="G26" s="32">
        <v>0.008456433311924642</v>
      </c>
      <c r="H26" s="33">
        <v>30</v>
      </c>
      <c r="I26" s="32">
        <v>0.0013007284079084287</v>
      </c>
      <c r="J26" s="33">
        <v>58</v>
      </c>
      <c r="K26" s="32">
        <v>0.006845273220819072</v>
      </c>
      <c r="L26" s="33">
        <v>0</v>
      </c>
      <c r="M26" s="32">
        <v>0</v>
      </c>
      <c r="N26" s="33">
        <v>0</v>
      </c>
      <c r="O26" s="34">
        <v>0</v>
      </c>
      <c r="P26" s="35">
        <v>1067</v>
      </c>
      <c r="Q26" s="197">
        <v>0.010134300856714093</v>
      </c>
    </row>
    <row r="27" spans="1:17" ht="15">
      <c r="A27" s="244" t="s">
        <v>114</v>
      </c>
      <c r="B27" s="31">
        <v>0</v>
      </c>
      <c r="C27" s="32">
        <v>0</v>
      </c>
      <c r="D27" s="33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856</v>
      </c>
      <c r="M27" s="32">
        <v>0.027168565715555273</v>
      </c>
      <c r="N27" s="33">
        <v>0</v>
      </c>
      <c r="O27" s="34">
        <v>0</v>
      </c>
      <c r="P27" s="35">
        <v>856</v>
      </c>
      <c r="Q27" s="197">
        <v>0.00813023573884467</v>
      </c>
    </row>
    <row r="28" spans="1:17" ht="15">
      <c r="A28" s="244" t="s">
        <v>47</v>
      </c>
      <c r="B28" s="31">
        <v>159</v>
      </c>
      <c r="C28" s="32">
        <v>0.01329764991218533</v>
      </c>
      <c r="D28" s="33">
        <v>355</v>
      </c>
      <c r="E28" s="32">
        <v>0.017790027562014532</v>
      </c>
      <c r="F28" s="33">
        <v>121</v>
      </c>
      <c r="G28" s="32">
        <v>0.012952258616998502</v>
      </c>
      <c r="H28" s="33">
        <v>116</v>
      </c>
      <c r="I28" s="32">
        <v>0.005029483177245924</v>
      </c>
      <c r="J28" s="33">
        <v>1</v>
      </c>
      <c r="K28" s="32">
        <v>0.00011802195208308746</v>
      </c>
      <c r="L28" s="33">
        <v>109</v>
      </c>
      <c r="M28" s="32">
        <v>0.003459548671723744</v>
      </c>
      <c r="N28" s="33">
        <v>0</v>
      </c>
      <c r="O28" s="34">
        <v>0</v>
      </c>
      <c r="P28" s="35">
        <v>861</v>
      </c>
      <c r="Q28" s="197">
        <v>0.008177725433580913</v>
      </c>
    </row>
    <row r="29" spans="1:17" ht="15">
      <c r="A29" s="244" t="s">
        <v>71</v>
      </c>
      <c r="B29" s="31">
        <v>29</v>
      </c>
      <c r="C29" s="32">
        <v>0.0024253575311532992</v>
      </c>
      <c r="D29" s="33">
        <v>118</v>
      </c>
      <c r="E29" s="32">
        <v>0.005913304936106239</v>
      </c>
      <c r="F29" s="33">
        <v>100</v>
      </c>
      <c r="G29" s="32">
        <v>0.010704345964461572</v>
      </c>
      <c r="H29" s="33">
        <v>287</v>
      </c>
      <c r="I29" s="32">
        <v>0.012443635102323969</v>
      </c>
      <c r="J29" s="33">
        <v>107</v>
      </c>
      <c r="K29" s="32">
        <v>0.012628348872890358</v>
      </c>
      <c r="L29" s="33">
        <v>128</v>
      </c>
      <c r="M29" s="32">
        <v>0.004062589265877424</v>
      </c>
      <c r="N29" s="33">
        <v>0</v>
      </c>
      <c r="O29" s="34">
        <v>0</v>
      </c>
      <c r="P29" s="35">
        <v>769</v>
      </c>
      <c r="Q29" s="197">
        <v>0.007303915050434056</v>
      </c>
    </row>
    <row r="30" spans="1:17" ht="15">
      <c r="A30" s="244" t="s">
        <v>87</v>
      </c>
      <c r="B30" s="31">
        <v>24</v>
      </c>
      <c r="C30" s="32">
        <v>0.002007192439575144</v>
      </c>
      <c r="D30" s="33">
        <v>83</v>
      </c>
      <c r="E30" s="32">
        <v>0.004159358556752694</v>
      </c>
      <c r="F30" s="33">
        <v>58</v>
      </c>
      <c r="G30" s="32">
        <v>0.0062085206593877115</v>
      </c>
      <c r="H30" s="33">
        <v>201</v>
      </c>
      <c r="I30" s="32">
        <v>0.008714880332986473</v>
      </c>
      <c r="J30" s="33">
        <v>171</v>
      </c>
      <c r="K30" s="32">
        <v>0.020181753806207955</v>
      </c>
      <c r="L30" s="33">
        <v>246</v>
      </c>
      <c r="M30" s="32">
        <v>0.007807788745358174</v>
      </c>
      <c r="N30" s="33">
        <v>0</v>
      </c>
      <c r="O30" s="34">
        <v>0</v>
      </c>
      <c r="P30" s="35">
        <v>783</v>
      </c>
      <c r="Q30" s="197">
        <v>0.007436886195695534</v>
      </c>
    </row>
    <row r="31" spans="1:17" ht="15">
      <c r="A31" s="244" t="s">
        <v>43</v>
      </c>
      <c r="B31" s="31">
        <v>5</v>
      </c>
      <c r="C31" s="32">
        <v>0.00041816509157815507</v>
      </c>
      <c r="D31" s="33">
        <v>94</v>
      </c>
      <c r="E31" s="32">
        <v>0.004710598847406665</v>
      </c>
      <c r="F31" s="33">
        <v>67</v>
      </c>
      <c r="G31" s="32">
        <v>0.007171911796189253</v>
      </c>
      <c r="H31" s="33">
        <v>359</v>
      </c>
      <c r="I31" s="32">
        <v>0.015565383281304197</v>
      </c>
      <c r="J31" s="33">
        <v>88</v>
      </c>
      <c r="K31" s="32">
        <v>0.010385931783311696</v>
      </c>
      <c r="L31" s="33">
        <v>103</v>
      </c>
      <c r="M31" s="32">
        <v>0.0032691147998857397</v>
      </c>
      <c r="N31" s="33">
        <v>0</v>
      </c>
      <c r="O31" s="34">
        <v>0</v>
      </c>
      <c r="P31" s="35">
        <v>716</v>
      </c>
      <c r="Q31" s="197">
        <v>0.006800524286229888</v>
      </c>
    </row>
    <row r="32" spans="1:17" ht="15">
      <c r="A32" s="244" t="s">
        <v>115</v>
      </c>
      <c r="B32" s="31">
        <v>139</v>
      </c>
      <c r="C32" s="32">
        <v>0.01162498954587271</v>
      </c>
      <c r="D32" s="33">
        <v>355</v>
      </c>
      <c r="E32" s="32">
        <v>0.017790027562014532</v>
      </c>
      <c r="F32" s="33">
        <v>113</v>
      </c>
      <c r="G32" s="32">
        <v>0.012095910939841576</v>
      </c>
      <c r="H32" s="33">
        <v>154</v>
      </c>
      <c r="I32" s="32">
        <v>0.006677072493929934</v>
      </c>
      <c r="J32" s="33">
        <v>8</v>
      </c>
      <c r="K32" s="32">
        <v>0.0009441756166646997</v>
      </c>
      <c r="L32" s="33">
        <v>17</v>
      </c>
      <c r="M32" s="32">
        <v>0.0005395626368743454</v>
      </c>
      <c r="N32" s="33">
        <v>0</v>
      </c>
      <c r="O32" s="34">
        <v>0</v>
      </c>
      <c r="P32" s="35">
        <v>786</v>
      </c>
      <c r="Q32" s="197">
        <v>0.007465380012537279</v>
      </c>
    </row>
    <row r="33" spans="1:17" ht="15">
      <c r="A33" s="244" t="s">
        <v>25</v>
      </c>
      <c r="B33" s="31">
        <v>149</v>
      </c>
      <c r="C33" s="32">
        <v>0.012461319729029021</v>
      </c>
      <c r="D33" s="33">
        <v>243</v>
      </c>
      <c r="E33" s="32">
        <v>0.012177399148083187</v>
      </c>
      <c r="F33" s="33">
        <v>75</v>
      </c>
      <c r="G33" s="32">
        <v>0.00802825947334618</v>
      </c>
      <c r="H33" s="33">
        <v>206</v>
      </c>
      <c r="I33" s="32">
        <v>0.008931668400971211</v>
      </c>
      <c r="J33" s="33">
        <v>0</v>
      </c>
      <c r="K33" s="32">
        <v>0</v>
      </c>
      <c r="L33" s="33">
        <v>1</v>
      </c>
      <c r="M33" s="32">
        <v>3.173897863966738E-05</v>
      </c>
      <c r="N33" s="33">
        <v>0</v>
      </c>
      <c r="O33" s="34">
        <v>0</v>
      </c>
      <c r="P33" s="35">
        <v>674</v>
      </c>
      <c r="Q33" s="197">
        <v>0.006401610850445453</v>
      </c>
    </row>
    <row r="34" spans="1:17" ht="15">
      <c r="A34" s="244" t="s">
        <v>30</v>
      </c>
      <c r="B34" s="31">
        <v>15</v>
      </c>
      <c r="C34" s="32">
        <v>0.0012544952747344652</v>
      </c>
      <c r="D34" s="33">
        <v>137</v>
      </c>
      <c r="E34" s="32">
        <v>0.006865447256326735</v>
      </c>
      <c r="F34" s="33">
        <v>118</v>
      </c>
      <c r="G34" s="32">
        <v>0.012631128238064655</v>
      </c>
      <c r="H34" s="33">
        <v>229</v>
      </c>
      <c r="I34" s="32">
        <v>0.009928893513701006</v>
      </c>
      <c r="J34" s="33">
        <v>27</v>
      </c>
      <c r="K34" s="32">
        <v>0.0031865927062433613</v>
      </c>
      <c r="L34" s="33">
        <v>9</v>
      </c>
      <c r="M34" s="32">
        <v>0.0002856508077570064</v>
      </c>
      <c r="N34" s="33">
        <v>0</v>
      </c>
      <c r="O34" s="34">
        <v>0</v>
      </c>
      <c r="P34" s="35">
        <v>535</v>
      </c>
      <c r="Q34" s="197">
        <v>0.0050813973367779194</v>
      </c>
    </row>
    <row r="35" spans="1:17" ht="15">
      <c r="A35" s="244" t="s">
        <v>72</v>
      </c>
      <c r="B35" s="31">
        <v>56</v>
      </c>
      <c r="C35" s="32">
        <v>0.004683449025675337</v>
      </c>
      <c r="D35" s="33">
        <v>152</v>
      </c>
      <c r="E35" s="32">
        <v>0.0076171385617639685</v>
      </c>
      <c r="F35" s="33">
        <v>67</v>
      </c>
      <c r="G35" s="32">
        <v>0.007171911796189253</v>
      </c>
      <c r="H35" s="33">
        <v>147</v>
      </c>
      <c r="I35" s="32">
        <v>0.006373569198751301</v>
      </c>
      <c r="J35" s="33">
        <v>61</v>
      </c>
      <c r="K35" s="32">
        <v>0.007199339077068335</v>
      </c>
      <c r="L35" s="33">
        <v>77</v>
      </c>
      <c r="M35" s="32">
        <v>0.002443901355254388</v>
      </c>
      <c r="N35" s="33">
        <v>0</v>
      </c>
      <c r="O35" s="34">
        <v>0</v>
      </c>
      <c r="P35" s="35">
        <v>560</v>
      </c>
      <c r="Q35" s="197">
        <v>0.00531884581045913</v>
      </c>
    </row>
    <row r="36" spans="1:17" ht="15">
      <c r="A36" s="244" t="s">
        <v>103</v>
      </c>
      <c r="B36" s="31">
        <v>4</v>
      </c>
      <c r="C36" s="32">
        <v>0.00033453207326252405</v>
      </c>
      <c r="D36" s="33">
        <v>18</v>
      </c>
      <c r="E36" s="32">
        <v>0.0009020295665246805</v>
      </c>
      <c r="F36" s="33">
        <v>13</v>
      </c>
      <c r="G36" s="32">
        <v>0.0013915649753800043</v>
      </c>
      <c r="H36" s="33">
        <v>122</v>
      </c>
      <c r="I36" s="32">
        <v>0.00528962885882761</v>
      </c>
      <c r="J36" s="33">
        <v>93</v>
      </c>
      <c r="K36" s="32">
        <v>0.010976041543727133</v>
      </c>
      <c r="L36" s="33">
        <v>323</v>
      </c>
      <c r="M36" s="32">
        <v>0.010251690100612562</v>
      </c>
      <c r="N36" s="33">
        <v>0</v>
      </c>
      <c r="O36" s="34">
        <v>0</v>
      </c>
      <c r="P36" s="35">
        <v>573</v>
      </c>
      <c r="Q36" s="197">
        <v>0.00544231901677336</v>
      </c>
    </row>
    <row r="37" spans="1:17" ht="15">
      <c r="A37" s="244" t="s">
        <v>65</v>
      </c>
      <c r="B37" s="31">
        <v>96</v>
      </c>
      <c r="C37" s="32">
        <v>0.008028769758300577</v>
      </c>
      <c r="D37" s="33">
        <v>213</v>
      </c>
      <c r="E37" s="32">
        <v>0.01067401653720872</v>
      </c>
      <c r="F37" s="33">
        <v>78</v>
      </c>
      <c r="G37" s="32">
        <v>0.008349389852280027</v>
      </c>
      <c r="H37" s="33">
        <v>56</v>
      </c>
      <c r="I37" s="32">
        <v>0.002428026361429067</v>
      </c>
      <c r="J37" s="33">
        <v>1</v>
      </c>
      <c r="K37" s="32">
        <v>0.00011802195208308746</v>
      </c>
      <c r="L37" s="33">
        <v>12</v>
      </c>
      <c r="M37" s="32">
        <v>0.0003808677436760085</v>
      </c>
      <c r="N37" s="33">
        <v>0</v>
      </c>
      <c r="O37" s="34">
        <v>0</v>
      </c>
      <c r="P37" s="35">
        <v>456</v>
      </c>
      <c r="Q37" s="197">
        <v>0.004331060159945292</v>
      </c>
    </row>
    <row r="38" spans="1:17" ht="15">
      <c r="A38" s="244" t="s">
        <v>81</v>
      </c>
      <c r="B38" s="31">
        <v>27</v>
      </c>
      <c r="C38" s="32">
        <v>0.0022580914945220373</v>
      </c>
      <c r="D38" s="33">
        <v>73</v>
      </c>
      <c r="E38" s="32">
        <v>0.0036582310197945376</v>
      </c>
      <c r="F38" s="33">
        <v>40</v>
      </c>
      <c r="G38" s="32">
        <v>0.004281738385784628</v>
      </c>
      <c r="H38" s="33">
        <v>134</v>
      </c>
      <c r="I38" s="32">
        <v>0.005809920221990982</v>
      </c>
      <c r="J38" s="33">
        <v>51</v>
      </c>
      <c r="K38" s="32">
        <v>0.0060191195562374605</v>
      </c>
      <c r="L38" s="33">
        <v>49</v>
      </c>
      <c r="M38" s="32">
        <v>0.0015552099533437014</v>
      </c>
      <c r="N38" s="33">
        <v>0</v>
      </c>
      <c r="O38" s="34">
        <v>0</v>
      </c>
      <c r="P38" s="35">
        <v>374</v>
      </c>
      <c r="Q38" s="197">
        <v>0.0035522291662709194</v>
      </c>
    </row>
    <row r="39" spans="1:17" ht="15">
      <c r="A39" s="244" t="s">
        <v>84</v>
      </c>
      <c r="B39" s="31">
        <v>13</v>
      </c>
      <c r="C39" s="32">
        <v>0.001087229238103203</v>
      </c>
      <c r="D39" s="33">
        <v>131</v>
      </c>
      <c r="E39" s="32">
        <v>0.006564770734151842</v>
      </c>
      <c r="F39" s="33">
        <v>226</v>
      </c>
      <c r="G39" s="32">
        <v>0.02419182187968315</v>
      </c>
      <c r="H39" s="33">
        <v>179</v>
      </c>
      <c r="I39" s="32">
        <v>0.0077610128338536245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4">
        <v>0</v>
      </c>
      <c r="P39" s="35">
        <v>549</v>
      </c>
      <c r="Q39" s="197">
        <v>0.005214368482039398</v>
      </c>
    </row>
    <row r="40" spans="1:17" ht="15">
      <c r="A40" s="244" t="s">
        <v>129</v>
      </c>
      <c r="B40" s="31">
        <v>70</v>
      </c>
      <c r="C40" s="32">
        <v>0.005854311282094171</v>
      </c>
      <c r="D40" s="33">
        <v>110</v>
      </c>
      <c r="E40" s="32">
        <v>0.005512402906539714</v>
      </c>
      <c r="F40" s="33">
        <v>48</v>
      </c>
      <c r="G40" s="32">
        <v>0.005138086062941554</v>
      </c>
      <c r="H40" s="33">
        <v>110</v>
      </c>
      <c r="I40" s="32">
        <v>0.004769337495664239</v>
      </c>
      <c r="J40" s="33">
        <v>36</v>
      </c>
      <c r="K40" s="32">
        <v>0.0042487902749911485</v>
      </c>
      <c r="L40" s="33">
        <v>28</v>
      </c>
      <c r="M40" s="32">
        <v>0.0008886914019106865</v>
      </c>
      <c r="N40" s="33">
        <v>0</v>
      </c>
      <c r="O40" s="34">
        <v>0</v>
      </c>
      <c r="P40" s="35">
        <v>402</v>
      </c>
      <c r="Q40" s="197">
        <v>0.0038181714567938757</v>
      </c>
    </row>
    <row r="41" spans="1:17" ht="15">
      <c r="A41" s="244" t="s">
        <v>99</v>
      </c>
      <c r="B41" s="31">
        <v>0</v>
      </c>
      <c r="C41" s="32">
        <v>0</v>
      </c>
      <c r="D41" s="33">
        <v>0</v>
      </c>
      <c r="E41" s="32">
        <v>0</v>
      </c>
      <c r="F41" s="33">
        <v>0</v>
      </c>
      <c r="G41" s="32">
        <v>0</v>
      </c>
      <c r="H41" s="33">
        <v>0</v>
      </c>
      <c r="I41" s="32">
        <v>0</v>
      </c>
      <c r="J41" s="33">
        <v>18</v>
      </c>
      <c r="K41" s="32">
        <v>0.0021243951374955742</v>
      </c>
      <c r="L41" s="33">
        <v>281</v>
      </c>
      <c r="M41" s="32">
        <v>0.008918652997746532</v>
      </c>
      <c r="N41" s="33">
        <v>0</v>
      </c>
      <c r="O41" s="34">
        <v>0</v>
      </c>
      <c r="P41" s="35">
        <v>299</v>
      </c>
      <c r="Q41" s="197">
        <v>0.0028398837452272858</v>
      </c>
    </row>
    <row r="42" spans="1:17" ht="15">
      <c r="A42" s="244" t="s">
        <v>57</v>
      </c>
      <c r="B42" s="31">
        <v>49</v>
      </c>
      <c r="C42" s="32">
        <v>0.00409801789746592</v>
      </c>
      <c r="D42" s="33">
        <v>144</v>
      </c>
      <c r="E42" s="32">
        <v>0.007216236532197444</v>
      </c>
      <c r="F42" s="33">
        <v>26</v>
      </c>
      <c r="G42" s="32">
        <v>0.0027831299507600086</v>
      </c>
      <c r="H42" s="33">
        <v>101</v>
      </c>
      <c r="I42" s="32">
        <v>0.00437911897329171</v>
      </c>
      <c r="J42" s="33">
        <v>8</v>
      </c>
      <c r="K42" s="32">
        <v>0.0009441756166646997</v>
      </c>
      <c r="L42" s="33">
        <v>2</v>
      </c>
      <c r="M42" s="32">
        <v>6.347795727933476E-05</v>
      </c>
      <c r="N42" s="33">
        <v>0</v>
      </c>
      <c r="O42" s="34">
        <v>0</v>
      </c>
      <c r="P42" s="35">
        <v>330</v>
      </c>
      <c r="Q42" s="197">
        <v>0.0031343198525919875</v>
      </c>
    </row>
    <row r="43" spans="1:17" ht="15">
      <c r="A43" s="244" t="s">
        <v>102</v>
      </c>
      <c r="B43" s="31">
        <v>3</v>
      </c>
      <c r="C43" s="32">
        <v>0.000250899054946893</v>
      </c>
      <c r="D43" s="33">
        <v>3</v>
      </c>
      <c r="E43" s="32">
        <v>0.00015033826108744674</v>
      </c>
      <c r="F43" s="33">
        <v>4</v>
      </c>
      <c r="G43" s="32">
        <v>0.00042817383857846286</v>
      </c>
      <c r="H43" s="33">
        <v>65</v>
      </c>
      <c r="I43" s="32">
        <v>0.0028182448838015954</v>
      </c>
      <c r="J43" s="33">
        <v>9</v>
      </c>
      <c r="K43" s="32">
        <v>0.0010621975687477871</v>
      </c>
      <c r="L43" s="33">
        <v>155</v>
      </c>
      <c r="M43" s="32">
        <v>0.0049195416891484435</v>
      </c>
      <c r="N43" s="33">
        <v>0</v>
      </c>
      <c r="O43" s="34">
        <v>0</v>
      </c>
      <c r="P43" s="35">
        <v>239</v>
      </c>
      <c r="Q43" s="197">
        <v>0.002270007408392379</v>
      </c>
    </row>
    <row r="44" spans="1:17" ht="15">
      <c r="A44" s="244" t="s">
        <v>38</v>
      </c>
      <c r="B44" s="31">
        <v>2</v>
      </c>
      <c r="C44" s="32">
        <v>0.00016726603663126202</v>
      </c>
      <c r="D44" s="33">
        <v>35</v>
      </c>
      <c r="E44" s="32">
        <v>0.0017539463793535455</v>
      </c>
      <c r="F44" s="33">
        <v>28</v>
      </c>
      <c r="G44" s="32">
        <v>0.00299721687004924</v>
      </c>
      <c r="H44" s="33">
        <v>153</v>
      </c>
      <c r="I44" s="32">
        <v>0.006633714880332987</v>
      </c>
      <c r="J44" s="33">
        <v>47</v>
      </c>
      <c r="K44" s="32">
        <v>0.00554703174790511</v>
      </c>
      <c r="L44" s="33">
        <v>28</v>
      </c>
      <c r="M44" s="32">
        <v>0.0008886914019106865</v>
      </c>
      <c r="N44" s="33">
        <v>0</v>
      </c>
      <c r="O44" s="34">
        <v>0</v>
      </c>
      <c r="P44" s="35">
        <v>293</v>
      </c>
      <c r="Q44" s="197">
        <v>0.002782896111543795</v>
      </c>
    </row>
    <row r="45" spans="1:17" ht="15">
      <c r="A45" s="244" t="s">
        <v>46</v>
      </c>
      <c r="B45" s="31">
        <v>79</v>
      </c>
      <c r="C45" s="32">
        <v>0.0066070084469348495</v>
      </c>
      <c r="D45" s="33">
        <v>126</v>
      </c>
      <c r="E45" s="32">
        <v>0.006314206965672764</v>
      </c>
      <c r="F45" s="33">
        <v>25</v>
      </c>
      <c r="G45" s="32">
        <v>0.002676086491115393</v>
      </c>
      <c r="H45" s="33">
        <v>58</v>
      </c>
      <c r="I45" s="32">
        <v>0.002514741588622962</v>
      </c>
      <c r="J45" s="33">
        <v>0</v>
      </c>
      <c r="K45" s="32">
        <v>0</v>
      </c>
      <c r="L45" s="33">
        <v>0</v>
      </c>
      <c r="M45" s="32">
        <v>0</v>
      </c>
      <c r="N45" s="33">
        <v>0</v>
      </c>
      <c r="O45" s="34">
        <v>0</v>
      </c>
      <c r="P45" s="35">
        <v>288</v>
      </c>
      <c r="Q45" s="197">
        <v>0.0027354064168075526</v>
      </c>
    </row>
    <row r="46" spans="1:17" ht="15">
      <c r="A46" s="244" t="s">
        <v>28</v>
      </c>
      <c r="B46" s="31">
        <v>0</v>
      </c>
      <c r="C46" s="32">
        <v>0</v>
      </c>
      <c r="D46" s="33">
        <v>0</v>
      </c>
      <c r="E46" s="32">
        <v>0</v>
      </c>
      <c r="F46" s="33">
        <v>0</v>
      </c>
      <c r="G46" s="32">
        <v>0</v>
      </c>
      <c r="H46" s="33">
        <v>22</v>
      </c>
      <c r="I46" s="32">
        <v>0.0009538674991328477</v>
      </c>
      <c r="J46" s="33">
        <v>52</v>
      </c>
      <c r="K46" s="32">
        <v>0.006137141508320548</v>
      </c>
      <c r="L46" s="33">
        <v>189</v>
      </c>
      <c r="M46" s="32">
        <v>0.005998666962897134</v>
      </c>
      <c r="N46" s="33">
        <v>0</v>
      </c>
      <c r="O46" s="34">
        <v>0</v>
      </c>
      <c r="P46" s="35">
        <v>263</v>
      </c>
      <c r="Q46" s="197">
        <v>0.0024979579431263416</v>
      </c>
    </row>
    <row r="47" spans="1:17" ht="15">
      <c r="A47" s="244" t="s">
        <v>54</v>
      </c>
      <c r="B47" s="31">
        <v>7</v>
      </c>
      <c r="C47" s="32">
        <v>0.0005854311282094171</v>
      </c>
      <c r="D47" s="33">
        <v>63</v>
      </c>
      <c r="E47" s="32">
        <v>0.003157103482836382</v>
      </c>
      <c r="F47" s="33">
        <v>48</v>
      </c>
      <c r="G47" s="32">
        <v>0.005138086062941554</v>
      </c>
      <c r="H47" s="33">
        <v>113</v>
      </c>
      <c r="I47" s="32">
        <v>0.0048994103364550816</v>
      </c>
      <c r="J47" s="33">
        <v>17</v>
      </c>
      <c r="K47" s="32">
        <v>0.0020063731854124867</v>
      </c>
      <c r="L47" s="33">
        <v>0</v>
      </c>
      <c r="M47" s="32">
        <v>0</v>
      </c>
      <c r="N47" s="33">
        <v>0</v>
      </c>
      <c r="O47" s="34">
        <v>0</v>
      </c>
      <c r="P47" s="35">
        <v>248</v>
      </c>
      <c r="Q47" s="197">
        <v>0.0023554888589176147</v>
      </c>
    </row>
    <row r="48" spans="1:17" ht="15">
      <c r="A48" s="244" t="s">
        <v>117</v>
      </c>
      <c r="B48" s="31">
        <v>25</v>
      </c>
      <c r="C48" s="32">
        <v>0.0020908254578907754</v>
      </c>
      <c r="D48" s="33">
        <v>65</v>
      </c>
      <c r="E48" s="32">
        <v>0.003257328990228013</v>
      </c>
      <c r="F48" s="33">
        <v>42</v>
      </c>
      <c r="G48" s="32">
        <v>0.00449582530507386</v>
      </c>
      <c r="H48" s="33">
        <v>69</v>
      </c>
      <c r="I48" s="32">
        <v>0.002991675338189386</v>
      </c>
      <c r="J48" s="33">
        <v>28</v>
      </c>
      <c r="K48" s="32">
        <v>0.003304614658326449</v>
      </c>
      <c r="L48" s="33">
        <v>42</v>
      </c>
      <c r="M48" s="32">
        <v>0.0013330371028660297</v>
      </c>
      <c r="N48" s="33">
        <v>0</v>
      </c>
      <c r="O48" s="34">
        <v>0</v>
      </c>
      <c r="P48" s="35">
        <v>271</v>
      </c>
      <c r="Q48" s="197">
        <v>0.002573941454704329</v>
      </c>
    </row>
    <row r="49" spans="1:17" ht="15">
      <c r="A49" s="244" t="s">
        <v>51</v>
      </c>
      <c r="B49" s="31">
        <v>20</v>
      </c>
      <c r="C49" s="32">
        <v>0.0016726603663126203</v>
      </c>
      <c r="D49" s="33">
        <v>48</v>
      </c>
      <c r="E49" s="32">
        <v>0.002405412177399148</v>
      </c>
      <c r="F49" s="33">
        <v>43</v>
      </c>
      <c r="G49" s="32">
        <v>0.004602868764718476</v>
      </c>
      <c r="H49" s="33">
        <v>108</v>
      </c>
      <c r="I49" s="32">
        <v>0.004682622268470343</v>
      </c>
      <c r="J49" s="33">
        <v>17</v>
      </c>
      <c r="K49" s="32">
        <v>0.0020063731854124867</v>
      </c>
      <c r="L49" s="33">
        <v>7</v>
      </c>
      <c r="M49" s="32">
        <v>0.00022217285047767163</v>
      </c>
      <c r="N49" s="33">
        <v>0</v>
      </c>
      <c r="O49" s="34">
        <v>0</v>
      </c>
      <c r="P49" s="35">
        <v>243</v>
      </c>
      <c r="Q49" s="197">
        <v>0.0023079991641813727</v>
      </c>
    </row>
    <row r="50" spans="1:17" ht="15">
      <c r="A50" s="244" t="s">
        <v>130</v>
      </c>
      <c r="B50" s="31">
        <v>1</v>
      </c>
      <c r="C50" s="32">
        <v>8.363301831563101E-05</v>
      </c>
      <c r="D50" s="33">
        <v>77</v>
      </c>
      <c r="E50" s="32">
        <v>0.0038586820345778003</v>
      </c>
      <c r="F50" s="33">
        <v>87</v>
      </c>
      <c r="G50" s="32">
        <v>0.009312780989081566</v>
      </c>
      <c r="H50" s="33">
        <v>57</v>
      </c>
      <c r="I50" s="32">
        <v>0.0024713839750260145</v>
      </c>
      <c r="J50" s="33">
        <v>0</v>
      </c>
      <c r="K50" s="32">
        <v>0</v>
      </c>
      <c r="L50" s="33">
        <v>0</v>
      </c>
      <c r="M50" s="32">
        <v>0</v>
      </c>
      <c r="N50" s="33">
        <v>0</v>
      </c>
      <c r="O50" s="34">
        <v>0</v>
      </c>
      <c r="P50" s="35">
        <v>222</v>
      </c>
      <c r="Q50" s="197">
        <v>0.002108542446289155</v>
      </c>
    </row>
    <row r="51" spans="1:17" ht="15">
      <c r="A51" s="244" t="s">
        <v>59</v>
      </c>
      <c r="B51" s="31">
        <v>173</v>
      </c>
      <c r="C51" s="32">
        <v>0.014468512168604165</v>
      </c>
      <c r="D51" s="33">
        <v>28</v>
      </c>
      <c r="E51" s="32">
        <v>0.0014031571034828364</v>
      </c>
      <c r="F51" s="33">
        <v>19</v>
      </c>
      <c r="G51" s="32">
        <v>0.0020338257332476986</v>
      </c>
      <c r="H51" s="33">
        <v>16</v>
      </c>
      <c r="I51" s="32">
        <v>0.000693721817551162</v>
      </c>
      <c r="J51" s="33">
        <v>0</v>
      </c>
      <c r="K51" s="32">
        <v>0</v>
      </c>
      <c r="L51" s="33">
        <v>0</v>
      </c>
      <c r="M51" s="32">
        <v>0</v>
      </c>
      <c r="N51" s="33">
        <v>0</v>
      </c>
      <c r="O51" s="34">
        <v>0</v>
      </c>
      <c r="P51" s="35">
        <v>236</v>
      </c>
      <c r="Q51" s="197">
        <v>0.0022415135915506337</v>
      </c>
    </row>
    <row r="52" spans="1:17" ht="15">
      <c r="A52" s="244" t="s">
        <v>112</v>
      </c>
      <c r="B52" s="31">
        <v>2</v>
      </c>
      <c r="C52" s="32">
        <v>0.00016726603663126202</v>
      </c>
      <c r="D52" s="33">
        <v>8</v>
      </c>
      <c r="E52" s="32">
        <v>0.0004009020295665247</v>
      </c>
      <c r="F52" s="33">
        <v>0</v>
      </c>
      <c r="G52" s="32">
        <v>0</v>
      </c>
      <c r="H52" s="33">
        <v>3</v>
      </c>
      <c r="I52" s="32">
        <v>0.00013007284079084288</v>
      </c>
      <c r="J52" s="33">
        <v>27</v>
      </c>
      <c r="K52" s="32">
        <v>0.0031865927062433613</v>
      </c>
      <c r="L52" s="33">
        <v>170</v>
      </c>
      <c r="M52" s="32">
        <v>0.005395626368743454</v>
      </c>
      <c r="N52" s="33">
        <v>0</v>
      </c>
      <c r="O52" s="34">
        <v>0</v>
      </c>
      <c r="P52" s="35">
        <v>210</v>
      </c>
      <c r="Q52" s="197">
        <v>0.001994567178922174</v>
      </c>
    </row>
    <row r="53" spans="1:17" ht="15">
      <c r="A53" s="244" t="s">
        <v>29</v>
      </c>
      <c r="B53" s="31">
        <v>1</v>
      </c>
      <c r="C53" s="32">
        <v>8.363301831563101E-05</v>
      </c>
      <c r="D53" s="33">
        <v>5</v>
      </c>
      <c r="E53" s="32">
        <v>0.00025056376847907793</v>
      </c>
      <c r="F53" s="33">
        <v>12</v>
      </c>
      <c r="G53" s="32">
        <v>0.0012845215157353885</v>
      </c>
      <c r="H53" s="33">
        <v>125</v>
      </c>
      <c r="I53" s="32">
        <v>0.005419701699618453</v>
      </c>
      <c r="J53" s="33">
        <v>102</v>
      </c>
      <c r="K53" s="32">
        <v>0.012038239112474921</v>
      </c>
      <c r="L53" s="33">
        <v>10</v>
      </c>
      <c r="M53" s="32">
        <v>0.00031738978639667375</v>
      </c>
      <c r="N53" s="33">
        <v>0</v>
      </c>
      <c r="O53" s="34">
        <v>0</v>
      </c>
      <c r="P53" s="35">
        <v>255</v>
      </c>
      <c r="Q53" s="197">
        <v>0.002421974431548354</v>
      </c>
    </row>
    <row r="54" spans="1:17" ht="15">
      <c r="A54" s="244" t="s">
        <v>118</v>
      </c>
      <c r="B54" s="31">
        <v>23</v>
      </c>
      <c r="C54" s="32">
        <v>0.0019235594212595132</v>
      </c>
      <c r="D54" s="33">
        <v>79</v>
      </c>
      <c r="E54" s="32">
        <v>0.003958907541969431</v>
      </c>
      <c r="F54" s="33">
        <v>37</v>
      </c>
      <c r="G54" s="32">
        <v>0.003960608006850781</v>
      </c>
      <c r="H54" s="33">
        <v>29</v>
      </c>
      <c r="I54" s="32">
        <v>0.001257370794311481</v>
      </c>
      <c r="J54" s="33">
        <v>6</v>
      </c>
      <c r="K54" s="32">
        <v>0.0007081317124985248</v>
      </c>
      <c r="L54" s="33">
        <v>8</v>
      </c>
      <c r="M54" s="32">
        <v>0.000253911829117339</v>
      </c>
      <c r="N54" s="33">
        <v>0</v>
      </c>
      <c r="O54" s="34">
        <v>0</v>
      </c>
      <c r="P54" s="35">
        <v>182</v>
      </c>
      <c r="Q54" s="197">
        <v>0.0017286248883992175</v>
      </c>
    </row>
    <row r="55" spans="1:17" ht="15">
      <c r="A55" s="244" t="s">
        <v>32</v>
      </c>
      <c r="B55" s="31">
        <v>26</v>
      </c>
      <c r="C55" s="32">
        <v>0.002174458476206406</v>
      </c>
      <c r="D55" s="33">
        <v>60</v>
      </c>
      <c r="E55" s="32">
        <v>0.003006765221748935</v>
      </c>
      <c r="F55" s="33">
        <v>10</v>
      </c>
      <c r="G55" s="32">
        <v>0.001070434596446157</v>
      </c>
      <c r="H55" s="33">
        <v>44</v>
      </c>
      <c r="I55" s="32">
        <v>0.0019077349982656955</v>
      </c>
      <c r="J55" s="33">
        <v>40</v>
      </c>
      <c r="K55" s="32">
        <v>0.004720878083323498</v>
      </c>
      <c r="L55" s="33">
        <v>0</v>
      </c>
      <c r="M55" s="32">
        <v>0</v>
      </c>
      <c r="N55" s="33">
        <v>0</v>
      </c>
      <c r="O55" s="34">
        <v>0</v>
      </c>
      <c r="P55" s="35">
        <v>180</v>
      </c>
      <c r="Q55" s="197">
        <v>0.0017096290105047204</v>
      </c>
    </row>
    <row r="56" spans="1:17" ht="15">
      <c r="A56" s="244" t="s">
        <v>33</v>
      </c>
      <c r="B56" s="31">
        <v>2</v>
      </c>
      <c r="C56" s="32">
        <v>0.00016726603663126202</v>
      </c>
      <c r="D56" s="33">
        <v>22</v>
      </c>
      <c r="E56" s="32">
        <v>0.0011024805813079428</v>
      </c>
      <c r="F56" s="33">
        <v>29</v>
      </c>
      <c r="G56" s="32">
        <v>0.0031042603296938557</v>
      </c>
      <c r="H56" s="33">
        <v>73</v>
      </c>
      <c r="I56" s="32">
        <v>0.0031651057925771767</v>
      </c>
      <c r="J56" s="33">
        <v>51</v>
      </c>
      <c r="K56" s="32">
        <v>0.0060191195562374605</v>
      </c>
      <c r="L56" s="33">
        <v>0</v>
      </c>
      <c r="M56" s="32">
        <v>0</v>
      </c>
      <c r="N56" s="33">
        <v>0</v>
      </c>
      <c r="O56" s="34">
        <v>0</v>
      </c>
      <c r="P56" s="35">
        <v>177</v>
      </c>
      <c r="Q56" s="197">
        <v>0.001681135193662975</v>
      </c>
    </row>
    <row r="57" spans="1:17" ht="15">
      <c r="A57" s="244" t="s">
        <v>27</v>
      </c>
      <c r="B57" s="31">
        <v>6</v>
      </c>
      <c r="C57" s="32">
        <v>0.000501798109893786</v>
      </c>
      <c r="D57" s="33">
        <v>25</v>
      </c>
      <c r="E57" s="32">
        <v>0.0012528188423953897</v>
      </c>
      <c r="F57" s="33">
        <v>3</v>
      </c>
      <c r="G57" s="32">
        <v>0.0003211303789338471</v>
      </c>
      <c r="H57" s="33">
        <v>91</v>
      </c>
      <c r="I57" s="32">
        <v>0.003945542837322234</v>
      </c>
      <c r="J57" s="33">
        <v>3</v>
      </c>
      <c r="K57" s="32">
        <v>0.0003540658562492624</v>
      </c>
      <c r="L57" s="33">
        <v>5</v>
      </c>
      <c r="M57" s="32">
        <v>0.00015869489319833688</v>
      </c>
      <c r="N57" s="33">
        <v>0</v>
      </c>
      <c r="O57" s="34">
        <v>0</v>
      </c>
      <c r="P57" s="35">
        <v>133</v>
      </c>
      <c r="Q57" s="197">
        <v>0.0012632258799840435</v>
      </c>
    </row>
    <row r="58" spans="1:17" ht="15">
      <c r="A58" s="244" t="s">
        <v>97</v>
      </c>
      <c r="B58" s="31">
        <v>0</v>
      </c>
      <c r="C58" s="32">
        <v>0</v>
      </c>
      <c r="D58" s="33">
        <v>1</v>
      </c>
      <c r="E58" s="32">
        <v>5.011275369581559E-05</v>
      </c>
      <c r="F58" s="33">
        <v>2</v>
      </c>
      <c r="G58" s="32">
        <v>0.00021408691928923143</v>
      </c>
      <c r="H58" s="33">
        <v>18</v>
      </c>
      <c r="I58" s="32">
        <v>0.0007804370447450572</v>
      </c>
      <c r="J58" s="33">
        <v>12</v>
      </c>
      <c r="K58" s="32">
        <v>0.0014162634249970496</v>
      </c>
      <c r="L58" s="33">
        <v>106</v>
      </c>
      <c r="M58" s="32">
        <v>0.0033643317358047417</v>
      </c>
      <c r="N58" s="33">
        <v>0</v>
      </c>
      <c r="O58" s="34">
        <v>0</v>
      </c>
      <c r="P58" s="35">
        <v>139</v>
      </c>
      <c r="Q58" s="197">
        <v>0.001320213513667534</v>
      </c>
    </row>
    <row r="59" spans="1:17" ht="15">
      <c r="A59" s="244" t="s">
        <v>128</v>
      </c>
      <c r="B59" s="31">
        <v>73</v>
      </c>
      <c r="C59" s="32">
        <v>0.006105210337041064</v>
      </c>
      <c r="D59" s="33">
        <v>32</v>
      </c>
      <c r="E59" s="32">
        <v>0.0016036081182660988</v>
      </c>
      <c r="F59" s="33">
        <v>9</v>
      </c>
      <c r="G59" s="32">
        <v>0.0009633911368015414</v>
      </c>
      <c r="H59" s="33">
        <v>10</v>
      </c>
      <c r="I59" s="32">
        <v>0.00043357613596947626</v>
      </c>
      <c r="J59" s="33">
        <v>1</v>
      </c>
      <c r="K59" s="32">
        <v>0.00011802195208308746</v>
      </c>
      <c r="L59" s="33">
        <v>0</v>
      </c>
      <c r="M59" s="32">
        <v>0</v>
      </c>
      <c r="N59" s="33">
        <v>0</v>
      </c>
      <c r="O59" s="34">
        <v>0</v>
      </c>
      <c r="P59" s="35">
        <v>125</v>
      </c>
      <c r="Q59" s="197">
        <v>0.001187242368406056</v>
      </c>
    </row>
    <row r="60" spans="1:17" ht="15">
      <c r="A60" s="244" t="s">
        <v>109</v>
      </c>
      <c r="B60" s="31">
        <v>75</v>
      </c>
      <c r="C60" s="32">
        <v>0.006272476373672326</v>
      </c>
      <c r="D60" s="33">
        <v>16</v>
      </c>
      <c r="E60" s="32">
        <v>0.0008018040591330494</v>
      </c>
      <c r="F60" s="33">
        <v>7</v>
      </c>
      <c r="G60" s="32">
        <v>0.00074930421751231</v>
      </c>
      <c r="H60" s="33">
        <v>0</v>
      </c>
      <c r="I60" s="32">
        <v>0</v>
      </c>
      <c r="J60" s="33">
        <v>0</v>
      </c>
      <c r="K60" s="32">
        <v>0</v>
      </c>
      <c r="L60" s="33">
        <v>0</v>
      </c>
      <c r="M60" s="32">
        <v>0</v>
      </c>
      <c r="N60" s="33">
        <v>0</v>
      </c>
      <c r="O60" s="34">
        <v>0</v>
      </c>
      <c r="P60" s="35">
        <v>98</v>
      </c>
      <c r="Q60" s="197">
        <v>0.0009307980168303478</v>
      </c>
    </row>
    <row r="61" spans="1:17" ht="15">
      <c r="A61" s="244" t="s">
        <v>127</v>
      </c>
      <c r="B61" s="31">
        <v>11</v>
      </c>
      <c r="C61" s="32">
        <v>0.0009199632014719411</v>
      </c>
      <c r="D61" s="33">
        <v>21</v>
      </c>
      <c r="E61" s="32">
        <v>0.0010523678276121273</v>
      </c>
      <c r="F61" s="33">
        <v>11</v>
      </c>
      <c r="G61" s="32">
        <v>0.001177478056090773</v>
      </c>
      <c r="H61" s="33">
        <v>62</v>
      </c>
      <c r="I61" s="32">
        <v>0.002688172043010753</v>
      </c>
      <c r="J61" s="33">
        <v>16</v>
      </c>
      <c r="K61" s="32">
        <v>0.0018883512333293993</v>
      </c>
      <c r="L61" s="33">
        <v>9</v>
      </c>
      <c r="M61" s="32">
        <v>0.0002856508077570064</v>
      </c>
      <c r="N61" s="33">
        <v>0</v>
      </c>
      <c r="O61" s="34">
        <v>0</v>
      </c>
      <c r="P61" s="35">
        <v>130</v>
      </c>
      <c r="Q61" s="197">
        <v>0.0012347320631422981</v>
      </c>
    </row>
    <row r="62" spans="1:17" ht="15">
      <c r="A62" s="244" t="s">
        <v>92</v>
      </c>
      <c r="B62" s="31">
        <v>33</v>
      </c>
      <c r="C62" s="32">
        <v>0.0027598896044158236</v>
      </c>
      <c r="D62" s="33">
        <v>31</v>
      </c>
      <c r="E62" s="32">
        <v>0.001553495364570283</v>
      </c>
      <c r="F62" s="33">
        <v>31</v>
      </c>
      <c r="G62" s="32">
        <v>0.0033183472489830873</v>
      </c>
      <c r="H62" s="33">
        <v>25</v>
      </c>
      <c r="I62" s="32">
        <v>0.0010839403399236906</v>
      </c>
      <c r="J62" s="33">
        <v>0</v>
      </c>
      <c r="K62" s="32">
        <v>0</v>
      </c>
      <c r="L62" s="33">
        <v>33</v>
      </c>
      <c r="M62" s="32">
        <v>0.0010473862951090233</v>
      </c>
      <c r="N62" s="33">
        <v>0</v>
      </c>
      <c r="O62" s="34">
        <v>0</v>
      </c>
      <c r="P62" s="35">
        <v>153</v>
      </c>
      <c r="Q62" s="197">
        <v>0.0014531846589290124</v>
      </c>
    </row>
    <row r="63" spans="1:17" ht="15">
      <c r="A63" s="244" t="s">
        <v>100</v>
      </c>
      <c r="B63" s="31">
        <v>35</v>
      </c>
      <c r="C63" s="32">
        <v>0.0029271556410470855</v>
      </c>
      <c r="D63" s="33">
        <v>8</v>
      </c>
      <c r="E63" s="32">
        <v>0.0004009020295665247</v>
      </c>
      <c r="F63" s="33">
        <v>5</v>
      </c>
      <c r="G63" s="32">
        <v>0.0005352172982230786</v>
      </c>
      <c r="H63" s="33">
        <v>30</v>
      </c>
      <c r="I63" s="32">
        <v>0.0013007284079084287</v>
      </c>
      <c r="J63" s="33">
        <v>10</v>
      </c>
      <c r="K63" s="32">
        <v>0.0011802195208308745</v>
      </c>
      <c r="L63" s="33">
        <v>13</v>
      </c>
      <c r="M63" s="32">
        <v>0.0004126067223156759</v>
      </c>
      <c r="N63" s="33">
        <v>0</v>
      </c>
      <c r="O63" s="34">
        <v>0</v>
      </c>
      <c r="P63" s="35">
        <v>101</v>
      </c>
      <c r="Q63" s="197">
        <v>0.0009592918336720932</v>
      </c>
    </row>
    <row r="64" spans="1:17" ht="15">
      <c r="A64" s="244" t="s">
        <v>48</v>
      </c>
      <c r="B64" s="31">
        <v>33</v>
      </c>
      <c r="C64" s="32">
        <v>0.0027598896044158236</v>
      </c>
      <c r="D64" s="33">
        <v>55</v>
      </c>
      <c r="E64" s="32">
        <v>0.002756201453269857</v>
      </c>
      <c r="F64" s="33">
        <v>7</v>
      </c>
      <c r="G64" s="32">
        <v>0.00074930421751231</v>
      </c>
      <c r="H64" s="33">
        <v>27</v>
      </c>
      <c r="I64" s="32">
        <v>0.0011706555671175858</v>
      </c>
      <c r="J64" s="33">
        <v>4</v>
      </c>
      <c r="K64" s="32">
        <v>0.00047208780833234983</v>
      </c>
      <c r="L64" s="33">
        <v>0</v>
      </c>
      <c r="M64" s="32">
        <v>0</v>
      </c>
      <c r="N64" s="33">
        <v>0</v>
      </c>
      <c r="O64" s="34">
        <v>0</v>
      </c>
      <c r="P64" s="35">
        <v>126</v>
      </c>
      <c r="Q64" s="197">
        <v>0.0011967403073533044</v>
      </c>
    </row>
    <row r="65" spans="1:17" ht="15">
      <c r="A65" s="244" t="s">
        <v>80</v>
      </c>
      <c r="B65" s="31">
        <v>2</v>
      </c>
      <c r="C65" s="32">
        <v>0.00016726603663126202</v>
      </c>
      <c r="D65" s="33">
        <v>12</v>
      </c>
      <c r="E65" s="32">
        <v>0.000601353044349787</v>
      </c>
      <c r="F65" s="33">
        <v>13</v>
      </c>
      <c r="G65" s="32">
        <v>0.0013915649753800043</v>
      </c>
      <c r="H65" s="33">
        <v>39</v>
      </c>
      <c r="I65" s="32">
        <v>0.0016909469302809573</v>
      </c>
      <c r="J65" s="33">
        <v>0</v>
      </c>
      <c r="K65" s="32">
        <v>0</v>
      </c>
      <c r="L65" s="33">
        <v>16</v>
      </c>
      <c r="M65" s="32">
        <v>0.000507823658234678</v>
      </c>
      <c r="N65" s="33">
        <v>0</v>
      </c>
      <c r="O65" s="34">
        <v>0</v>
      </c>
      <c r="P65" s="35">
        <v>82</v>
      </c>
      <c r="Q65" s="197">
        <v>0.0007788309936743727</v>
      </c>
    </row>
    <row r="66" spans="1:17" ht="15">
      <c r="A66" s="244" t="s">
        <v>50</v>
      </c>
      <c r="B66" s="31">
        <v>0</v>
      </c>
      <c r="C66" s="32">
        <v>0</v>
      </c>
      <c r="D66" s="33">
        <v>0</v>
      </c>
      <c r="E66" s="32">
        <v>0</v>
      </c>
      <c r="F66" s="33">
        <v>4</v>
      </c>
      <c r="G66" s="32">
        <v>0.00042817383857846286</v>
      </c>
      <c r="H66" s="33">
        <v>49</v>
      </c>
      <c r="I66" s="32">
        <v>0.0021245230662504336</v>
      </c>
      <c r="J66" s="33">
        <v>44</v>
      </c>
      <c r="K66" s="32">
        <v>0.005192965891655848</v>
      </c>
      <c r="L66" s="33">
        <v>0</v>
      </c>
      <c r="M66" s="32">
        <v>0</v>
      </c>
      <c r="N66" s="33">
        <v>0</v>
      </c>
      <c r="O66" s="34">
        <v>0</v>
      </c>
      <c r="P66" s="35">
        <v>97</v>
      </c>
      <c r="Q66" s="197">
        <v>0.0009213000778830994</v>
      </c>
    </row>
    <row r="67" spans="1:17" ht="15">
      <c r="A67" s="244" t="s">
        <v>37</v>
      </c>
      <c r="B67" s="31">
        <v>0</v>
      </c>
      <c r="C67" s="32">
        <v>0</v>
      </c>
      <c r="D67" s="33">
        <v>15</v>
      </c>
      <c r="E67" s="32">
        <v>0.0007516913054372337</v>
      </c>
      <c r="F67" s="33">
        <v>0</v>
      </c>
      <c r="G67" s="32">
        <v>0</v>
      </c>
      <c r="H67" s="33">
        <v>43</v>
      </c>
      <c r="I67" s="32">
        <v>0.0018643773846687478</v>
      </c>
      <c r="J67" s="33">
        <v>0</v>
      </c>
      <c r="K67" s="32">
        <v>0</v>
      </c>
      <c r="L67" s="33">
        <v>34</v>
      </c>
      <c r="M67" s="32">
        <v>0.0010791252737486908</v>
      </c>
      <c r="N67" s="33">
        <v>0</v>
      </c>
      <c r="O67" s="34">
        <v>0</v>
      </c>
      <c r="P67" s="35">
        <v>92</v>
      </c>
      <c r="Q67" s="197">
        <v>0.0008738103831468572</v>
      </c>
    </row>
    <row r="68" spans="1:17" ht="15">
      <c r="A68" s="244" t="s">
        <v>93</v>
      </c>
      <c r="B68" s="31">
        <v>0</v>
      </c>
      <c r="C68" s="32">
        <v>0</v>
      </c>
      <c r="D68" s="33">
        <v>2</v>
      </c>
      <c r="E68" s="32">
        <v>0.00010022550739163118</v>
      </c>
      <c r="F68" s="33">
        <v>2</v>
      </c>
      <c r="G68" s="32">
        <v>0.00021408691928923143</v>
      </c>
      <c r="H68" s="33">
        <v>7</v>
      </c>
      <c r="I68" s="32">
        <v>0.0003035032951786334</v>
      </c>
      <c r="J68" s="33">
        <v>2</v>
      </c>
      <c r="K68" s="32">
        <v>0.00023604390416617492</v>
      </c>
      <c r="L68" s="33">
        <v>35</v>
      </c>
      <c r="M68" s="32">
        <v>0.001110864252388358</v>
      </c>
      <c r="N68" s="33">
        <v>0</v>
      </c>
      <c r="O68" s="34">
        <v>0</v>
      </c>
      <c r="P68" s="35">
        <v>48</v>
      </c>
      <c r="Q68" s="197">
        <v>0.0004559010694679255</v>
      </c>
    </row>
    <row r="69" spans="1:17" ht="15">
      <c r="A69" s="244" t="s">
        <v>86</v>
      </c>
      <c r="B69" s="31">
        <v>14</v>
      </c>
      <c r="C69" s="32">
        <v>0.0011708622564188342</v>
      </c>
      <c r="D69" s="33">
        <v>61</v>
      </c>
      <c r="E69" s="32">
        <v>0.0030568779754447505</v>
      </c>
      <c r="F69" s="33">
        <v>6</v>
      </c>
      <c r="G69" s="32">
        <v>0.0006422607578676942</v>
      </c>
      <c r="H69" s="33">
        <v>12</v>
      </c>
      <c r="I69" s="32">
        <v>0.0005202913631633715</v>
      </c>
      <c r="J69" s="33">
        <v>1</v>
      </c>
      <c r="K69" s="32">
        <v>0.00011802195208308746</v>
      </c>
      <c r="L69" s="33">
        <v>0</v>
      </c>
      <c r="M69" s="32">
        <v>0</v>
      </c>
      <c r="N69" s="33">
        <v>0</v>
      </c>
      <c r="O69" s="34">
        <v>0</v>
      </c>
      <c r="P69" s="35">
        <v>94</v>
      </c>
      <c r="Q69" s="197">
        <v>0.000892806261041354</v>
      </c>
    </row>
    <row r="70" spans="1:17" ht="15">
      <c r="A70" s="244" t="s">
        <v>40</v>
      </c>
      <c r="B70" s="31">
        <v>0</v>
      </c>
      <c r="C70" s="32">
        <v>0</v>
      </c>
      <c r="D70" s="33">
        <v>5</v>
      </c>
      <c r="E70" s="32">
        <v>0.00025056376847907793</v>
      </c>
      <c r="F70" s="33">
        <v>10</v>
      </c>
      <c r="G70" s="32">
        <v>0.001070434596446157</v>
      </c>
      <c r="H70" s="33">
        <v>21</v>
      </c>
      <c r="I70" s="32">
        <v>0.0009105098855359001</v>
      </c>
      <c r="J70" s="33">
        <v>2</v>
      </c>
      <c r="K70" s="32">
        <v>0.00023604390416617492</v>
      </c>
      <c r="L70" s="33">
        <v>11</v>
      </c>
      <c r="M70" s="32">
        <v>0.0003491287650363411</v>
      </c>
      <c r="N70" s="33">
        <v>0</v>
      </c>
      <c r="O70" s="34">
        <v>0</v>
      </c>
      <c r="P70" s="35">
        <v>49</v>
      </c>
      <c r="Q70" s="197">
        <v>0.0004653990084151739</v>
      </c>
    </row>
    <row r="71" spans="1:17" ht="15">
      <c r="A71" s="244" t="s">
        <v>119</v>
      </c>
      <c r="B71" s="31">
        <v>8</v>
      </c>
      <c r="C71" s="32">
        <v>0.0006690641465250481</v>
      </c>
      <c r="D71" s="33">
        <v>20</v>
      </c>
      <c r="E71" s="32">
        <v>0.0010022550739163117</v>
      </c>
      <c r="F71" s="33">
        <v>20</v>
      </c>
      <c r="G71" s="32">
        <v>0.002140869192892314</v>
      </c>
      <c r="H71" s="33">
        <v>76</v>
      </c>
      <c r="I71" s="32">
        <v>0.0032951786333680192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4">
        <v>0</v>
      </c>
      <c r="P71" s="35">
        <v>124</v>
      </c>
      <c r="Q71" s="197">
        <v>0.0011777444294588074</v>
      </c>
    </row>
    <row r="72" spans="1:17" ht="15">
      <c r="A72" s="244" t="s">
        <v>107</v>
      </c>
      <c r="B72" s="31">
        <v>0</v>
      </c>
      <c r="C72" s="32">
        <v>0</v>
      </c>
      <c r="D72" s="33">
        <v>8</v>
      </c>
      <c r="E72" s="32">
        <v>0.0004009020295665247</v>
      </c>
      <c r="F72" s="33">
        <v>5</v>
      </c>
      <c r="G72" s="32">
        <v>0.0005352172982230786</v>
      </c>
      <c r="H72" s="33">
        <v>7</v>
      </c>
      <c r="I72" s="32">
        <v>0.0003035032951786334</v>
      </c>
      <c r="J72" s="33">
        <v>28</v>
      </c>
      <c r="K72" s="32">
        <v>0.003304614658326449</v>
      </c>
      <c r="L72" s="33">
        <v>22</v>
      </c>
      <c r="M72" s="32">
        <v>0.0006982575300726822</v>
      </c>
      <c r="N72" s="33">
        <v>0</v>
      </c>
      <c r="O72" s="34">
        <v>0</v>
      </c>
      <c r="P72" s="35">
        <v>70</v>
      </c>
      <c r="Q72" s="197">
        <v>0.0006648557263073913</v>
      </c>
    </row>
    <row r="73" spans="1:17" ht="15">
      <c r="A73" s="244" t="s">
        <v>52</v>
      </c>
      <c r="B73" s="31">
        <v>42</v>
      </c>
      <c r="C73" s="32">
        <v>0.0035125867692565025</v>
      </c>
      <c r="D73" s="33">
        <v>15</v>
      </c>
      <c r="E73" s="32">
        <v>0.0007516913054372337</v>
      </c>
      <c r="F73" s="33">
        <v>2</v>
      </c>
      <c r="G73" s="32">
        <v>0.00021408691928923143</v>
      </c>
      <c r="H73" s="33">
        <v>0</v>
      </c>
      <c r="I73" s="32">
        <v>0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59</v>
      </c>
      <c r="Q73" s="197">
        <v>0.0005603783978876584</v>
      </c>
    </row>
    <row r="74" spans="1:17" ht="15">
      <c r="A74" s="244" t="s">
        <v>279</v>
      </c>
      <c r="B74" s="31">
        <v>5</v>
      </c>
      <c r="C74" s="32">
        <v>0.00041816509157815507</v>
      </c>
      <c r="D74" s="33">
        <v>7</v>
      </c>
      <c r="E74" s="32">
        <v>0.0003507892758707091</v>
      </c>
      <c r="F74" s="33">
        <v>4</v>
      </c>
      <c r="G74" s="32">
        <v>0.00042817383857846286</v>
      </c>
      <c r="H74" s="33">
        <v>9</v>
      </c>
      <c r="I74" s="32">
        <v>0.0003902185223725286</v>
      </c>
      <c r="J74" s="33">
        <v>18</v>
      </c>
      <c r="K74" s="32">
        <v>0.0021243951374955742</v>
      </c>
      <c r="L74" s="33">
        <v>0</v>
      </c>
      <c r="M74" s="32">
        <v>0</v>
      </c>
      <c r="N74" s="33">
        <v>0</v>
      </c>
      <c r="O74" s="34">
        <v>0</v>
      </c>
      <c r="P74" s="35">
        <v>43</v>
      </c>
      <c r="Q74" s="197">
        <v>0.0004084113747316832</v>
      </c>
    </row>
    <row r="75" spans="1:17" ht="15">
      <c r="A75" s="244" t="s">
        <v>36</v>
      </c>
      <c r="B75" s="31">
        <v>4</v>
      </c>
      <c r="C75" s="32">
        <v>0.00033453207326252405</v>
      </c>
      <c r="D75" s="33">
        <v>4</v>
      </c>
      <c r="E75" s="32">
        <v>0.00020045101478326235</v>
      </c>
      <c r="F75" s="33">
        <v>6</v>
      </c>
      <c r="G75" s="32">
        <v>0.0006422607578676942</v>
      </c>
      <c r="H75" s="33">
        <v>18</v>
      </c>
      <c r="I75" s="32">
        <v>0.0007804370447450572</v>
      </c>
      <c r="J75" s="33">
        <v>0</v>
      </c>
      <c r="K75" s="32">
        <v>0</v>
      </c>
      <c r="L75" s="33">
        <v>19</v>
      </c>
      <c r="M75" s="32">
        <v>0.0006030405941536801</v>
      </c>
      <c r="N75" s="33">
        <v>0</v>
      </c>
      <c r="O75" s="34">
        <v>0</v>
      </c>
      <c r="P75" s="35">
        <v>51</v>
      </c>
      <c r="Q75" s="197">
        <v>0.0004843948863096708</v>
      </c>
    </row>
    <row r="76" spans="1:17" ht="15">
      <c r="A76" s="244" t="s">
        <v>101</v>
      </c>
      <c r="B76" s="31">
        <v>41</v>
      </c>
      <c r="C76" s="32">
        <v>0.0034289537509408713</v>
      </c>
      <c r="D76" s="33">
        <v>18</v>
      </c>
      <c r="E76" s="32">
        <v>0.0009020295665246805</v>
      </c>
      <c r="F76" s="33">
        <v>4</v>
      </c>
      <c r="G76" s="32">
        <v>0.00042817383857846286</v>
      </c>
      <c r="H76" s="33">
        <v>0</v>
      </c>
      <c r="I76" s="32">
        <v>0</v>
      </c>
      <c r="J76" s="33">
        <v>8</v>
      </c>
      <c r="K76" s="32">
        <v>0.0009441756166646997</v>
      </c>
      <c r="L76" s="33">
        <v>0</v>
      </c>
      <c r="M76" s="32">
        <v>0</v>
      </c>
      <c r="N76" s="33">
        <v>0</v>
      </c>
      <c r="O76" s="34">
        <v>0</v>
      </c>
      <c r="P76" s="35">
        <v>71</v>
      </c>
      <c r="Q76" s="197">
        <v>0.0006743536652546397</v>
      </c>
    </row>
    <row r="77" spans="1:17" ht="15">
      <c r="A77" s="244" t="s">
        <v>75</v>
      </c>
      <c r="B77" s="31">
        <v>3</v>
      </c>
      <c r="C77" s="32">
        <v>0.000250899054946893</v>
      </c>
      <c r="D77" s="33">
        <v>6</v>
      </c>
      <c r="E77" s="32">
        <v>0.0003006765221748935</v>
      </c>
      <c r="F77" s="33">
        <v>1</v>
      </c>
      <c r="G77" s="32">
        <v>0.00010704345964461572</v>
      </c>
      <c r="H77" s="33">
        <v>18</v>
      </c>
      <c r="I77" s="32">
        <v>0.0007804370447450572</v>
      </c>
      <c r="J77" s="33">
        <v>1</v>
      </c>
      <c r="K77" s="32">
        <v>0.00011802195208308746</v>
      </c>
      <c r="L77" s="33">
        <v>7</v>
      </c>
      <c r="M77" s="32">
        <v>0.00022217285047767163</v>
      </c>
      <c r="N77" s="33">
        <v>0</v>
      </c>
      <c r="O77" s="34">
        <v>0</v>
      </c>
      <c r="P77" s="35">
        <v>36</v>
      </c>
      <c r="Q77" s="197">
        <v>0.00034192580210094407</v>
      </c>
    </row>
    <row r="78" spans="1:17" ht="15">
      <c r="A78" s="244" t="s">
        <v>74</v>
      </c>
      <c r="B78" s="31">
        <v>0</v>
      </c>
      <c r="C78" s="32">
        <v>0</v>
      </c>
      <c r="D78" s="33">
        <v>0</v>
      </c>
      <c r="E78" s="32">
        <v>0</v>
      </c>
      <c r="F78" s="33">
        <v>2</v>
      </c>
      <c r="G78" s="32">
        <v>0.00021408691928923143</v>
      </c>
      <c r="H78" s="33">
        <v>12</v>
      </c>
      <c r="I78" s="32">
        <v>0.0005202913631633715</v>
      </c>
      <c r="J78" s="33">
        <v>0</v>
      </c>
      <c r="K78" s="32">
        <v>0</v>
      </c>
      <c r="L78" s="33">
        <v>15</v>
      </c>
      <c r="M78" s="32">
        <v>0.00047608467959501063</v>
      </c>
      <c r="N78" s="33">
        <v>0</v>
      </c>
      <c r="O78" s="34">
        <v>0</v>
      </c>
      <c r="P78" s="35">
        <v>29</v>
      </c>
      <c r="Q78" s="197">
        <v>0.00027544022947020494</v>
      </c>
    </row>
    <row r="79" spans="1:17" ht="15">
      <c r="A79" s="244" t="s">
        <v>106</v>
      </c>
      <c r="B79" s="31">
        <v>17</v>
      </c>
      <c r="C79" s="32">
        <v>0.0014217613113657272</v>
      </c>
      <c r="D79" s="33">
        <v>4</v>
      </c>
      <c r="E79" s="32">
        <v>0.00020045101478326235</v>
      </c>
      <c r="F79" s="33">
        <v>0</v>
      </c>
      <c r="G79" s="32">
        <v>0</v>
      </c>
      <c r="H79" s="33">
        <v>11</v>
      </c>
      <c r="I79" s="32">
        <v>0.00047693374956642387</v>
      </c>
      <c r="J79" s="33">
        <v>0</v>
      </c>
      <c r="K79" s="32">
        <v>0</v>
      </c>
      <c r="L79" s="33">
        <v>0</v>
      </c>
      <c r="M79" s="32">
        <v>0</v>
      </c>
      <c r="N79" s="33">
        <v>0</v>
      </c>
      <c r="O79" s="34">
        <v>0</v>
      </c>
      <c r="P79" s="35">
        <v>32</v>
      </c>
      <c r="Q79" s="197">
        <v>0.0003039340463119503</v>
      </c>
    </row>
    <row r="80" spans="1:17" ht="15">
      <c r="A80" s="244" t="s">
        <v>88</v>
      </c>
      <c r="B80" s="31">
        <v>9</v>
      </c>
      <c r="C80" s="32">
        <v>0.0007526971648406791</v>
      </c>
      <c r="D80" s="33">
        <v>15</v>
      </c>
      <c r="E80" s="32">
        <v>0.0007516913054372337</v>
      </c>
      <c r="F80" s="33">
        <v>5</v>
      </c>
      <c r="G80" s="32">
        <v>0.0005352172982230786</v>
      </c>
      <c r="H80" s="33">
        <v>13</v>
      </c>
      <c r="I80" s="32">
        <v>0.0005636489767603191</v>
      </c>
      <c r="J80" s="33">
        <v>0</v>
      </c>
      <c r="K80" s="32">
        <v>0</v>
      </c>
      <c r="L80" s="33">
        <v>1</v>
      </c>
      <c r="M80" s="32">
        <v>3.173897863966738E-05</v>
      </c>
      <c r="N80" s="33">
        <v>0</v>
      </c>
      <c r="O80" s="34">
        <v>0</v>
      </c>
      <c r="P80" s="35">
        <v>43</v>
      </c>
      <c r="Q80" s="197">
        <v>0.0004084113747316832</v>
      </c>
    </row>
    <row r="81" spans="1:17" ht="15">
      <c r="A81" s="244" t="s">
        <v>53</v>
      </c>
      <c r="B81" s="31">
        <v>0</v>
      </c>
      <c r="C81" s="32">
        <v>0</v>
      </c>
      <c r="D81" s="33">
        <v>3</v>
      </c>
      <c r="E81" s="32">
        <v>0.00015033826108744674</v>
      </c>
      <c r="F81" s="33">
        <v>0</v>
      </c>
      <c r="G81" s="32">
        <v>0</v>
      </c>
      <c r="H81" s="33">
        <v>15</v>
      </c>
      <c r="I81" s="32">
        <v>0.0006503642039542144</v>
      </c>
      <c r="J81" s="33">
        <v>0</v>
      </c>
      <c r="K81" s="32">
        <v>0</v>
      </c>
      <c r="L81" s="33">
        <v>0</v>
      </c>
      <c r="M81" s="32">
        <v>0</v>
      </c>
      <c r="N81" s="33">
        <v>0</v>
      </c>
      <c r="O81" s="34">
        <v>0</v>
      </c>
      <c r="P81" s="35">
        <v>18</v>
      </c>
      <c r="Q81" s="197">
        <v>0.00017096290105047204</v>
      </c>
    </row>
    <row r="82" spans="1:17" ht="15">
      <c r="A82" s="244" t="s">
        <v>55</v>
      </c>
      <c r="B82" s="31">
        <v>11</v>
      </c>
      <c r="C82" s="32">
        <v>0.0009199632014719411</v>
      </c>
      <c r="D82" s="33">
        <v>14</v>
      </c>
      <c r="E82" s="32">
        <v>0.0007015785517414182</v>
      </c>
      <c r="F82" s="33">
        <v>2</v>
      </c>
      <c r="G82" s="32">
        <v>0.00021408691928923143</v>
      </c>
      <c r="H82" s="33">
        <v>10</v>
      </c>
      <c r="I82" s="32">
        <v>0.00043357613596947626</v>
      </c>
      <c r="J82" s="33">
        <v>0</v>
      </c>
      <c r="K82" s="32">
        <v>0</v>
      </c>
      <c r="L82" s="33">
        <v>0</v>
      </c>
      <c r="M82" s="32">
        <v>0</v>
      </c>
      <c r="N82" s="33">
        <v>0</v>
      </c>
      <c r="O82" s="34">
        <v>0</v>
      </c>
      <c r="P82" s="35">
        <v>37</v>
      </c>
      <c r="Q82" s="197">
        <v>0.00035142374104819255</v>
      </c>
    </row>
    <row r="83" spans="1:17" ht="15">
      <c r="A83" s="244" t="s">
        <v>94</v>
      </c>
      <c r="B83" s="31">
        <v>15</v>
      </c>
      <c r="C83" s="32">
        <v>0.0012544952747344652</v>
      </c>
      <c r="D83" s="33">
        <v>10</v>
      </c>
      <c r="E83" s="32">
        <v>0.0005011275369581559</v>
      </c>
      <c r="F83" s="33">
        <v>2</v>
      </c>
      <c r="G83" s="32">
        <v>0.00021408691928923143</v>
      </c>
      <c r="H83" s="33">
        <v>1</v>
      </c>
      <c r="I83" s="32">
        <v>4.3357613596947624E-05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4">
        <v>0</v>
      </c>
      <c r="P83" s="35">
        <v>28</v>
      </c>
      <c r="Q83" s="197">
        <v>0.0002659422905229565</v>
      </c>
    </row>
    <row r="84" spans="1:17" ht="15">
      <c r="A84" s="244" t="s">
        <v>58</v>
      </c>
      <c r="B84" s="31">
        <v>6</v>
      </c>
      <c r="C84" s="32">
        <v>0.000501798109893786</v>
      </c>
      <c r="D84" s="33">
        <v>5</v>
      </c>
      <c r="E84" s="32">
        <v>0.00025056376847907793</v>
      </c>
      <c r="F84" s="33">
        <v>6</v>
      </c>
      <c r="G84" s="32">
        <v>0.0006422607578676942</v>
      </c>
      <c r="H84" s="33">
        <v>9</v>
      </c>
      <c r="I84" s="32">
        <v>0.0003902185223725286</v>
      </c>
      <c r="J84" s="33">
        <v>0</v>
      </c>
      <c r="K84" s="32">
        <v>0</v>
      </c>
      <c r="L84" s="33">
        <v>0</v>
      </c>
      <c r="M84" s="32">
        <v>0</v>
      </c>
      <c r="N84" s="33">
        <v>0</v>
      </c>
      <c r="O84" s="34">
        <v>0</v>
      </c>
      <c r="P84" s="35">
        <v>26</v>
      </c>
      <c r="Q84" s="197">
        <v>0.0002469464126284596</v>
      </c>
    </row>
    <row r="85" spans="1:17" ht="15">
      <c r="A85" s="244" t="s">
        <v>73</v>
      </c>
      <c r="B85" s="31">
        <v>0</v>
      </c>
      <c r="C85" s="32">
        <v>0</v>
      </c>
      <c r="D85" s="33">
        <v>0</v>
      </c>
      <c r="E85" s="32">
        <v>0</v>
      </c>
      <c r="F85" s="33">
        <v>2</v>
      </c>
      <c r="G85" s="32">
        <v>0.00021408691928923143</v>
      </c>
      <c r="H85" s="33">
        <v>7</v>
      </c>
      <c r="I85" s="32">
        <v>0.0003035032951786334</v>
      </c>
      <c r="J85" s="33">
        <v>4</v>
      </c>
      <c r="K85" s="32">
        <v>0.00047208780833234983</v>
      </c>
      <c r="L85" s="33">
        <v>17</v>
      </c>
      <c r="M85" s="32">
        <v>0.0005395626368743454</v>
      </c>
      <c r="N85" s="33">
        <v>0</v>
      </c>
      <c r="O85" s="34">
        <v>0</v>
      </c>
      <c r="P85" s="35">
        <v>30</v>
      </c>
      <c r="Q85" s="197">
        <v>0.0002849381684174534</v>
      </c>
    </row>
    <row r="86" spans="1:17" ht="15">
      <c r="A86" s="244" t="s">
        <v>91</v>
      </c>
      <c r="B86" s="31">
        <v>11</v>
      </c>
      <c r="C86" s="32">
        <v>0.0009199632014719411</v>
      </c>
      <c r="D86" s="33">
        <v>15</v>
      </c>
      <c r="E86" s="32">
        <v>0.0007516913054372337</v>
      </c>
      <c r="F86" s="33">
        <v>1</v>
      </c>
      <c r="G86" s="32">
        <v>0.00010704345964461572</v>
      </c>
      <c r="H86" s="33">
        <v>0</v>
      </c>
      <c r="I86" s="32">
        <v>0</v>
      </c>
      <c r="J86" s="33">
        <v>0</v>
      </c>
      <c r="K86" s="32">
        <v>0</v>
      </c>
      <c r="L86" s="33">
        <v>0</v>
      </c>
      <c r="M86" s="32">
        <v>0</v>
      </c>
      <c r="N86" s="33">
        <v>0</v>
      </c>
      <c r="O86" s="34">
        <v>0</v>
      </c>
      <c r="P86" s="35">
        <v>27</v>
      </c>
      <c r="Q86" s="197">
        <v>0.0002564443515757081</v>
      </c>
    </row>
    <row r="87" spans="1:17" ht="15">
      <c r="A87" s="244" t="s">
        <v>61</v>
      </c>
      <c r="B87" s="31">
        <v>20</v>
      </c>
      <c r="C87" s="32">
        <v>0.0016726603663126203</v>
      </c>
      <c r="D87" s="33">
        <v>1</v>
      </c>
      <c r="E87" s="32">
        <v>5.011275369581559E-05</v>
      </c>
      <c r="F87" s="33">
        <v>0</v>
      </c>
      <c r="G87" s="32">
        <v>0</v>
      </c>
      <c r="H87" s="33">
        <v>0</v>
      </c>
      <c r="I87" s="32">
        <v>0</v>
      </c>
      <c r="J87" s="33">
        <v>0</v>
      </c>
      <c r="K87" s="32">
        <v>0</v>
      </c>
      <c r="L87" s="33">
        <v>0</v>
      </c>
      <c r="M87" s="32">
        <v>0</v>
      </c>
      <c r="N87" s="33">
        <v>0</v>
      </c>
      <c r="O87" s="34">
        <v>0</v>
      </c>
      <c r="P87" s="35">
        <v>21</v>
      </c>
      <c r="Q87" s="197">
        <v>0.0001994567178922174</v>
      </c>
    </row>
    <row r="88" spans="1:17" ht="15">
      <c r="A88" s="244" t="s">
        <v>76</v>
      </c>
      <c r="B88" s="31">
        <v>2</v>
      </c>
      <c r="C88" s="32">
        <v>0.00016726603663126202</v>
      </c>
      <c r="D88" s="33">
        <v>6</v>
      </c>
      <c r="E88" s="32">
        <v>0.0003006765221748935</v>
      </c>
      <c r="F88" s="33">
        <v>0</v>
      </c>
      <c r="G88" s="32">
        <v>0</v>
      </c>
      <c r="H88" s="33">
        <v>4</v>
      </c>
      <c r="I88" s="32">
        <v>0.0001734304543877905</v>
      </c>
      <c r="J88" s="33">
        <v>4</v>
      </c>
      <c r="K88" s="32">
        <v>0.00047208780833234983</v>
      </c>
      <c r="L88" s="33">
        <v>0</v>
      </c>
      <c r="M88" s="32">
        <v>0</v>
      </c>
      <c r="N88" s="33">
        <v>0</v>
      </c>
      <c r="O88" s="34">
        <v>0</v>
      </c>
      <c r="P88" s="35">
        <v>16</v>
      </c>
      <c r="Q88" s="197">
        <v>0.00015196702315597516</v>
      </c>
    </row>
    <row r="89" spans="1:17" ht="15">
      <c r="A89" s="244" t="s">
        <v>77</v>
      </c>
      <c r="B89" s="31">
        <v>11</v>
      </c>
      <c r="C89" s="32">
        <v>0.0009199632014719411</v>
      </c>
      <c r="D89" s="33">
        <v>11</v>
      </c>
      <c r="E89" s="32">
        <v>0.0005512402906539714</v>
      </c>
      <c r="F89" s="33">
        <v>0</v>
      </c>
      <c r="G89" s="32">
        <v>0</v>
      </c>
      <c r="H89" s="33">
        <v>2</v>
      </c>
      <c r="I89" s="32">
        <v>8.671522719389525E-05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24</v>
      </c>
      <c r="Q89" s="197">
        <v>0.00022795053473396274</v>
      </c>
    </row>
    <row r="90" spans="1:17" ht="15">
      <c r="A90" s="244" t="s">
        <v>85</v>
      </c>
      <c r="B90" s="31">
        <v>0</v>
      </c>
      <c r="C90" s="32">
        <v>0</v>
      </c>
      <c r="D90" s="33">
        <v>0</v>
      </c>
      <c r="E90" s="32">
        <v>0</v>
      </c>
      <c r="F90" s="33">
        <v>1</v>
      </c>
      <c r="G90" s="32">
        <v>0.00010704345964461572</v>
      </c>
      <c r="H90" s="33">
        <v>7</v>
      </c>
      <c r="I90" s="32">
        <v>0.0003035032951786334</v>
      </c>
      <c r="J90" s="33">
        <v>12</v>
      </c>
      <c r="K90" s="32">
        <v>0.0014162634249970496</v>
      </c>
      <c r="L90" s="33">
        <v>4</v>
      </c>
      <c r="M90" s="32">
        <v>0.0001269559145586695</v>
      </c>
      <c r="N90" s="33">
        <v>0</v>
      </c>
      <c r="O90" s="34">
        <v>0</v>
      </c>
      <c r="P90" s="35">
        <v>24</v>
      </c>
      <c r="Q90" s="197">
        <v>0.00022795053473396274</v>
      </c>
    </row>
    <row r="91" spans="1:17" ht="15">
      <c r="A91" s="244" t="s">
        <v>49</v>
      </c>
      <c r="B91" s="31">
        <v>1</v>
      </c>
      <c r="C91" s="32">
        <v>8.363301831563101E-05</v>
      </c>
      <c r="D91" s="33">
        <v>2</v>
      </c>
      <c r="E91" s="32">
        <v>0.00010022550739163118</v>
      </c>
      <c r="F91" s="33">
        <v>0</v>
      </c>
      <c r="G91" s="32">
        <v>0</v>
      </c>
      <c r="H91" s="33">
        <v>8</v>
      </c>
      <c r="I91" s="32">
        <v>0.000346860908775581</v>
      </c>
      <c r="J91" s="33">
        <v>0</v>
      </c>
      <c r="K91" s="32">
        <v>0</v>
      </c>
      <c r="L91" s="33">
        <v>0</v>
      </c>
      <c r="M91" s="32">
        <v>0</v>
      </c>
      <c r="N91" s="33">
        <v>0</v>
      </c>
      <c r="O91" s="34">
        <v>0</v>
      </c>
      <c r="P91" s="35">
        <v>11</v>
      </c>
      <c r="Q91" s="197">
        <v>0.00010447732841973292</v>
      </c>
    </row>
    <row r="92" spans="1:17" ht="15">
      <c r="A92" s="244" t="s">
        <v>285</v>
      </c>
      <c r="B92" s="31">
        <v>0</v>
      </c>
      <c r="C92" s="32">
        <v>0</v>
      </c>
      <c r="D92" s="33">
        <v>0</v>
      </c>
      <c r="E92" s="32">
        <v>0</v>
      </c>
      <c r="F92" s="33">
        <v>0</v>
      </c>
      <c r="G92" s="32">
        <v>0</v>
      </c>
      <c r="H92" s="33">
        <v>1</v>
      </c>
      <c r="I92" s="32">
        <v>4.3357613596947624E-05</v>
      </c>
      <c r="J92" s="33">
        <v>0</v>
      </c>
      <c r="K92" s="32">
        <v>0</v>
      </c>
      <c r="L92" s="33">
        <v>1</v>
      </c>
      <c r="M92" s="32">
        <v>3.173897863966738E-05</v>
      </c>
      <c r="N92" s="33">
        <v>0</v>
      </c>
      <c r="O92" s="34">
        <v>0</v>
      </c>
      <c r="P92" s="35">
        <v>2</v>
      </c>
      <c r="Q92" s="197">
        <v>1.8995877894496895E-05</v>
      </c>
    </row>
    <row r="93" spans="1:17" ht="15">
      <c r="A93" s="244" t="s">
        <v>280</v>
      </c>
      <c r="B93" s="31">
        <v>6</v>
      </c>
      <c r="C93" s="32">
        <v>0.000501798109893786</v>
      </c>
      <c r="D93" s="33">
        <v>13</v>
      </c>
      <c r="E93" s="32">
        <v>0.0006514657980456026</v>
      </c>
      <c r="F93" s="33">
        <v>0</v>
      </c>
      <c r="G93" s="32">
        <v>0</v>
      </c>
      <c r="H93" s="33">
        <v>0</v>
      </c>
      <c r="I93" s="32">
        <v>0</v>
      </c>
      <c r="J93" s="33">
        <v>0</v>
      </c>
      <c r="K93" s="32">
        <v>0</v>
      </c>
      <c r="L93" s="33">
        <v>0</v>
      </c>
      <c r="M93" s="32">
        <v>0</v>
      </c>
      <c r="N93" s="33">
        <v>0</v>
      </c>
      <c r="O93" s="34">
        <v>0</v>
      </c>
      <c r="P93" s="35">
        <v>19</v>
      </c>
      <c r="Q93" s="197">
        <v>0.0001804608399977205</v>
      </c>
    </row>
    <row r="94" spans="1:17" ht="15">
      <c r="A94" s="244" t="s">
        <v>111</v>
      </c>
      <c r="B94" s="31">
        <v>0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33">
        <v>0</v>
      </c>
      <c r="I94" s="32">
        <v>0</v>
      </c>
      <c r="J94" s="33">
        <v>0</v>
      </c>
      <c r="K94" s="32">
        <v>0</v>
      </c>
      <c r="L94" s="33">
        <v>8</v>
      </c>
      <c r="M94" s="32">
        <v>0.000253911829117339</v>
      </c>
      <c r="N94" s="33">
        <v>0</v>
      </c>
      <c r="O94" s="34">
        <v>0</v>
      </c>
      <c r="P94" s="35">
        <v>8</v>
      </c>
      <c r="Q94" s="197">
        <v>7.598351157798758E-05</v>
      </c>
    </row>
    <row r="95" spans="1:17" ht="15">
      <c r="A95" s="244" t="s">
        <v>83</v>
      </c>
      <c r="B95" s="31">
        <v>0</v>
      </c>
      <c r="C95" s="32">
        <v>0</v>
      </c>
      <c r="D95" s="33">
        <v>4</v>
      </c>
      <c r="E95" s="32">
        <v>0.00020045101478326235</v>
      </c>
      <c r="F95" s="33">
        <v>1</v>
      </c>
      <c r="G95" s="32">
        <v>0.00010704345964461572</v>
      </c>
      <c r="H95" s="33">
        <v>6</v>
      </c>
      <c r="I95" s="32">
        <v>0.00026014568158168577</v>
      </c>
      <c r="J95" s="33">
        <v>2</v>
      </c>
      <c r="K95" s="32">
        <v>0.00023604390416617492</v>
      </c>
      <c r="L95" s="33">
        <v>0</v>
      </c>
      <c r="M95" s="32">
        <v>0</v>
      </c>
      <c r="N95" s="33">
        <v>0</v>
      </c>
      <c r="O95" s="34">
        <v>0</v>
      </c>
      <c r="P95" s="35">
        <v>13</v>
      </c>
      <c r="Q95" s="197">
        <v>0.0001234732063142298</v>
      </c>
    </row>
    <row r="96" spans="1:17" ht="15">
      <c r="A96" s="244" t="s">
        <v>82</v>
      </c>
      <c r="B96" s="31">
        <v>0</v>
      </c>
      <c r="C96" s="32">
        <v>0</v>
      </c>
      <c r="D96" s="33">
        <v>0</v>
      </c>
      <c r="E96" s="32">
        <v>0</v>
      </c>
      <c r="F96" s="33">
        <v>0</v>
      </c>
      <c r="G96" s="32">
        <v>0</v>
      </c>
      <c r="H96" s="33">
        <v>6</v>
      </c>
      <c r="I96" s="32">
        <v>0.00026014568158168577</v>
      </c>
      <c r="J96" s="33">
        <v>3</v>
      </c>
      <c r="K96" s="32">
        <v>0.0003540658562492624</v>
      </c>
      <c r="L96" s="33">
        <v>0</v>
      </c>
      <c r="M96" s="32">
        <v>0</v>
      </c>
      <c r="N96" s="33">
        <v>0</v>
      </c>
      <c r="O96" s="34">
        <v>0</v>
      </c>
      <c r="P96" s="35">
        <v>9</v>
      </c>
      <c r="Q96" s="197">
        <v>8.548145052523602E-05</v>
      </c>
    </row>
    <row r="97" spans="1:17" ht="15">
      <c r="A97" s="244" t="s">
        <v>26</v>
      </c>
      <c r="B97" s="31">
        <v>0</v>
      </c>
      <c r="C97" s="32">
        <v>0</v>
      </c>
      <c r="D97" s="33">
        <v>0</v>
      </c>
      <c r="E97" s="32">
        <v>0</v>
      </c>
      <c r="F97" s="33">
        <v>5</v>
      </c>
      <c r="G97" s="32">
        <v>0.0005352172982230786</v>
      </c>
      <c r="H97" s="33">
        <v>0</v>
      </c>
      <c r="I97" s="32">
        <v>0</v>
      </c>
      <c r="J97" s="33">
        <v>0</v>
      </c>
      <c r="K97" s="32">
        <v>0</v>
      </c>
      <c r="L97" s="33">
        <v>0</v>
      </c>
      <c r="M97" s="32">
        <v>0</v>
      </c>
      <c r="N97" s="33">
        <v>0</v>
      </c>
      <c r="O97" s="34">
        <v>0</v>
      </c>
      <c r="P97" s="35">
        <v>5</v>
      </c>
      <c r="Q97" s="197">
        <v>4.7489694736242234E-05</v>
      </c>
    </row>
    <row r="98" spans="1:17" ht="15">
      <c r="A98" s="244" t="s">
        <v>78</v>
      </c>
      <c r="B98" s="31">
        <v>0</v>
      </c>
      <c r="C98" s="32">
        <v>0</v>
      </c>
      <c r="D98" s="33">
        <v>0</v>
      </c>
      <c r="E98" s="32">
        <v>0</v>
      </c>
      <c r="F98" s="33">
        <v>1</v>
      </c>
      <c r="G98" s="32">
        <v>0.00010704345964461572</v>
      </c>
      <c r="H98" s="33">
        <v>0</v>
      </c>
      <c r="I98" s="32">
        <v>0</v>
      </c>
      <c r="J98" s="33">
        <v>0</v>
      </c>
      <c r="K98" s="32">
        <v>0</v>
      </c>
      <c r="L98" s="33">
        <v>0</v>
      </c>
      <c r="M98" s="32">
        <v>0</v>
      </c>
      <c r="N98" s="33">
        <v>0</v>
      </c>
      <c r="O98" s="34">
        <v>0</v>
      </c>
      <c r="P98" s="35">
        <v>1</v>
      </c>
      <c r="Q98" s="197">
        <v>9.497938947248448E-06</v>
      </c>
    </row>
    <row r="99" spans="1:17" ht="15">
      <c r="A99" s="244" t="s">
        <v>89</v>
      </c>
      <c r="B99" s="31">
        <v>1</v>
      </c>
      <c r="C99" s="32">
        <v>8.363301831563101E-05</v>
      </c>
      <c r="D99" s="33">
        <v>0</v>
      </c>
      <c r="E99" s="32">
        <v>0</v>
      </c>
      <c r="F99" s="33">
        <v>0</v>
      </c>
      <c r="G99" s="32">
        <v>0</v>
      </c>
      <c r="H99" s="33">
        <v>0</v>
      </c>
      <c r="I99" s="32">
        <v>0</v>
      </c>
      <c r="J99" s="33">
        <v>0</v>
      </c>
      <c r="K99" s="32">
        <v>0</v>
      </c>
      <c r="L99" s="33">
        <v>1</v>
      </c>
      <c r="M99" s="32">
        <v>3.173897863966738E-05</v>
      </c>
      <c r="N99" s="33">
        <v>0</v>
      </c>
      <c r="O99" s="34">
        <v>0</v>
      </c>
      <c r="P99" s="35">
        <v>2</v>
      </c>
      <c r="Q99" s="197">
        <v>1.8995877894496895E-05</v>
      </c>
    </row>
    <row r="100" spans="1:17" ht="15">
      <c r="A100" s="244" t="s">
        <v>110</v>
      </c>
      <c r="B100" s="31">
        <v>0</v>
      </c>
      <c r="C100" s="32">
        <v>0</v>
      </c>
      <c r="D100" s="33">
        <v>1</v>
      </c>
      <c r="E100" s="32">
        <v>5.011275369581559E-05</v>
      </c>
      <c r="F100" s="33">
        <v>0</v>
      </c>
      <c r="G100" s="32">
        <v>0</v>
      </c>
      <c r="H100" s="33">
        <v>0</v>
      </c>
      <c r="I100" s="32">
        <v>0</v>
      </c>
      <c r="J100" s="33">
        <v>0</v>
      </c>
      <c r="K100" s="32">
        <v>0</v>
      </c>
      <c r="L100" s="33">
        <v>0</v>
      </c>
      <c r="M100" s="32">
        <v>0</v>
      </c>
      <c r="N100" s="33">
        <v>0</v>
      </c>
      <c r="O100" s="34">
        <v>0</v>
      </c>
      <c r="P100" s="35">
        <v>1</v>
      </c>
      <c r="Q100" s="197">
        <v>9.497938947248448E-06</v>
      </c>
    </row>
    <row r="101" spans="1:17" ht="15">
      <c r="A101" s="244" t="s">
        <v>69</v>
      </c>
      <c r="B101" s="31">
        <v>0</v>
      </c>
      <c r="C101" s="32">
        <v>0</v>
      </c>
      <c r="D101" s="33">
        <v>0</v>
      </c>
      <c r="E101" s="32">
        <v>0</v>
      </c>
      <c r="F101" s="33">
        <v>0</v>
      </c>
      <c r="G101" s="32">
        <v>0</v>
      </c>
      <c r="H101" s="33">
        <v>1</v>
      </c>
      <c r="I101" s="32">
        <v>4.3357613596947624E-05</v>
      </c>
      <c r="J101" s="33">
        <v>0</v>
      </c>
      <c r="K101" s="32">
        <v>0</v>
      </c>
      <c r="L101" s="33">
        <v>0</v>
      </c>
      <c r="M101" s="32">
        <v>0</v>
      </c>
      <c r="N101" s="33">
        <v>0</v>
      </c>
      <c r="O101" s="34">
        <v>0</v>
      </c>
      <c r="P101" s="35">
        <v>1</v>
      </c>
      <c r="Q101" s="197">
        <v>9.497938947248448E-06</v>
      </c>
    </row>
    <row r="102" spans="1:17" ht="15">
      <c r="A102" s="244" t="s">
        <v>281</v>
      </c>
      <c r="B102" s="31">
        <v>1</v>
      </c>
      <c r="C102" s="32">
        <v>8.363301831563101E-05</v>
      </c>
      <c r="D102" s="33">
        <v>1</v>
      </c>
      <c r="E102" s="32">
        <v>5.011275369581559E-05</v>
      </c>
      <c r="F102" s="33">
        <v>0</v>
      </c>
      <c r="G102" s="32">
        <v>0</v>
      </c>
      <c r="H102" s="33">
        <v>2</v>
      </c>
      <c r="I102" s="32">
        <v>8.671522719389525E-05</v>
      </c>
      <c r="J102" s="33">
        <v>0</v>
      </c>
      <c r="K102" s="32">
        <v>0</v>
      </c>
      <c r="L102" s="33">
        <v>0</v>
      </c>
      <c r="M102" s="32">
        <v>0</v>
      </c>
      <c r="N102" s="33">
        <v>0</v>
      </c>
      <c r="O102" s="34">
        <v>0</v>
      </c>
      <c r="P102" s="35">
        <v>4</v>
      </c>
      <c r="Q102" s="197">
        <v>3.799175578899379E-05</v>
      </c>
    </row>
    <row r="103" spans="1:17" ht="15">
      <c r="A103" s="244" t="s">
        <v>96</v>
      </c>
      <c r="B103" s="31">
        <v>0</v>
      </c>
      <c r="C103" s="32">
        <v>0</v>
      </c>
      <c r="D103" s="33">
        <v>0</v>
      </c>
      <c r="E103" s="32">
        <v>0</v>
      </c>
      <c r="F103" s="33">
        <v>1</v>
      </c>
      <c r="G103" s="32">
        <v>0.00010704345964461572</v>
      </c>
      <c r="H103" s="33">
        <v>0</v>
      </c>
      <c r="I103" s="32">
        <v>0</v>
      </c>
      <c r="J103" s="33">
        <v>0</v>
      </c>
      <c r="K103" s="32">
        <v>0</v>
      </c>
      <c r="L103" s="33">
        <v>0</v>
      </c>
      <c r="M103" s="32">
        <v>0</v>
      </c>
      <c r="N103" s="33">
        <v>0</v>
      </c>
      <c r="O103" s="34">
        <v>0</v>
      </c>
      <c r="P103" s="35">
        <v>1</v>
      </c>
      <c r="Q103" s="197">
        <v>9.497938947248448E-06</v>
      </c>
    </row>
    <row r="104" spans="1:17" ht="15">
      <c r="A104" s="244" t="s">
        <v>31</v>
      </c>
      <c r="B104" s="31">
        <v>0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33">
        <v>0</v>
      </c>
      <c r="I104" s="32">
        <v>0</v>
      </c>
      <c r="J104" s="33">
        <v>0</v>
      </c>
      <c r="K104" s="32">
        <v>0</v>
      </c>
      <c r="L104" s="33">
        <v>0</v>
      </c>
      <c r="M104" s="32">
        <v>0</v>
      </c>
      <c r="N104" s="33">
        <v>0</v>
      </c>
      <c r="O104" s="34">
        <v>0</v>
      </c>
      <c r="P104" s="35">
        <v>0</v>
      </c>
      <c r="Q104" s="197">
        <v>0</v>
      </c>
    </row>
    <row r="105" spans="1:17" ht="15">
      <c r="A105" s="244" t="s">
        <v>63</v>
      </c>
      <c r="B105" s="31">
        <v>1</v>
      </c>
      <c r="C105" s="32">
        <v>8.363301831563101E-05</v>
      </c>
      <c r="D105" s="33">
        <v>0</v>
      </c>
      <c r="E105" s="32">
        <v>0</v>
      </c>
      <c r="F105" s="33">
        <v>0</v>
      </c>
      <c r="G105" s="32">
        <v>0</v>
      </c>
      <c r="H105" s="33">
        <v>0</v>
      </c>
      <c r="I105" s="32">
        <v>0</v>
      </c>
      <c r="J105" s="33">
        <v>0</v>
      </c>
      <c r="K105" s="32">
        <v>0</v>
      </c>
      <c r="L105" s="33">
        <v>0</v>
      </c>
      <c r="M105" s="32">
        <v>0</v>
      </c>
      <c r="N105" s="33">
        <v>0</v>
      </c>
      <c r="O105" s="34">
        <v>0</v>
      </c>
      <c r="P105" s="35">
        <v>1</v>
      </c>
      <c r="Q105" s="197">
        <v>9.497938947248448E-06</v>
      </c>
    </row>
    <row r="106" spans="1:17" ht="15">
      <c r="A106" s="244" t="s">
        <v>79</v>
      </c>
      <c r="B106" s="31">
        <v>0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33">
        <v>0</v>
      </c>
      <c r="I106" s="32">
        <v>0</v>
      </c>
      <c r="J106" s="33">
        <v>0</v>
      </c>
      <c r="K106" s="32">
        <v>0</v>
      </c>
      <c r="L106" s="33">
        <v>0</v>
      </c>
      <c r="M106" s="32">
        <v>0</v>
      </c>
      <c r="N106" s="33">
        <v>0</v>
      </c>
      <c r="O106" s="34">
        <v>0</v>
      </c>
      <c r="P106" s="35">
        <v>0</v>
      </c>
      <c r="Q106" s="197">
        <v>0</v>
      </c>
    </row>
    <row r="107" spans="1:17" ht="15.75" thickBot="1">
      <c r="A107" s="244" t="s">
        <v>95</v>
      </c>
      <c r="B107" s="31">
        <v>0</v>
      </c>
      <c r="C107" s="32">
        <v>0</v>
      </c>
      <c r="D107" s="33">
        <v>0</v>
      </c>
      <c r="E107" s="32">
        <v>0</v>
      </c>
      <c r="F107" s="33">
        <v>0</v>
      </c>
      <c r="G107" s="32">
        <v>0</v>
      </c>
      <c r="H107" s="33">
        <v>0</v>
      </c>
      <c r="I107" s="32">
        <v>0</v>
      </c>
      <c r="J107" s="33">
        <v>0</v>
      </c>
      <c r="K107" s="32">
        <v>0</v>
      </c>
      <c r="L107" s="33">
        <v>0</v>
      </c>
      <c r="M107" s="32">
        <v>0</v>
      </c>
      <c r="N107" s="33">
        <v>0</v>
      </c>
      <c r="O107" s="34">
        <v>0</v>
      </c>
      <c r="P107" s="35">
        <v>0</v>
      </c>
      <c r="Q107" s="197">
        <v>0</v>
      </c>
    </row>
    <row r="108" spans="1:17" ht="15.75" thickBot="1">
      <c r="A108" s="58" t="s">
        <v>121</v>
      </c>
      <c r="B108" s="15">
        <v>11957</v>
      </c>
      <c r="C108" s="13">
        <v>0.9999999999999997</v>
      </c>
      <c r="D108" s="40">
        <v>19955</v>
      </c>
      <c r="E108" s="13">
        <v>1.0000000000000004</v>
      </c>
      <c r="F108" s="40">
        <v>9342</v>
      </c>
      <c r="G108" s="13">
        <v>1.0000000000000004</v>
      </c>
      <c r="H108" s="40">
        <v>23064</v>
      </c>
      <c r="I108" s="13">
        <v>1</v>
      </c>
      <c r="J108" s="40">
        <v>8473</v>
      </c>
      <c r="K108" s="13">
        <v>1</v>
      </c>
      <c r="L108" s="40">
        <v>31507</v>
      </c>
      <c r="M108" s="13">
        <v>1</v>
      </c>
      <c r="N108" s="40">
        <v>988</v>
      </c>
      <c r="O108" s="37">
        <v>0</v>
      </c>
      <c r="P108" s="38">
        <v>105286</v>
      </c>
      <c r="Q108" s="39">
        <v>0.9999999999999992</v>
      </c>
    </row>
    <row r="109" ht="15">
      <c r="P109" s="254"/>
    </row>
    <row r="110" ht="15">
      <c r="P110" s="254"/>
    </row>
  </sheetData>
  <sheetProtection/>
  <mergeCells count="11">
    <mergeCell ref="N3:O3"/>
    <mergeCell ref="A1:Q1"/>
    <mergeCell ref="A2:A4"/>
    <mergeCell ref="B2:O2"/>
    <mergeCell ref="P2:Q3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S108"/>
  <sheetViews>
    <sheetView zoomScale="80" zoomScaleNormal="80" zoomScalePageLayoutView="0" workbookViewId="0" topLeftCell="A1">
      <selection activeCell="A1" sqref="A1"/>
    </sheetView>
  </sheetViews>
  <sheetFormatPr defaultColWidth="8.8515625" defaultRowHeight="15"/>
  <cols>
    <col min="1" max="88" width="13.28125" style="181" customWidth="1"/>
    <col min="89" max="89" width="11.00390625" style="181" customWidth="1"/>
    <col min="90" max="16384" width="8.8515625" style="181" customWidth="1"/>
  </cols>
  <sheetData>
    <row r="1" spans="1:97" ht="15">
      <c r="A1" s="200" t="s">
        <v>420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2"/>
      <c r="CK1" s="202"/>
      <c r="CL1" s="202"/>
      <c r="CM1" s="202"/>
      <c r="CN1" s="202"/>
      <c r="CO1" s="202"/>
      <c r="CP1" s="202"/>
      <c r="CQ1" s="202"/>
      <c r="CR1" s="202"/>
      <c r="CS1" s="202"/>
    </row>
    <row r="2" spans="2:87" s="260" customFormat="1" ht="15">
      <c r="B2" s="270" t="s">
        <v>289</v>
      </c>
      <c r="C2" s="270" t="s">
        <v>290</v>
      </c>
      <c r="D2" s="270" t="s">
        <v>291</v>
      </c>
      <c r="E2" s="270" t="s">
        <v>373</v>
      </c>
      <c r="F2" s="270" t="s">
        <v>292</v>
      </c>
      <c r="G2" s="270" t="s">
        <v>293</v>
      </c>
      <c r="H2" s="270" t="s">
        <v>294</v>
      </c>
      <c r="I2" s="270" t="s">
        <v>295</v>
      </c>
      <c r="J2" s="270" t="s">
        <v>296</v>
      </c>
      <c r="K2" s="270" t="s">
        <v>297</v>
      </c>
      <c r="L2" s="270" t="s">
        <v>298</v>
      </c>
      <c r="M2" s="270" t="s">
        <v>299</v>
      </c>
      <c r="N2" s="270" t="s">
        <v>300</v>
      </c>
      <c r="O2" s="270" t="s">
        <v>301</v>
      </c>
      <c r="P2" s="270" t="s">
        <v>302</v>
      </c>
      <c r="Q2" s="270" t="s">
        <v>303</v>
      </c>
      <c r="R2" s="270" t="s">
        <v>304</v>
      </c>
      <c r="S2" s="270" t="s">
        <v>305</v>
      </c>
      <c r="T2" s="270" t="s">
        <v>306</v>
      </c>
      <c r="U2" s="270" t="s">
        <v>307</v>
      </c>
      <c r="V2" s="270" t="s">
        <v>308</v>
      </c>
      <c r="W2" s="270" t="s">
        <v>309</v>
      </c>
      <c r="X2" s="270" t="s">
        <v>310</v>
      </c>
      <c r="Y2" s="270" t="s">
        <v>311</v>
      </c>
      <c r="Z2" s="270" t="s">
        <v>312</v>
      </c>
      <c r="AA2" s="270" t="s">
        <v>313</v>
      </c>
      <c r="AB2" s="270" t="s">
        <v>314</v>
      </c>
      <c r="AC2" s="270" t="s">
        <v>315</v>
      </c>
      <c r="AD2" s="270" t="s">
        <v>316</v>
      </c>
      <c r="AE2" s="270" t="s">
        <v>317</v>
      </c>
      <c r="AF2" s="270" t="s">
        <v>318</v>
      </c>
      <c r="AG2" s="270" t="s">
        <v>319</v>
      </c>
      <c r="AH2" s="270" t="s">
        <v>320</v>
      </c>
      <c r="AI2" s="270" t="s">
        <v>321</v>
      </c>
      <c r="AJ2" s="270" t="s">
        <v>322</v>
      </c>
      <c r="AK2" s="270" t="s">
        <v>323</v>
      </c>
      <c r="AL2" s="270" t="s">
        <v>324</v>
      </c>
      <c r="AM2" s="270" t="s">
        <v>325</v>
      </c>
      <c r="AN2" s="270" t="s">
        <v>326</v>
      </c>
      <c r="AO2" s="270" t="s">
        <v>327</v>
      </c>
      <c r="AP2" s="270" t="s">
        <v>328</v>
      </c>
      <c r="AQ2" s="270" t="s">
        <v>329</v>
      </c>
      <c r="AR2" s="270" t="s">
        <v>330</v>
      </c>
      <c r="AS2" s="270" t="s">
        <v>331</v>
      </c>
      <c r="AT2" s="270" t="s">
        <v>332</v>
      </c>
      <c r="AU2" s="270" t="s">
        <v>333</v>
      </c>
      <c r="AV2" s="270" t="s">
        <v>334</v>
      </c>
      <c r="AW2" s="270" t="s">
        <v>335</v>
      </c>
      <c r="AX2" s="270" t="s">
        <v>336</v>
      </c>
      <c r="AY2" s="270" t="s">
        <v>337</v>
      </c>
      <c r="AZ2" s="270" t="s">
        <v>338</v>
      </c>
      <c r="BA2" s="270" t="s">
        <v>339</v>
      </c>
      <c r="BB2" s="270" t="s">
        <v>340</v>
      </c>
      <c r="BC2" s="270" t="s">
        <v>341</v>
      </c>
      <c r="BD2" s="270" t="s">
        <v>342</v>
      </c>
      <c r="BE2" s="270" t="s">
        <v>343</v>
      </c>
      <c r="BF2" s="270" t="s">
        <v>344</v>
      </c>
      <c r="BG2" s="270" t="s">
        <v>345</v>
      </c>
      <c r="BH2" s="270" t="s">
        <v>346</v>
      </c>
      <c r="BI2" s="270" t="s">
        <v>347</v>
      </c>
      <c r="BJ2" s="270" t="s">
        <v>348</v>
      </c>
      <c r="BK2" s="270" t="s">
        <v>349</v>
      </c>
      <c r="BL2" s="270" t="s">
        <v>350</v>
      </c>
      <c r="BM2" s="270" t="s">
        <v>351</v>
      </c>
      <c r="BN2" s="270" t="s">
        <v>352</v>
      </c>
      <c r="BO2" s="270" t="s">
        <v>353</v>
      </c>
      <c r="BP2" s="270" t="s">
        <v>354</v>
      </c>
      <c r="BQ2" s="270" t="s">
        <v>355</v>
      </c>
      <c r="BR2" s="270" t="s">
        <v>356</v>
      </c>
      <c r="BS2" s="270" t="s">
        <v>357</v>
      </c>
      <c r="BT2" s="270" t="s">
        <v>358</v>
      </c>
      <c r="BU2" s="270" t="s">
        <v>359</v>
      </c>
      <c r="BV2" s="270" t="s">
        <v>360</v>
      </c>
      <c r="BW2" s="270" t="s">
        <v>361</v>
      </c>
      <c r="BX2" s="270" t="s">
        <v>362</v>
      </c>
      <c r="BY2" s="270" t="s">
        <v>363</v>
      </c>
      <c r="BZ2" s="270" t="s">
        <v>364</v>
      </c>
      <c r="CA2" s="270" t="s">
        <v>365</v>
      </c>
      <c r="CB2" s="270" t="s">
        <v>366</v>
      </c>
      <c r="CC2" s="270" t="s">
        <v>367</v>
      </c>
      <c r="CD2" s="270" t="s">
        <v>368</v>
      </c>
      <c r="CE2" s="270" t="s">
        <v>369</v>
      </c>
      <c r="CF2" s="270" t="s">
        <v>370</v>
      </c>
      <c r="CG2" s="270" t="s">
        <v>371</v>
      </c>
      <c r="CH2" s="270" t="s">
        <v>372</v>
      </c>
      <c r="CI2" s="260" t="s">
        <v>121</v>
      </c>
    </row>
    <row r="3" spans="1:97" ht="15.75" thickBot="1">
      <c r="A3" s="200"/>
      <c r="B3" s="203" t="s">
        <v>151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203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5"/>
      <c r="AK3" s="203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5"/>
      <c r="BC3" s="203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5"/>
      <c r="BU3" s="203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84"/>
      <c r="CJ3" s="285"/>
      <c r="CK3" s="202"/>
      <c r="CL3" s="202"/>
      <c r="CM3" s="202"/>
      <c r="CN3" s="202"/>
      <c r="CO3" s="202"/>
      <c r="CP3" s="202"/>
      <c r="CQ3" s="202"/>
      <c r="CR3" s="202"/>
      <c r="CS3" s="202"/>
    </row>
    <row r="4" spans="1:89" ht="42.75">
      <c r="A4" s="206" t="s">
        <v>21</v>
      </c>
      <c r="B4" s="207">
        <v>1</v>
      </c>
      <c r="C4" s="207">
        <v>2</v>
      </c>
      <c r="D4" s="207">
        <v>3</v>
      </c>
      <c r="E4" s="207">
        <v>7</v>
      </c>
      <c r="F4" s="207">
        <v>8</v>
      </c>
      <c r="G4" s="207">
        <v>9</v>
      </c>
      <c r="H4" s="207">
        <v>10</v>
      </c>
      <c r="I4" s="207">
        <v>11</v>
      </c>
      <c r="J4" s="207">
        <v>12</v>
      </c>
      <c r="K4" s="207">
        <v>13</v>
      </c>
      <c r="L4" s="207">
        <v>14</v>
      </c>
      <c r="M4" s="207">
        <v>15</v>
      </c>
      <c r="N4" s="207">
        <v>16</v>
      </c>
      <c r="O4" s="207">
        <v>17</v>
      </c>
      <c r="P4" s="207">
        <v>18</v>
      </c>
      <c r="Q4" s="207">
        <v>19</v>
      </c>
      <c r="R4" s="207">
        <v>20</v>
      </c>
      <c r="S4" s="207">
        <v>21</v>
      </c>
      <c r="T4" s="207">
        <v>22</v>
      </c>
      <c r="U4" s="207">
        <v>23</v>
      </c>
      <c r="V4" s="207">
        <v>24</v>
      </c>
      <c r="W4" s="207">
        <v>25</v>
      </c>
      <c r="X4" s="207">
        <v>26</v>
      </c>
      <c r="Y4" s="207">
        <v>27</v>
      </c>
      <c r="Z4" s="207">
        <v>28</v>
      </c>
      <c r="AA4" s="207">
        <v>29</v>
      </c>
      <c r="AB4" s="207">
        <v>30</v>
      </c>
      <c r="AC4" s="207">
        <v>31</v>
      </c>
      <c r="AD4" s="207">
        <v>32</v>
      </c>
      <c r="AE4" s="207">
        <v>33</v>
      </c>
      <c r="AF4" s="207">
        <v>35</v>
      </c>
      <c r="AG4" s="207">
        <v>36</v>
      </c>
      <c r="AH4" s="207">
        <v>37</v>
      </c>
      <c r="AI4" s="207">
        <v>38</v>
      </c>
      <c r="AJ4" s="207">
        <v>39</v>
      </c>
      <c r="AK4" s="207">
        <v>41</v>
      </c>
      <c r="AL4" s="207">
        <v>42</v>
      </c>
      <c r="AM4" s="207">
        <v>43</v>
      </c>
      <c r="AN4" s="207">
        <v>45</v>
      </c>
      <c r="AO4" s="207">
        <v>46</v>
      </c>
      <c r="AP4" s="207">
        <v>47</v>
      </c>
      <c r="AQ4" s="207">
        <v>49</v>
      </c>
      <c r="AR4" s="207">
        <v>50</v>
      </c>
      <c r="AS4" s="207">
        <v>51</v>
      </c>
      <c r="AT4" s="207">
        <v>52</v>
      </c>
      <c r="AU4" s="207">
        <v>53</v>
      </c>
      <c r="AV4" s="207">
        <v>55</v>
      </c>
      <c r="AW4" s="207">
        <v>56</v>
      </c>
      <c r="AX4" s="207">
        <v>58</v>
      </c>
      <c r="AY4" s="207">
        <v>59</v>
      </c>
      <c r="AZ4" s="207">
        <v>60</v>
      </c>
      <c r="BA4" s="207">
        <v>61</v>
      </c>
      <c r="BB4" s="207">
        <v>62</v>
      </c>
      <c r="BC4" s="207">
        <v>63</v>
      </c>
      <c r="BD4" s="207">
        <v>64</v>
      </c>
      <c r="BE4" s="207">
        <v>65</v>
      </c>
      <c r="BF4" s="207">
        <v>66</v>
      </c>
      <c r="BG4" s="207">
        <v>68</v>
      </c>
      <c r="BH4" s="207">
        <v>69</v>
      </c>
      <c r="BI4" s="207">
        <v>70</v>
      </c>
      <c r="BJ4" s="207">
        <v>71</v>
      </c>
      <c r="BK4" s="207">
        <v>72</v>
      </c>
      <c r="BL4" s="207">
        <v>73</v>
      </c>
      <c r="BM4" s="207">
        <v>74</v>
      </c>
      <c r="BN4" s="207">
        <v>75</v>
      </c>
      <c r="BO4" s="207">
        <v>77</v>
      </c>
      <c r="BP4" s="207">
        <v>78</v>
      </c>
      <c r="BQ4" s="207">
        <v>79</v>
      </c>
      <c r="BR4" s="207">
        <v>80</v>
      </c>
      <c r="BS4" s="207">
        <v>81</v>
      </c>
      <c r="BT4" s="207">
        <v>82</v>
      </c>
      <c r="BU4" s="207">
        <v>84</v>
      </c>
      <c r="BV4" s="207">
        <v>85</v>
      </c>
      <c r="BW4" s="207">
        <v>86</v>
      </c>
      <c r="BX4" s="207">
        <v>87</v>
      </c>
      <c r="BY4" s="207">
        <v>88</v>
      </c>
      <c r="BZ4" s="207">
        <v>90</v>
      </c>
      <c r="CA4" s="207">
        <v>91</v>
      </c>
      <c r="CB4" s="207">
        <v>92</v>
      </c>
      <c r="CC4" s="207">
        <v>93</v>
      </c>
      <c r="CD4" s="207">
        <v>94</v>
      </c>
      <c r="CE4" s="207">
        <v>95</v>
      </c>
      <c r="CF4" s="207">
        <v>96</v>
      </c>
      <c r="CG4" s="207">
        <v>97</v>
      </c>
      <c r="CH4" s="207">
        <v>99</v>
      </c>
      <c r="CI4" s="207" t="s">
        <v>135</v>
      </c>
      <c r="CJ4" s="361" t="s">
        <v>121</v>
      </c>
      <c r="CK4" s="362"/>
    </row>
    <row r="5" spans="1:89" ht="15.75" thickBot="1">
      <c r="A5" s="208"/>
      <c r="B5" s="209" t="s">
        <v>23</v>
      </c>
      <c r="C5" s="209" t="s">
        <v>23</v>
      </c>
      <c r="D5" s="209" t="s">
        <v>23</v>
      </c>
      <c r="E5" s="209" t="s">
        <v>23</v>
      </c>
      <c r="F5" s="209" t="s">
        <v>23</v>
      </c>
      <c r="G5" s="209" t="s">
        <v>23</v>
      </c>
      <c r="H5" s="209" t="s">
        <v>23</v>
      </c>
      <c r="I5" s="209" t="s">
        <v>23</v>
      </c>
      <c r="J5" s="209" t="s">
        <v>23</v>
      </c>
      <c r="K5" s="209" t="s">
        <v>23</v>
      </c>
      <c r="L5" s="209" t="s">
        <v>23</v>
      </c>
      <c r="M5" s="209" t="s">
        <v>23</v>
      </c>
      <c r="N5" s="209" t="s">
        <v>23</v>
      </c>
      <c r="O5" s="209" t="s">
        <v>23</v>
      </c>
      <c r="P5" s="209" t="s">
        <v>23</v>
      </c>
      <c r="Q5" s="209" t="s">
        <v>23</v>
      </c>
      <c r="R5" s="209" t="s">
        <v>23</v>
      </c>
      <c r="S5" s="209" t="s">
        <v>23</v>
      </c>
      <c r="T5" s="209" t="s">
        <v>23</v>
      </c>
      <c r="U5" s="209" t="s">
        <v>23</v>
      </c>
      <c r="V5" s="209" t="s">
        <v>23</v>
      </c>
      <c r="W5" s="209" t="s">
        <v>23</v>
      </c>
      <c r="X5" s="209" t="s">
        <v>23</v>
      </c>
      <c r="Y5" s="209" t="s">
        <v>23</v>
      </c>
      <c r="Z5" s="209" t="s">
        <v>23</v>
      </c>
      <c r="AA5" s="209" t="s">
        <v>23</v>
      </c>
      <c r="AB5" s="209" t="s">
        <v>23</v>
      </c>
      <c r="AC5" s="209" t="s">
        <v>23</v>
      </c>
      <c r="AD5" s="209" t="s">
        <v>23</v>
      </c>
      <c r="AE5" s="209" t="s">
        <v>23</v>
      </c>
      <c r="AF5" s="209" t="s">
        <v>23</v>
      </c>
      <c r="AG5" s="209" t="s">
        <v>23</v>
      </c>
      <c r="AH5" s="209" t="s">
        <v>23</v>
      </c>
      <c r="AI5" s="209" t="s">
        <v>23</v>
      </c>
      <c r="AJ5" s="209" t="s">
        <v>23</v>
      </c>
      <c r="AK5" s="209" t="s">
        <v>23</v>
      </c>
      <c r="AL5" s="209" t="s">
        <v>23</v>
      </c>
      <c r="AM5" s="209" t="s">
        <v>23</v>
      </c>
      <c r="AN5" s="209" t="s">
        <v>23</v>
      </c>
      <c r="AO5" s="209" t="s">
        <v>23</v>
      </c>
      <c r="AP5" s="209" t="s">
        <v>23</v>
      </c>
      <c r="AQ5" s="209" t="s">
        <v>23</v>
      </c>
      <c r="AR5" s="209" t="s">
        <v>23</v>
      </c>
      <c r="AS5" s="209" t="s">
        <v>23</v>
      </c>
      <c r="AT5" s="209" t="s">
        <v>23</v>
      </c>
      <c r="AU5" s="209" t="s">
        <v>23</v>
      </c>
      <c r="AV5" s="209" t="s">
        <v>23</v>
      </c>
      <c r="AW5" s="209" t="s">
        <v>23</v>
      </c>
      <c r="AX5" s="209" t="s">
        <v>23</v>
      </c>
      <c r="AY5" s="209" t="s">
        <v>23</v>
      </c>
      <c r="AZ5" s="209" t="s">
        <v>23</v>
      </c>
      <c r="BA5" s="209" t="s">
        <v>23</v>
      </c>
      <c r="BB5" s="209" t="s">
        <v>23</v>
      </c>
      <c r="BC5" s="209" t="s">
        <v>23</v>
      </c>
      <c r="BD5" s="209" t="s">
        <v>23</v>
      </c>
      <c r="BE5" s="209" t="s">
        <v>23</v>
      </c>
      <c r="BF5" s="209" t="s">
        <v>23</v>
      </c>
      <c r="BG5" s="209" t="s">
        <v>23</v>
      </c>
      <c r="BH5" s="209" t="s">
        <v>23</v>
      </c>
      <c r="BI5" s="209" t="s">
        <v>23</v>
      </c>
      <c r="BJ5" s="209" t="s">
        <v>23</v>
      </c>
      <c r="BK5" s="209" t="s">
        <v>23</v>
      </c>
      <c r="BL5" s="209" t="s">
        <v>23</v>
      </c>
      <c r="BM5" s="209" t="s">
        <v>23</v>
      </c>
      <c r="BN5" s="209" t="s">
        <v>23</v>
      </c>
      <c r="BO5" s="209" t="s">
        <v>23</v>
      </c>
      <c r="BP5" s="209" t="s">
        <v>23</v>
      </c>
      <c r="BQ5" s="209" t="s">
        <v>23</v>
      </c>
      <c r="BR5" s="209" t="s">
        <v>23</v>
      </c>
      <c r="BS5" s="209" t="s">
        <v>23</v>
      </c>
      <c r="BT5" s="209" t="s">
        <v>23</v>
      </c>
      <c r="BU5" s="209" t="s">
        <v>23</v>
      </c>
      <c r="BV5" s="209" t="s">
        <v>23</v>
      </c>
      <c r="BW5" s="209" t="s">
        <v>23</v>
      </c>
      <c r="BX5" s="209" t="s">
        <v>23</v>
      </c>
      <c r="BY5" s="209" t="s">
        <v>23</v>
      </c>
      <c r="BZ5" s="209" t="s">
        <v>23</v>
      </c>
      <c r="CA5" s="209" t="s">
        <v>23</v>
      </c>
      <c r="CB5" s="209" t="s">
        <v>23</v>
      </c>
      <c r="CC5" s="209" t="s">
        <v>23</v>
      </c>
      <c r="CD5" s="209" t="s">
        <v>23</v>
      </c>
      <c r="CE5" s="209" t="s">
        <v>23</v>
      </c>
      <c r="CF5" s="209" t="s">
        <v>23</v>
      </c>
      <c r="CG5" s="209" t="s">
        <v>23</v>
      </c>
      <c r="CH5" s="209" t="s">
        <v>23</v>
      </c>
      <c r="CI5" s="209" t="s">
        <v>23</v>
      </c>
      <c r="CJ5" s="209" t="s">
        <v>23</v>
      </c>
      <c r="CK5" s="21" t="s">
        <v>24</v>
      </c>
    </row>
    <row r="6" spans="1:91" ht="15">
      <c r="A6" s="245" t="s">
        <v>25</v>
      </c>
      <c r="B6" s="305">
        <v>0</v>
      </c>
      <c r="C6" s="210">
        <v>1</v>
      </c>
      <c r="D6" s="210">
        <v>0</v>
      </c>
      <c r="E6" s="210">
        <v>1</v>
      </c>
      <c r="F6" s="210">
        <v>2</v>
      </c>
      <c r="G6" s="210">
        <v>1</v>
      </c>
      <c r="H6" s="210">
        <v>0</v>
      </c>
      <c r="I6" s="210">
        <v>0</v>
      </c>
      <c r="J6" s="210">
        <v>0</v>
      </c>
      <c r="K6" s="210">
        <v>0</v>
      </c>
      <c r="L6" s="210">
        <v>1</v>
      </c>
      <c r="M6" s="210">
        <v>0</v>
      </c>
      <c r="N6" s="210">
        <v>1</v>
      </c>
      <c r="O6" s="210">
        <v>0</v>
      </c>
      <c r="P6" s="210">
        <v>2</v>
      </c>
      <c r="Q6" s="210">
        <v>0</v>
      </c>
      <c r="R6" s="210">
        <v>3</v>
      </c>
      <c r="S6" s="210">
        <v>0</v>
      </c>
      <c r="T6" s="210">
        <v>2</v>
      </c>
      <c r="U6" s="210">
        <v>30</v>
      </c>
      <c r="V6" s="210">
        <v>0</v>
      </c>
      <c r="W6" s="210">
        <v>1</v>
      </c>
      <c r="X6" s="210">
        <v>0</v>
      </c>
      <c r="Y6" s="210">
        <v>0</v>
      </c>
      <c r="Z6" s="210">
        <v>0</v>
      </c>
      <c r="AA6" s="210">
        <v>0</v>
      </c>
      <c r="AB6" s="210">
        <v>0</v>
      </c>
      <c r="AC6" s="210">
        <v>0</v>
      </c>
      <c r="AD6" s="210">
        <v>3</v>
      </c>
      <c r="AE6" s="210">
        <v>1</v>
      </c>
      <c r="AF6" s="210">
        <v>0</v>
      </c>
      <c r="AG6" s="210">
        <v>0</v>
      </c>
      <c r="AH6" s="210">
        <v>0</v>
      </c>
      <c r="AI6" s="210">
        <v>11</v>
      </c>
      <c r="AJ6" s="210">
        <v>0</v>
      </c>
      <c r="AK6" s="210">
        <v>0</v>
      </c>
      <c r="AL6" s="210">
        <v>1</v>
      </c>
      <c r="AM6" s="210">
        <v>12</v>
      </c>
      <c r="AN6" s="210">
        <v>0</v>
      </c>
      <c r="AO6" s="210">
        <v>165</v>
      </c>
      <c r="AP6" s="210">
        <v>83</v>
      </c>
      <c r="AQ6" s="210">
        <v>0</v>
      </c>
      <c r="AR6" s="210">
        <v>0</v>
      </c>
      <c r="AS6" s="210">
        <v>0</v>
      </c>
      <c r="AT6" s="210">
        <v>47</v>
      </c>
      <c r="AU6" s="210">
        <v>0</v>
      </c>
      <c r="AV6" s="210">
        <v>0</v>
      </c>
      <c r="AW6" s="210">
        <v>0</v>
      </c>
      <c r="AX6" s="210">
        <v>0</v>
      </c>
      <c r="AY6" s="210">
        <v>0</v>
      </c>
      <c r="AZ6" s="210">
        <v>0</v>
      </c>
      <c r="BA6" s="210">
        <v>0</v>
      </c>
      <c r="BB6" s="210">
        <v>13</v>
      </c>
      <c r="BC6" s="210">
        <v>1</v>
      </c>
      <c r="BD6" s="210">
        <v>9</v>
      </c>
      <c r="BE6" s="210">
        <v>0</v>
      </c>
      <c r="BF6" s="210">
        <v>0</v>
      </c>
      <c r="BG6" s="210">
        <v>7</v>
      </c>
      <c r="BH6" s="210">
        <v>0</v>
      </c>
      <c r="BI6" s="210">
        <v>10</v>
      </c>
      <c r="BJ6" s="210">
        <v>19</v>
      </c>
      <c r="BK6" s="210">
        <v>0</v>
      </c>
      <c r="BL6" s="210">
        <v>66</v>
      </c>
      <c r="BM6" s="210">
        <v>9</v>
      </c>
      <c r="BN6" s="210">
        <v>1</v>
      </c>
      <c r="BO6" s="210">
        <v>86</v>
      </c>
      <c r="BP6" s="210">
        <v>7</v>
      </c>
      <c r="BQ6" s="210">
        <v>2</v>
      </c>
      <c r="BR6" s="210">
        <v>0</v>
      </c>
      <c r="BS6" s="210">
        <v>10</v>
      </c>
      <c r="BT6" s="210">
        <v>28</v>
      </c>
      <c r="BU6" s="210">
        <v>0</v>
      </c>
      <c r="BV6" s="210">
        <v>2</v>
      </c>
      <c r="BW6" s="210">
        <v>0</v>
      </c>
      <c r="BX6" s="210">
        <v>0</v>
      </c>
      <c r="BY6" s="210">
        <v>14</v>
      </c>
      <c r="BZ6" s="210">
        <v>4</v>
      </c>
      <c r="CA6" s="210">
        <v>0</v>
      </c>
      <c r="CB6" s="210">
        <v>1</v>
      </c>
      <c r="CC6" s="210">
        <v>12</v>
      </c>
      <c r="CD6" s="210">
        <v>0</v>
      </c>
      <c r="CE6" s="210">
        <v>2</v>
      </c>
      <c r="CF6" s="210">
        <v>3</v>
      </c>
      <c r="CG6" s="210">
        <v>0</v>
      </c>
      <c r="CH6" s="210">
        <v>0</v>
      </c>
      <c r="CI6" s="210">
        <v>0</v>
      </c>
      <c r="CJ6" s="210">
        <v>674</v>
      </c>
      <c r="CK6" s="255">
        <v>0.006401610850445453</v>
      </c>
      <c r="CM6" s="269"/>
    </row>
    <row r="7" spans="1:91" ht="15">
      <c r="A7" s="243" t="s">
        <v>26</v>
      </c>
      <c r="B7" s="211">
        <v>0</v>
      </c>
      <c r="C7" s="212">
        <v>0</v>
      </c>
      <c r="D7" s="212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12">
        <v>0</v>
      </c>
      <c r="V7" s="212">
        <v>0</v>
      </c>
      <c r="W7" s="212">
        <v>0</v>
      </c>
      <c r="X7" s="212">
        <v>0</v>
      </c>
      <c r="Y7" s="212">
        <v>0</v>
      </c>
      <c r="Z7" s="212">
        <v>0</v>
      </c>
      <c r="AA7" s="212">
        <v>0</v>
      </c>
      <c r="AB7" s="212">
        <v>0</v>
      </c>
      <c r="AC7" s="212">
        <v>0</v>
      </c>
      <c r="AD7" s="212">
        <v>0</v>
      </c>
      <c r="AE7" s="212">
        <v>0</v>
      </c>
      <c r="AF7" s="212">
        <v>0</v>
      </c>
      <c r="AG7" s="212">
        <v>0</v>
      </c>
      <c r="AH7" s="212">
        <v>0</v>
      </c>
      <c r="AI7" s="212">
        <v>0</v>
      </c>
      <c r="AJ7" s="212">
        <v>0</v>
      </c>
      <c r="AK7" s="212">
        <v>0</v>
      </c>
      <c r="AL7" s="212">
        <v>0</v>
      </c>
      <c r="AM7" s="212">
        <v>0</v>
      </c>
      <c r="AN7" s="212">
        <v>0</v>
      </c>
      <c r="AO7" s="212">
        <v>0</v>
      </c>
      <c r="AP7" s="212">
        <v>0</v>
      </c>
      <c r="AQ7" s="212">
        <v>0</v>
      </c>
      <c r="AR7" s="212">
        <v>0</v>
      </c>
      <c r="AS7" s="212">
        <v>0</v>
      </c>
      <c r="AT7" s="212">
        <v>5</v>
      </c>
      <c r="AU7" s="212">
        <v>0</v>
      </c>
      <c r="AV7" s="212">
        <v>0</v>
      </c>
      <c r="AW7" s="212">
        <v>0</v>
      </c>
      <c r="AX7" s="212">
        <v>0</v>
      </c>
      <c r="AY7" s="212">
        <v>0</v>
      </c>
      <c r="AZ7" s="212">
        <v>0</v>
      </c>
      <c r="BA7" s="212">
        <v>0</v>
      </c>
      <c r="BB7" s="212">
        <v>0</v>
      </c>
      <c r="BC7" s="212">
        <v>0</v>
      </c>
      <c r="BD7" s="212">
        <v>0</v>
      </c>
      <c r="BE7" s="212">
        <v>0</v>
      </c>
      <c r="BF7" s="212">
        <v>0</v>
      </c>
      <c r="BG7" s="212">
        <v>0</v>
      </c>
      <c r="BH7" s="212">
        <v>0</v>
      </c>
      <c r="BI7" s="212">
        <v>0</v>
      </c>
      <c r="BJ7" s="212">
        <v>0</v>
      </c>
      <c r="BK7" s="212">
        <v>0</v>
      </c>
      <c r="BL7" s="212">
        <v>0</v>
      </c>
      <c r="BM7" s="212">
        <v>0</v>
      </c>
      <c r="BN7" s="212">
        <v>0</v>
      </c>
      <c r="BO7" s="212">
        <v>0</v>
      </c>
      <c r="BP7" s="212">
        <v>0</v>
      </c>
      <c r="BQ7" s="212">
        <v>0</v>
      </c>
      <c r="BR7" s="212">
        <v>0</v>
      </c>
      <c r="BS7" s="212">
        <v>0</v>
      </c>
      <c r="BT7" s="212">
        <v>0</v>
      </c>
      <c r="BU7" s="212">
        <v>0</v>
      </c>
      <c r="BV7" s="212">
        <v>0</v>
      </c>
      <c r="BW7" s="212">
        <v>0</v>
      </c>
      <c r="BX7" s="212">
        <v>0</v>
      </c>
      <c r="BY7" s="212">
        <v>0</v>
      </c>
      <c r="BZ7" s="212">
        <v>0</v>
      </c>
      <c r="CA7" s="212">
        <v>0</v>
      </c>
      <c r="CB7" s="212">
        <v>0</v>
      </c>
      <c r="CC7" s="212">
        <v>0</v>
      </c>
      <c r="CD7" s="212">
        <v>0</v>
      </c>
      <c r="CE7" s="212">
        <v>0</v>
      </c>
      <c r="CF7" s="212">
        <v>0</v>
      </c>
      <c r="CG7" s="212">
        <v>0</v>
      </c>
      <c r="CH7" s="212">
        <v>0</v>
      </c>
      <c r="CI7" s="212">
        <v>0</v>
      </c>
      <c r="CJ7" s="213">
        <v>5</v>
      </c>
      <c r="CK7" s="256">
        <v>4.7489694736242234E-05</v>
      </c>
      <c r="CM7" s="269"/>
    </row>
    <row r="8" spans="1:91" ht="15">
      <c r="A8" s="243" t="s">
        <v>27</v>
      </c>
      <c r="B8" s="211">
        <v>0</v>
      </c>
      <c r="C8" s="212">
        <v>0</v>
      </c>
      <c r="D8" s="212">
        <v>0</v>
      </c>
      <c r="E8" s="212">
        <v>0</v>
      </c>
      <c r="F8" s="212">
        <v>88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12">
        <v>43</v>
      </c>
      <c r="V8" s="212">
        <v>0</v>
      </c>
      <c r="W8" s="212">
        <v>0</v>
      </c>
      <c r="X8" s="212">
        <v>0</v>
      </c>
      <c r="Y8" s="212"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1</v>
      </c>
      <c r="AJ8" s="212">
        <v>0</v>
      </c>
      <c r="AK8" s="212">
        <v>0</v>
      </c>
      <c r="AL8" s="212">
        <v>0</v>
      </c>
      <c r="AM8" s="212">
        <v>0</v>
      </c>
      <c r="AN8" s="212">
        <v>0</v>
      </c>
      <c r="AO8" s="212">
        <v>1</v>
      </c>
      <c r="AP8" s="212">
        <v>0</v>
      </c>
      <c r="AQ8" s="212">
        <v>0</v>
      </c>
      <c r="AR8" s="212">
        <v>0</v>
      </c>
      <c r="AS8" s="212">
        <v>0</v>
      </c>
      <c r="AT8" s="212">
        <v>0</v>
      </c>
      <c r="AU8" s="212">
        <v>0</v>
      </c>
      <c r="AV8" s="212">
        <v>0</v>
      </c>
      <c r="AW8" s="212">
        <v>0</v>
      </c>
      <c r="AX8" s="212">
        <v>0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>
        <v>0</v>
      </c>
      <c r="BF8" s="212">
        <v>0</v>
      </c>
      <c r="BG8" s="212">
        <v>0</v>
      </c>
      <c r="BH8" s="212">
        <v>0</v>
      </c>
      <c r="BI8" s="212">
        <v>0</v>
      </c>
      <c r="BJ8" s="212">
        <v>0</v>
      </c>
      <c r="BK8" s="212">
        <v>0</v>
      </c>
      <c r="BL8" s="212">
        <v>0</v>
      </c>
      <c r="BM8" s="212">
        <v>0</v>
      </c>
      <c r="BN8" s="212">
        <v>0</v>
      </c>
      <c r="BO8" s="212"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2">
        <v>0</v>
      </c>
      <c r="CC8" s="212">
        <v>0</v>
      </c>
      <c r="CD8" s="212">
        <v>0</v>
      </c>
      <c r="CE8" s="212">
        <v>0</v>
      </c>
      <c r="CF8" s="212">
        <v>0</v>
      </c>
      <c r="CG8" s="212">
        <v>0</v>
      </c>
      <c r="CH8" s="212">
        <v>0</v>
      </c>
      <c r="CI8" s="212">
        <v>0</v>
      </c>
      <c r="CJ8" s="213">
        <v>133</v>
      </c>
      <c r="CK8" s="256">
        <v>0.0012632258799840435</v>
      </c>
      <c r="CM8" s="269"/>
    </row>
    <row r="9" spans="1:91" ht="15">
      <c r="A9" s="243" t="s">
        <v>28</v>
      </c>
      <c r="B9" s="211">
        <v>0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2">
        <v>260</v>
      </c>
      <c r="W9" s="212">
        <v>3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>
        <v>0</v>
      </c>
      <c r="AK9" s="212">
        <v>0</v>
      </c>
      <c r="AL9" s="212">
        <v>0</v>
      </c>
      <c r="AM9" s="212">
        <v>0</v>
      </c>
      <c r="AN9" s="212">
        <v>0</v>
      </c>
      <c r="AO9" s="212">
        <v>0</v>
      </c>
      <c r="AP9" s="212">
        <v>0</v>
      </c>
      <c r="AQ9" s="212">
        <v>0</v>
      </c>
      <c r="AR9" s="212">
        <v>0</v>
      </c>
      <c r="AS9" s="212">
        <v>0</v>
      </c>
      <c r="AT9" s="212">
        <v>0</v>
      </c>
      <c r="AU9" s="212">
        <v>0</v>
      </c>
      <c r="AV9" s="212">
        <v>0</v>
      </c>
      <c r="AW9" s="212">
        <v>0</v>
      </c>
      <c r="AX9" s="212">
        <v>0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>
        <v>0</v>
      </c>
      <c r="BF9" s="212">
        <v>0</v>
      </c>
      <c r="BG9" s="212">
        <v>0</v>
      </c>
      <c r="BH9" s="212">
        <v>0</v>
      </c>
      <c r="BI9" s="212">
        <v>0</v>
      </c>
      <c r="BJ9" s="212">
        <v>0</v>
      </c>
      <c r="BK9" s="212">
        <v>0</v>
      </c>
      <c r="BL9" s="212">
        <v>0</v>
      </c>
      <c r="BM9" s="212">
        <v>0</v>
      </c>
      <c r="BN9" s="212">
        <v>0</v>
      </c>
      <c r="BO9" s="212"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2">
        <v>0</v>
      </c>
      <c r="CC9" s="212">
        <v>0</v>
      </c>
      <c r="CD9" s="212">
        <v>0</v>
      </c>
      <c r="CE9" s="212">
        <v>0</v>
      </c>
      <c r="CF9" s="212">
        <v>0</v>
      </c>
      <c r="CG9" s="212">
        <v>0</v>
      </c>
      <c r="CH9" s="212">
        <v>0</v>
      </c>
      <c r="CI9" s="212">
        <v>0</v>
      </c>
      <c r="CJ9" s="213">
        <v>263</v>
      </c>
      <c r="CK9" s="256">
        <v>0.0024979579431263416</v>
      </c>
      <c r="CM9" s="269"/>
    </row>
    <row r="10" spans="1:91" ht="15">
      <c r="A10" s="243" t="s">
        <v>29</v>
      </c>
      <c r="B10" s="211">
        <v>0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255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>
        <v>0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0</v>
      </c>
      <c r="AQ10" s="212">
        <v>0</v>
      </c>
      <c r="AR10" s="212">
        <v>0</v>
      </c>
      <c r="AS10" s="212">
        <v>0</v>
      </c>
      <c r="AT10" s="212">
        <v>0</v>
      </c>
      <c r="AU10" s="212">
        <v>0</v>
      </c>
      <c r="AV10" s="212">
        <v>0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>
        <v>0</v>
      </c>
      <c r="BF10" s="212">
        <v>0</v>
      </c>
      <c r="BG10" s="212">
        <v>0</v>
      </c>
      <c r="BH10" s="212">
        <v>0</v>
      </c>
      <c r="BI10" s="212">
        <v>0</v>
      </c>
      <c r="BJ10" s="212">
        <v>0</v>
      </c>
      <c r="BK10" s="212">
        <v>0</v>
      </c>
      <c r="BL10" s="212">
        <v>0</v>
      </c>
      <c r="BM10" s="212">
        <v>0</v>
      </c>
      <c r="BN10" s="212">
        <v>0</v>
      </c>
      <c r="BO10" s="212"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2">
        <v>0</v>
      </c>
      <c r="CC10" s="212">
        <v>0</v>
      </c>
      <c r="CD10" s="212">
        <v>0</v>
      </c>
      <c r="CE10" s="212">
        <v>0</v>
      </c>
      <c r="CF10" s="212">
        <v>0</v>
      </c>
      <c r="CG10" s="212">
        <v>0</v>
      </c>
      <c r="CH10" s="212">
        <v>0</v>
      </c>
      <c r="CI10" s="212">
        <v>0</v>
      </c>
      <c r="CJ10" s="213">
        <v>255</v>
      </c>
      <c r="CK10" s="256">
        <v>0.002421974431548354</v>
      </c>
      <c r="CM10" s="269"/>
    </row>
    <row r="11" spans="1:91" ht="15">
      <c r="A11" s="243" t="s">
        <v>30</v>
      </c>
      <c r="B11" s="211">
        <v>0</v>
      </c>
      <c r="C11" s="212">
        <v>0</v>
      </c>
      <c r="D11" s="212">
        <v>0</v>
      </c>
      <c r="E11" s="212">
        <v>0</v>
      </c>
      <c r="F11" s="212">
        <v>1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12">
        <v>525</v>
      </c>
      <c r="V11" s="212">
        <v>0</v>
      </c>
      <c r="W11" s="212">
        <v>5</v>
      </c>
      <c r="X11" s="212">
        <v>0</v>
      </c>
      <c r="Y11" s="212"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>
        <v>0</v>
      </c>
      <c r="AK11" s="212">
        <v>1</v>
      </c>
      <c r="AL11" s="212">
        <v>0</v>
      </c>
      <c r="AM11" s="212">
        <v>0</v>
      </c>
      <c r="AN11" s="212">
        <v>0</v>
      </c>
      <c r="AO11" s="212">
        <v>2</v>
      </c>
      <c r="AP11" s="212">
        <v>0</v>
      </c>
      <c r="AQ11" s="212">
        <v>0</v>
      </c>
      <c r="AR11" s="212">
        <v>0</v>
      </c>
      <c r="AS11" s="212">
        <v>0</v>
      </c>
      <c r="AT11" s="212">
        <v>0</v>
      </c>
      <c r="AU11" s="212">
        <v>0</v>
      </c>
      <c r="AV11" s="212">
        <v>0</v>
      </c>
      <c r="AW11" s="212">
        <v>0</v>
      </c>
      <c r="AX11" s="212">
        <v>0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>
        <v>0</v>
      </c>
      <c r="BF11" s="212">
        <v>0</v>
      </c>
      <c r="BG11" s="212">
        <v>0</v>
      </c>
      <c r="BH11" s="212">
        <v>0</v>
      </c>
      <c r="BI11" s="212">
        <v>0</v>
      </c>
      <c r="BJ11" s="212">
        <v>0</v>
      </c>
      <c r="BK11" s="212">
        <v>0</v>
      </c>
      <c r="BL11" s="212">
        <v>0</v>
      </c>
      <c r="BM11" s="212">
        <v>0</v>
      </c>
      <c r="BN11" s="212">
        <v>0</v>
      </c>
      <c r="BO11" s="212">
        <v>0</v>
      </c>
      <c r="BP11" s="212">
        <v>0</v>
      </c>
      <c r="BQ11" s="212">
        <v>0</v>
      </c>
      <c r="BR11" s="212">
        <v>0</v>
      </c>
      <c r="BS11" s="212">
        <v>1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2">
        <v>0</v>
      </c>
      <c r="CC11" s="212">
        <v>0</v>
      </c>
      <c r="CD11" s="212">
        <v>0</v>
      </c>
      <c r="CE11" s="212">
        <v>0</v>
      </c>
      <c r="CF11" s="212">
        <v>0</v>
      </c>
      <c r="CG11" s="212">
        <v>0</v>
      </c>
      <c r="CH11" s="212">
        <v>0</v>
      </c>
      <c r="CI11" s="212">
        <v>0</v>
      </c>
      <c r="CJ11" s="213">
        <v>535</v>
      </c>
      <c r="CK11" s="256">
        <v>0.0050813973367779194</v>
      </c>
      <c r="CM11" s="269"/>
    </row>
    <row r="12" spans="1:91" ht="15">
      <c r="A12" s="243" t="s">
        <v>32</v>
      </c>
      <c r="B12" s="211">
        <v>0</v>
      </c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82</v>
      </c>
      <c r="L12" s="212">
        <v>11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1</v>
      </c>
      <c r="V12" s="212">
        <v>0</v>
      </c>
      <c r="W12" s="212">
        <v>0</v>
      </c>
      <c r="X12" s="212">
        <v>0</v>
      </c>
      <c r="Y12" s="212">
        <v>1</v>
      </c>
      <c r="Z12" s="212">
        <v>0</v>
      </c>
      <c r="AA12" s="212">
        <v>30</v>
      </c>
      <c r="AB12" s="212">
        <v>0</v>
      </c>
      <c r="AC12" s="212">
        <v>1</v>
      </c>
      <c r="AD12" s="212">
        <v>1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>
        <v>0</v>
      </c>
      <c r="AK12" s="212">
        <v>0</v>
      </c>
      <c r="AL12" s="212">
        <v>0</v>
      </c>
      <c r="AM12" s="212">
        <v>0</v>
      </c>
      <c r="AN12" s="212">
        <v>1</v>
      </c>
      <c r="AO12" s="212">
        <v>26</v>
      </c>
      <c r="AP12" s="212">
        <v>7</v>
      </c>
      <c r="AQ12" s="212">
        <v>0</v>
      </c>
      <c r="AR12" s="212">
        <v>0</v>
      </c>
      <c r="AS12" s="212">
        <v>0</v>
      </c>
      <c r="AT12" s="212">
        <v>0</v>
      </c>
      <c r="AU12" s="212">
        <v>0</v>
      </c>
      <c r="AV12" s="212">
        <v>0</v>
      </c>
      <c r="AW12" s="212">
        <v>0</v>
      </c>
      <c r="AX12" s="212">
        <v>0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>
        <v>0</v>
      </c>
      <c r="BF12" s="212">
        <v>0</v>
      </c>
      <c r="BG12" s="212">
        <v>0</v>
      </c>
      <c r="BH12" s="212">
        <v>0</v>
      </c>
      <c r="BI12" s="212">
        <v>1</v>
      </c>
      <c r="BJ12" s="212">
        <v>0</v>
      </c>
      <c r="BK12" s="212">
        <v>0</v>
      </c>
      <c r="BL12" s="212">
        <v>1</v>
      </c>
      <c r="BM12" s="212">
        <v>1</v>
      </c>
      <c r="BN12" s="212">
        <v>0</v>
      </c>
      <c r="BO12" s="212">
        <v>16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>
        <v>0</v>
      </c>
      <c r="CC12" s="212">
        <v>0</v>
      </c>
      <c r="CD12" s="212">
        <v>0</v>
      </c>
      <c r="CE12" s="212">
        <v>0</v>
      </c>
      <c r="CF12" s="212">
        <v>0</v>
      </c>
      <c r="CG12" s="212">
        <v>0</v>
      </c>
      <c r="CH12" s="212">
        <v>0</v>
      </c>
      <c r="CI12" s="212">
        <v>0</v>
      </c>
      <c r="CJ12" s="213">
        <v>180</v>
      </c>
      <c r="CK12" s="256">
        <v>0.0017096290105047204</v>
      </c>
      <c r="CM12" s="269"/>
    </row>
    <row r="13" spans="1:91" ht="15">
      <c r="A13" s="243" t="s">
        <v>33</v>
      </c>
      <c r="B13" s="211">
        <v>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>
        <v>0</v>
      </c>
      <c r="AK13" s="212">
        <v>0</v>
      </c>
      <c r="AL13" s="212">
        <v>0</v>
      </c>
      <c r="AM13" s="212">
        <v>0</v>
      </c>
      <c r="AN13" s="212">
        <v>0</v>
      </c>
      <c r="AO13" s="212">
        <v>0</v>
      </c>
      <c r="AP13" s="212">
        <v>0</v>
      </c>
      <c r="AQ13" s="212">
        <v>0</v>
      </c>
      <c r="AR13" s="212">
        <v>0</v>
      </c>
      <c r="AS13" s="212">
        <v>0</v>
      </c>
      <c r="AT13" s="212">
        <v>0</v>
      </c>
      <c r="AU13" s="212">
        <v>0</v>
      </c>
      <c r="AV13" s="212">
        <v>0</v>
      </c>
      <c r="AW13" s="212">
        <v>0</v>
      </c>
      <c r="AX13" s="212">
        <v>0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>
        <v>0</v>
      </c>
      <c r="BF13" s="212">
        <v>0</v>
      </c>
      <c r="BG13" s="212">
        <v>0</v>
      </c>
      <c r="BH13" s="212">
        <v>0</v>
      </c>
      <c r="BI13" s="212">
        <v>0</v>
      </c>
      <c r="BJ13" s="212">
        <v>0</v>
      </c>
      <c r="BK13" s="212">
        <v>0</v>
      </c>
      <c r="BL13" s="212">
        <v>0</v>
      </c>
      <c r="BM13" s="212">
        <v>0</v>
      </c>
      <c r="BN13" s="212">
        <v>0</v>
      </c>
      <c r="BO13" s="212">
        <v>0</v>
      </c>
      <c r="BP13" s="212">
        <v>0</v>
      </c>
      <c r="BQ13" s="212">
        <v>0</v>
      </c>
      <c r="BR13" s="212">
        <v>0</v>
      </c>
      <c r="BS13" s="212">
        <v>2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>
        <v>0</v>
      </c>
      <c r="CC13" s="212">
        <v>0</v>
      </c>
      <c r="CD13" s="212">
        <v>0</v>
      </c>
      <c r="CE13" s="212">
        <v>0</v>
      </c>
      <c r="CF13" s="212">
        <v>175</v>
      </c>
      <c r="CG13" s="212">
        <v>0</v>
      </c>
      <c r="CH13" s="212">
        <v>0</v>
      </c>
      <c r="CI13" s="212">
        <v>0</v>
      </c>
      <c r="CJ13" s="213">
        <v>177</v>
      </c>
      <c r="CK13" s="256">
        <v>0.001681135193662975</v>
      </c>
      <c r="CM13" s="269"/>
    </row>
    <row r="14" spans="1:91" ht="15">
      <c r="A14" s="243" t="s">
        <v>34</v>
      </c>
      <c r="B14" s="211">
        <v>0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1</v>
      </c>
      <c r="I14" s="212">
        <v>0</v>
      </c>
      <c r="J14" s="212">
        <v>0</v>
      </c>
      <c r="K14" s="212">
        <v>8</v>
      </c>
      <c r="L14" s="212">
        <v>0</v>
      </c>
      <c r="M14" s="212">
        <v>15</v>
      </c>
      <c r="N14" s="212">
        <v>4</v>
      </c>
      <c r="O14" s="212">
        <v>0</v>
      </c>
      <c r="P14" s="212">
        <v>0</v>
      </c>
      <c r="Q14" s="212">
        <v>0</v>
      </c>
      <c r="R14" s="212">
        <v>6</v>
      </c>
      <c r="S14" s="212">
        <v>0</v>
      </c>
      <c r="T14" s="212">
        <v>157</v>
      </c>
      <c r="U14" s="212">
        <v>14</v>
      </c>
      <c r="V14" s="212">
        <v>393</v>
      </c>
      <c r="W14" s="212">
        <v>2714</v>
      </c>
      <c r="X14" s="212">
        <v>69</v>
      </c>
      <c r="Y14" s="212">
        <v>239</v>
      </c>
      <c r="Z14" s="212">
        <v>1264</v>
      </c>
      <c r="AA14" s="212">
        <v>954</v>
      </c>
      <c r="AB14" s="212">
        <v>134</v>
      </c>
      <c r="AC14" s="212">
        <v>110</v>
      </c>
      <c r="AD14" s="212">
        <v>30</v>
      </c>
      <c r="AE14" s="212">
        <v>413</v>
      </c>
      <c r="AF14" s="212">
        <v>5</v>
      </c>
      <c r="AG14" s="212">
        <v>0</v>
      </c>
      <c r="AH14" s="212">
        <v>5</v>
      </c>
      <c r="AI14" s="212">
        <v>0</v>
      </c>
      <c r="AJ14" s="212">
        <v>0</v>
      </c>
      <c r="AK14" s="212">
        <v>40</v>
      </c>
      <c r="AL14" s="212">
        <v>19</v>
      </c>
      <c r="AM14" s="212">
        <v>379</v>
      </c>
      <c r="AN14" s="212">
        <v>9</v>
      </c>
      <c r="AO14" s="212">
        <v>67</v>
      </c>
      <c r="AP14" s="212">
        <v>1</v>
      </c>
      <c r="AQ14" s="212">
        <v>3</v>
      </c>
      <c r="AR14" s="212">
        <v>0</v>
      </c>
      <c r="AS14" s="212">
        <v>0</v>
      </c>
      <c r="AT14" s="212">
        <v>58</v>
      </c>
      <c r="AU14" s="212">
        <v>0</v>
      </c>
      <c r="AV14" s="212">
        <v>0</v>
      </c>
      <c r="AW14" s="212">
        <v>3</v>
      </c>
      <c r="AX14" s="212">
        <v>0</v>
      </c>
      <c r="AY14" s="212">
        <v>0</v>
      </c>
      <c r="AZ14" s="212">
        <v>0</v>
      </c>
      <c r="BA14" s="212">
        <v>0</v>
      </c>
      <c r="BB14" s="212">
        <v>0</v>
      </c>
      <c r="BC14" s="212">
        <v>0</v>
      </c>
      <c r="BD14" s="212">
        <v>0</v>
      </c>
      <c r="BE14" s="212">
        <v>0</v>
      </c>
      <c r="BF14" s="212">
        <v>0</v>
      </c>
      <c r="BG14" s="212">
        <v>0</v>
      </c>
      <c r="BH14" s="212">
        <v>0</v>
      </c>
      <c r="BI14" s="212">
        <v>2</v>
      </c>
      <c r="BJ14" s="212">
        <v>41</v>
      </c>
      <c r="BK14" s="212">
        <v>0</v>
      </c>
      <c r="BL14" s="212">
        <v>0</v>
      </c>
      <c r="BM14" s="212">
        <v>0</v>
      </c>
      <c r="BN14" s="212">
        <v>0</v>
      </c>
      <c r="BO14" s="212">
        <v>19</v>
      </c>
      <c r="BP14" s="212">
        <v>16</v>
      </c>
      <c r="BQ14" s="212">
        <v>0</v>
      </c>
      <c r="BR14" s="212">
        <v>0</v>
      </c>
      <c r="BS14" s="212">
        <v>7</v>
      </c>
      <c r="BT14" s="212">
        <v>4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2</v>
      </c>
      <c r="CA14" s="212">
        <v>0</v>
      </c>
      <c r="CB14" s="212">
        <v>0</v>
      </c>
      <c r="CC14" s="212">
        <v>0</v>
      </c>
      <c r="CD14" s="212">
        <v>0</v>
      </c>
      <c r="CE14" s="212">
        <v>6</v>
      </c>
      <c r="CF14" s="212">
        <v>0</v>
      </c>
      <c r="CG14" s="212">
        <v>0</v>
      </c>
      <c r="CH14" s="212">
        <v>0</v>
      </c>
      <c r="CI14" s="212">
        <v>0</v>
      </c>
      <c r="CJ14" s="213">
        <v>7211</v>
      </c>
      <c r="CK14" s="256">
        <v>0.06848963774860856</v>
      </c>
      <c r="CM14" s="269"/>
    </row>
    <row r="15" spans="1:91" ht="15">
      <c r="A15" s="243" t="s">
        <v>35</v>
      </c>
      <c r="B15" s="211"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1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5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12</v>
      </c>
      <c r="AB15" s="212">
        <v>0</v>
      </c>
      <c r="AC15" s="212">
        <v>0</v>
      </c>
      <c r="AD15" s="212">
        <v>0</v>
      </c>
      <c r="AE15" s="212">
        <v>11</v>
      </c>
      <c r="AF15" s="212">
        <v>0</v>
      </c>
      <c r="AG15" s="212">
        <v>0</v>
      </c>
      <c r="AH15" s="212">
        <v>0</v>
      </c>
      <c r="AI15" s="212">
        <v>0</v>
      </c>
      <c r="AJ15" s="212">
        <v>0</v>
      </c>
      <c r="AK15" s="212">
        <v>0</v>
      </c>
      <c r="AL15" s="212">
        <v>0</v>
      </c>
      <c r="AM15" s="212">
        <v>0</v>
      </c>
      <c r="AN15" s="212">
        <v>1188</v>
      </c>
      <c r="AO15" s="212">
        <v>5</v>
      </c>
      <c r="AP15" s="212">
        <v>3</v>
      </c>
      <c r="AQ15" s="212">
        <v>3</v>
      </c>
      <c r="AR15" s="212">
        <v>0</v>
      </c>
      <c r="AS15" s="212">
        <v>0</v>
      </c>
      <c r="AT15" s="212">
        <v>60</v>
      </c>
      <c r="AU15" s="212">
        <v>0</v>
      </c>
      <c r="AV15" s="212">
        <v>0</v>
      </c>
      <c r="AW15" s="212">
        <v>0</v>
      </c>
      <c r="AX15" s="212">
        <v>0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1</v>
      </c>
      <c r="BE15" s="212">
        <v>0</v>
      </c>
      <c r="BF15" s="212">
        <v>0</v>
      </c>
      <c r="BG15" s="212">
        <v>0</v>
      </c>
      <c r="BH15" s="212">
        <v>0</v>
      </c>
      <c r="BI15" s="212">
        <v>0</v>
      </c>
      <c r="BJ15" s="212">
        <v>0</v>
      </c>
      <c r="BK15" s="212">
        <v>0</v>
      </c>
      <c r="BL15" s="212">
        <v>0</v>
      </c>
      <c r="BM15" s="212">
        <v>0</v>
      </c>
      <c r="BN15" s="212">
        <v>0</v>
      </c>
      <c r="BO15" s="212">
        <v>25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>
        <v>0</v>
      </c>
      <c r="CC15" s="212">
        <v>2</v>
      </c>
      <c r="CD15" s="212">
        <v>0</v>
      </c>
      <c r="CE15" s="212">
        <v>1</v>
      </c>
      <c r="CF15" s="212">
        <v>0</v>
      </c>
      <c r="CG15" s="212">
        <v>0</v>
      </c>
      <c r="CH15" s="212">
        <v>0</v>
      </c>
      <c r="CI15" s="212">
        <v>0</v>
      </c>
      <c r="CJ15" s="213">
        <v>1317</v>
      </c>
      <c r="CK15" s="256">
        <v>0.012508785593526205</v>
      </c>
      <c r="CM15" s="269"/>
    </row>
    <row r="16" spans="1:91" ht="15">
      <c r="A16" s="243" t="s">
        <v>36</v>
      </c>
      <c r="B16" s="211">
        <v>0</v>
      </c>
      <c r="C16" s="212">
        <v>0</v>
      </c>
      <c r="D16" s="212">
        <v>0</v>
      </c>
      <c r="E16" s="212">
        <v>0</v>
      </c>
      <c r="F16" s="212">
        <v>1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50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>
        <v>0</v>
      </c>
      <c r="AK16" s="212">
        <v>0</v>
      </c>
      <c r="AL16" s="212">
        <v>0</v>
      </c>
      <c r="AM16" s="212">
        <v>0</v>
      </c>
      <c r="AN16" s="212">
        <v>0</v>
      </c>
      <c r="AO16" s="212">
        <v>0</v>
      </c>
      <c r="AP16" s="212">
        <v>0</v>
      </c>
      <c r="AQ16" s="212">
        <v>0</v>
      </c>
      <c r="AR16" s="212">
        <v>0</v>
      </c>
      <c r="AS16" s="212">
        <v>0</v>
      </c>
      <c r="AT16" s="212">
        <v>0</v>
      </c>
      <c r="AU16" s="212">
        <v>0</v>
      </c>
      <c r="AV16" s="212">
        <v>0</v>
      </c>
      <c r="AW16" s="212">
        <v>0</v>
      </c>
      <c r="AX16" s="212">
        <v>0</v>
      </c>
      <c r="AY16" s="212">
        <v>0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>
        <v>0</v>
      </c>
      <c r="BF16" s="212">
        <v>0</v>
      </c>
      <c r="BG16" s="212">
        <v>0</v>
      </c>
      <c r="BH16" s="212">
        <v>0</v>
      </c>
      <c r="BI16" s="212">
        <v>0</v>
      </c>
      <c r="BJ16" s="212">
        <v>0</v>
      </c>
      <c r="BK16" s="212">
        <v>0</v>
      </c>
      <c r="BL16" s="212">
        <v>0</v>
      </c>
      <c r="BM16" s="212">
        <v>0</v>
      </c>
      <c r="BN16" s="212">
        <v>0</v>
      </c>
      <c r="BO16" s="212"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>
        <v>0</v>
      </c>
      <c r="CC16" s="212">
        <v>0</v>
      </c>
      <c r="CD16" s="212">
        <v>0</v>
      </c>
      <c r="CE16" s="212">
        <v>0</v>
      </c>
      <c r="CF16" s="212">
        <v>0</v>
      </c>
      <c r="CG16" s="212">
        <v>0</v>
      </c>
      <c r="CH16" s="212">
        <v>0</v>
      </c>
      <c r="CI16" s="212">
        <v>0</v>
      </c>
      <c r="CJ16" s="213">
        <v>51</v>
      </c>
      <c r="CK16" s="256">
        <v>0.0004843948863096708</v>
      </c>
      <c r="CM16" s="269"/>
    </row>
    <row r="17" spans="1:91" ht="15">
      <c r="A17" s="243" t="s">
        <v>37</v>
      </c>
      <c r="B17" s="211"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92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>
        <v>0</v>
      </c>
      <c r="AK17" s="212">
        <v>0</v>
      </c>
      <c r="AL17" s="212">
        <v>0</v>
      </c>
      <c r="AM17" s="212">
        <v>0</v>
      </c>
      <c r="AN17" s="212">
        <v>0</v>
      </c>
      <c r="AO17" s="212">
        <v>0</v>
      </c>
      <c r="AP17" s="212">
        <v>0</v>
      </c>
      <c r="AQ17" s="212">
        <v>0</v>
      </c>
      <c r="AR17" s="212">
        <v>0</v>
      </c>
      <c r="AS17" s="212">
        <v>0</v>
      </c>
      <c r="AT17" s="212">
        <v>0</v>
      </c>
      <c r="AU17" s="212">
        <v>0</v>
      </c>
      <c r="AV17" s="212">
        <v>0</v>
      </c>
      <c r="AW17" s="212">
        <v>0</v>
      </c>
      <c r="AX17" s="212">
        <v>0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>
        <v>0</v>
      </c>
      <c r="BF17" s="212">
        <v>0</v>
      </c>
      <c r="BG17" s="212">
        <v>0</v>
      </c>
      <c r="BH17" s="212">
        <v>0</v>
      </c>
      <c r="BI17" s="212">
        <v>0</v>
      </c>
      <c r="BJ17" s="212">
        <v>0</v>
      </c>
      <c r="BK17" s="212">
        <v>0</v>
      </c>
      <c r="BL17" s="212">
        <v>0</v>
      </c>
      <c r="BM17" s="212">
        <v>0</v>
      </c>
      <c r="BN17" s="212">
        <v>0</v>
      </c>
      <c r="BO17" s="212"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>
        <v>0</v>
      </c>
      <c r="CC17" s="212">
        <v>0</v>
      </c>
      <c r="CD17" s="212">
        <v>0</v>
      </c>
      <c r="CE17" s="212">
        <v>0</v>
      </c>
      <c r="CF17" s="212">
        <v>0</v>
      </c>
      <c r="CG17" s="212">
        <v>0</v>
      </c>
      <c r="CH17" s="212">
        <v>0</v>
      </c>
      <c r="CI17" s="212">
        <v>0</v>
      </c>
      <c r="CJ17" s="213">
        <v>92</v>
      </c>
      <c r="CK17" s="256">
        <v>0.0008738103831468572</v>
      </c>
      <c r="CM17" s="269"/>
    </row>
    <row r="18" spans="1:91" ht="15">
      <c r="A18" s="243" t="s">
        <v>38</v>
      </c>
      <c r="B18" s="211">
        <v>0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286</v>
      </c>
      <c r="V18" s="212">
        <v>0</v>
      </c>
      <c r="W18" s="212">
        <v>3</v>
      </c>
      <c r="X18" s="212">
        <v>0</v>
      </c>
      <c r="Y18" s="212">
        <v>0</v>
      </c>
      <c r="Z18" s="212">
        <v>0</v>
      </c>
      <c r="AA18" s="212">
        <v>2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>
        <v>0</v>
      </c>
      <c r="AK18" s="212">
        <v>0</v>
      </c>
      <c r="AL18" s="212">
        <v>0</v>
      </c>
      <c r="AM18" s="212">
        <v>2</v>
      </c>
      <c r="AN18" s="212">
        <v>0</v>
      </c>
      <c r="AO18" s="212">
        <v>0</v>
      </c>
      <c r="AP18" s="212">
        <v>0</v>
      </c>
      <c r="AQ18" s="212">
        <v>0</v>
      </c>
      <c r="AR18" s="212">
        <v>0</v>
      </c>
      <c r="AS18" s="212">
        <v>0</v>
      </c>
      <c r="AT18" s="212"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>
        <v>0</v>
      </c>
      <c r="BF18" s="212">
        <v>0</v>
      </c>
      <c r="BG18" s="212">
        <v>0</v>
      </c>
      <c r="BH18" s="212">
        <v>0</v>
      </c>
      <c r="BI18" s="212">
        <v>0</v>
      </c>
      <c r="BJ18" s="212">
        <v>0</v>
      </c>
      <c r="BK18" s="212">
        <v>0</v>
      </c>
      <c r="BL18" s="212">
        <v>0</v>
      </c>
      <c r="BM18" s="212">
        <v>0</v>
      </c>
      <c r="BN18" s="212">
        <v>0</v>
      </c>
      <c r="BO18" s="212"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>
        <v>0</v>
      </c>
      <c r="CC18" s="212">
        <v>0</v>
      </c>
      <c r="CD18" s="212">
        <v>0</v>
      </c>
      <c r="CE18" s="212">
        <v>0</v>
      </c>
      <c r="CF18" s="212">
        <v>0</v>
      </c>
      <c r="CG18" s="212">
        <v>0</v>
      </c>
      <c r="CH18" s="212">
        <v>0</v>
      </c>
      <c r="CI18" s="212">
        <v>0</v>
      </c>
      <c r="CJ18" s="213">
        <v>293</v>
      </c>
      <c r="CK18" s="256">
        <v>0.002782896111543795</v>
      </c>
      <c r="CM18" s="269"/>
    </row>
    <row r="19" spans="1:91" ht="15">
      <c r="A19" s="243" t="s">
        <v>39</v>
      </c>
      <c r="B19" s="211">
        <v>1</v>
      </c>
      <c r="C19" s="212">
        <v>0</v>
      </c>
      <c r="D19" s="212">
        <v>0</v>
      </c>
      <c r="E19" s="212">
        <v>0</v>
      </c>
      <c r="F19" s="212">
        <v>3</v>
      </c>
      <c r="G19" s="212">
        <v>0</v>
      </c>
      <c r="H19" s="212">
        <v>9</v>
      </c>
      <c r="I19" s="212">
        <v>0</v>
      </c>
      <c r="J19" s="212">
        <v>0</v>
      </c>
      <c r="K19" s="212">
        <v>3</v>
      </c>
      <c r="L19" s="212">
        <v>0</v>
      </c>
      <c r="M19" s="212">
        <v>0</v>
      </c>
      <c r="N19" s="212">
        <v>0</v>
      </c>
      <c r="O19" s="212">
        <v>0</v>
      </c>
      <c r="P19" s="212">
        <v>1</v>
      </c>
      <c r="Q19" s="212">
        <v>5</v>
      </c>
      <c r="R19" s="212">
        <v>667</v>
      </c>
      <c r="S19" s="212">
        <v>264</v>
      </c>
      <c r="T19" s="212">
        <v>625</v>
      </c>
      <c r="U19" s="212">
        <v>22</v>
      </c>
      <c r="V19" s="212">
        <v>5</v>
      </c>
      <c r="W19" s="212">
        <v>3</v>
      </c>
      <c r="X19" s="212">
        <v>0</v>
      </c>
      <c r="Y19" s="212">
        <v>0</v>
      </c>
      <c r="Z19" s="212">
        <v>0</v>
      </c>
      <c r="AA19" s="212">
        <v>24</v>
      </c>
      <c r="AB19" s="212">
        <v>0</v>
      </c>
      <c r="AC19" s="212">
        <v>32</v>
      </c>
      <c r="AD19" s="212">
        <v>42</v>
      </c>
      <c r="AE19" s="212">
        <v>0</v>
      </c>
      <c r="AF19" s="212">
        <v>0</v>
      </c>
      <c r="AG19" s="212">
        <v>0</v>
      </c>
      <c r="AH19" s="212">
        <v>8</v>
      </c>
      <c r="AI19" s="212">
        <v>53</v>
      </c>
      <c r="AJ19" s="212">
        <v>1</v>
      </c>
      <c r="AK19" s="212">
        <v>0</v>
      </c>
      <c r="AL19" s="212">
        <v>0</v>
      </c>
      <c r="AM19" s="212">
        <v>11</v>
      </c>
      <c r="AN19" s="212">
        <v>3</v>
      </c>
      <c r="AO19" s="212">
        <v>180</v>
      </c>
      <c r="AP19" s="212">
        <v>6</v>
      </c>
      <c r="AQ19" s="212">
        <v>2</v>
      </c>
      <c r="AR19" s="212">
        <v>0</v>
      </c>
      <c r="AS19" s="212">
        <v>0</v>
      </c>
      <c r="AT19" s="212">
        <v>39</v>
      </c>
      <c r="AU19" s="212">
        <v>0</v>
      </c>
      <c r="AV19" s="212">
        <v>0</v>
      </c>
      <c r="AW19" s="212">
        <v>0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>
        <v>0</v>
      </c>
      <c r="BF19" s="212">
        <v>0</v>
      </c>
      <c r="BG19" s="212">
        <v>0</v>
      </c>
      <c r="BH19" s="212">
        <v>0</v>
      </c>
      <c r="BI19" s="212">
        <v>0</v>
      </c>
      <c r="BJ19" s="212">
        <v>7</v>
      </c>
      <c r="BK19" s="212">
        <v>2</v>
      </c>
      <c r="BL19" s="212">
        <v>0</v>
      </c>
      <c r="BM19" s="212">
        <v>0</v>
      </c>
      <c r="BN19" s="212">
        <v>0</v>
      </c>
      <c r="BO19" s="212">
        <v>0</v>
      </c>
      <c r="BP19" s="212">
        <v>0</v>
      </c>
      <c r="BQ19" s="212">
        <v>0</v>
      </c>
      <c r="BR19" s="212">
        <v>0</v>
      </c>
      <c r="BS19" s="212">
        <v>2</v>
      </c>
      <c r="BT19" s="212">
        <v>8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>
        <v>0</v>
      </c>
      <c r="CC19" s="212">
        <v>0</v>
      </c>
      <c r="CD19" s="212">
        <v>0</v>
      </c>
      <c r="CE19" s="212">
        <v>0</v>
      </c>
      <c r="CF19" s="212">
        <v>0</v>
      </c>
      <c r="CG19" s="212">
        <v>0</v>
      </c>
      <c r="CH19" s="212">
        <v>0</v>
      </c>
      <c r="CI19" s="212">
        <v>0</v>
      </c>
      <c r="CJ19" s="213">
        <v>2028</v>
      </c>
      <c r="CK19" s="256">
        <v>0.01926182018501985</v>
      </c>
      <c r="CM19" s="269"/>
    </row>
    <row r="20" spans="1:91" ht="15">
      <c r="A20" s="243" t="s">
        <v>40</v>
      </c>
      <c r="B20" s="211">
        <v>0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12</v>
      </c>
      <c r="R20" s="212">
        <v>0</v>
      </c>
      <c r="S20" s="212">
        <v>0</v>
      </c>
      <c r="T20" s="212">
        <v>0</v>
      </c>
      <c r="U20" s="212">
        <v>0</v>
      </c>
      <c r="V20" s="212">
        <v>0</v>
      </c>
      <c r="W20" s="212">
        <v>0</v>
      </c>
      <c r="X20" s="212">
        <v>0</v>
      </c>
      <c r="Y20" s="212"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>
        <v>0</v>
      </c>
      <c r="AK20" s="212">
        <v>0</v>
      </c>
      <c r="AL20" s="212">
        <v>0</v>
      </c>
      <c r="AM20" s="212">
        <v>0</v>
      </c>
      <c r="AN20" s="212">
        <v>0</v>
      </c>
      <c r="AO20" s="212">
        <v>6</v>
      </c>
      <c r="AP20" s="212">
        <v>0</v>
      </c>
      <c r="AQ20" s="212">
        <v>0</v>
      </c>
      <c r="AR20" s="212">
        <v>0</v>
      </c>
      <c r="AS20" s="212">
        <v>0</v>
      </c>
      <c r="AT20" s="212">
        <v>31</v>
      </c>
      <c r="AU20" s="212">
        <v>0</v>
      </c>
      <c r="AV20" s="212">
        <v>0</v>
      </c>
      <c r="AW20" s="212">
        <v>0</v>
      </c>
      <c r="AX20" s="212">
        <v>0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>
        <v>0</v>
      </c>
      <c r="BF20" s="212">
        <v>0</v>
      </c>
      <c r="BG20" s="212">
        <v>0</v>
      </c>
      <c r="BH20" s="212">
        <v>0</v>
      </c>
      <c r="BI20" s="212">
        <v>0</v>
      </c>
      <c r="BJ20" s="212">
        <v>0</v>
      </c>
      <c r="BK20" s="212">
        <v>0</v>
      </c>
      <c r="BL20" s="212">
        <v>0</v>
      </c>
      <c r="BM20" s="212">
        <v>0</v>
      </c>
      <c r="BN20" s="212">
        <v>0</v>
      </c>
      <c r="BO20" s="212"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>
        <v>0</v>
      </c>
      <c r="CC20" s="212">
        <v>0</v>
      </c>
      <c r="CD20" s="212">
        <v>0</v>
      </c>
      <c r="CE20" s="212">
        <v>0</v>
      </c>
      <c r="CF20" s="212">
        <v>0</v>
      </c>
      <c r="CG20" s="212">
        <v>0</v>
      </c>
      <c r="CH20" s="212">
        <v>0</v>
      </c>
      <c r="CI20" s="212">
        <v>0</v>
      </c>
      <c r="CJ20" s="213">
        <v>49</v>
      </c>
      <c r="CK20" s="256">
        <v>0.0004653990084151739</v>
      </c>
      <c r="CM20" s="269"/>
    </row>
    <row r="21" spans="1:91" ht="15">
      <c r="A21" s="243" t="s">
        <v>41</v>
      </c>
      <c r="B21" s="211">
        <v>2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12">
        <v>3431</v>
      </c>
      <c r="I21" s="212">
        <v>325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30</v>
      </c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212">
        <v>0</v>
      </c>
      <c r="Y21" s="212"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1</v>
      </c>
      <c r="AG21" s="212">
        <v>0</v>
      </c>
      <c r="AH21" s="212">
        <v>0</v>
      </c>
      <c r="AI21" s="212">
        <v>1</v>
      </c>
      <c r="AJ21" s="212">
        <v>0</v>
      </c>
      <c r="AK21" s="212">
        <v>0</v>
      </c>
      <c r="AL21" s="212">
        <v>0</v>
      </c>
      <c r="AM21" s="212">
        <v>0</v>
      </c>
      <c r="AN21" s="212">
        <v>0</v>
      </c>
      <c r="AO21" s="212">
        <v>70</v>
      </c>
      <c r="AP21" s="212">
        <v>19</v>
      </c>
      <c r="AQ21" s="212">
        <v>0</v>
      </c>
      <c r="AR21" s="212">
        <v>0</v>
      </c>
      <c r="AS21" s="212">
        <v>0</v>
      </c>
      <c r="AT21" s="212">
        <v>32</v>
      </c>
      <c r="AU21" s="212">
        <v>0</v>
      </c>
      <c r="AV21" s="212">
        <v>0</v>
      </c>
      <c r="AW21" s="212">
        <v>0</v>
      </c>
      <c r="AX21" s="212">
        <v>0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>
        <v>0</v>
      </c>
      <c r="BF21" s="212">
        <v>0</v>
      </c>
      <c r="BG21" s="212">
        <v>0</v>
      </c>
      <c r="BH21" s="212">
        <v>0</v>
      </c>
      <c r="BI21" s="212">
        <v>1</v>
      </c>
      <c r="BJ21" s="212">
        <v>0</v>
      </c>
      <c r="BK21" s="212">
        <v>0</v>
      </c>
      <c r="BL21" s="212">
        <v>0</v>
      </c>
      <c r="BM21" s="212">
        <v>0</v>
      </c>
      <c r="BN21" s="212">
        <v>0</v>
      </c>
      <c r="BO21" s="212"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3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>
        <v>0</v>
      </c>
      <c r="CC21" s="212">
        <v>0</v>
      </c>
      <c r="CD21" s="212">
        <v>0</v>
      </c>
      <c r="CE21" s="212">
        <v>0</v>
      </c>
      <c r="CF21" s="212">
        <v>0</v>
      </c>
      <c r="CG21" s="212">
        <v>0</v>
      </c>
      <c r="CH21" s="212">
        <v>0</v>
      </c>
      <c r="CI21" s="212">
        <v>0</v>
      </c>
      <c r="CJ21" s="213">
        <v>3915</v>
      </c>
      <c r="CK21" s="256">
        <v>0.03718443097847767</v>
      </c>
      <c r="CM21" s="269"/>
    </row>
    <row r="22" spans="1:91" ht="15">
      <c r="A22" s="243" t="s">
        <v>42</v>
      </c>
      <c r="B22" s="211">
        <v>2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19</v>
      </c>
      <c r="I22" s="212">
        <v>3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12">
        <v>0</v>
      </c>
      <c r="U22" s="212">
        <v>0</v>
      </c>
      <c r="V22" s="212">
        <v>0</v>
      </c>
      <c r="W22" s="212">
        <v>0</v>
      </c>
      <c r="X22" s="212">
        <v>0</v>
      </c>
      <c r="Y22" s="212"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>
        <v>0</v>
      </c>
      <c r="AK22" s="212">
        <v>0</v>
      </c>
      <c r="AL22" s="212">
        <v>0</v>
      </c>
      <c r="AM22" s="212">
        <v>0</v>
      </c>
      <c r="AN22" s="212">
        <v>1</v>
      </c>
      <c r="AO22" s="212">
        <v>822</v>
      </c>
      <c r="AP22" s="212">
        <v>839</v>
      </c>
      <c r="AQ22" s="212">
        <v>1</v>
      </c>
      <c r="AR22" s="212">
        <v>0</v>
      </c>
      <c r="AS22" s="212">
        <v>0</v>
      </c>
      <c r="AT22" s="212">
        <v>54</v>
      </c>
      <c r="AU22" s="212">
        <v>0</v>
      </c>
      <c r="AV22" s="212">
        <v>0</v>
      </c>
      <c r="AW22" s="212">
        <v>2</v>
      </c>
      <c r="AX22" s="212">
        <v>0</v>
      </c>
      <c r="AY22" s="212">
        <v>0</v>
      </c>
      <c r="AZ22" s="212">
        <v>0</v>
      </c>
      <c r="BA22" s="212">
        <v>0</v>
      </c>
      <c r="BB22" s="212">
        <v>0</v>
      </c>
      <c r="BC22" s="212">
        <v>0</v>
      </c>
      <c r="BD22" s="212">
        <v>0</v>
      </c>
      <c r="BE22" s="212">
        <v>0</v>
      </c>
      <c r="BF22" s="212">
        <v>0</v>
      </c>
      <c r="BG22" s="212">
        <v>0</v>
      </c>
      <c r="BH22" s="212">
        <v>0</v>
      </c>
      <c r="BI22" s="212">
        <v>0</v>
      </c>
      <c r="BJ22" s="212">
        <v>0</v>
      </c>
      <c r="BK22" s="212">
        <v>0</v>
      </c>
      <c r="BL22" s="212">
        <v>0</v>
      </c>
      <c r="BM22" s="212">
        <v>0</v>
      </c>
      <c r="BN22" s="212">
        <v>0</v>
      </c>
      <c r="BO22" s="212">
        <v>0</v>
      </c>
      <c r="BP22" s="212">
        <v>0</v>
      </c>
      <c r="BQ22" s="212">
        <v>0</v>
      </c>
      <c r="BR22" s="212">
        <v>0</v>
      </c>
      <c r="BS22" s="212">
        <v>1</v>
      </c>
      <c r="BT22" s="212">
        <v>5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>
        <v>0</v>
      </c>
      <c r="CC22" s="212">
        <v>0</v>
      </c>
      <c r="CD22" s="212">
        <v>0</v>
      </c>
      <c r="CE22" s="212">
        <v>0</v>
      </c>
      <c r="CF22" s="212">
        <v>0</v>
      </c>
      <c r="CG22" s="212">
        <v>0</v>
      </c>
      <c r="CH22" s="212">
        <v>0</v>
      </c>
      <c r="CI22" s="212">
        <v>0</v>
      </c>
      <c r="CJ22" s="213">
        <v>1749</v>
      </c>
      <c r="CK22" s="256">
        <v>0.016611895218737533</v>
      </c>
      <c r="CM22" s="269"/>
    </row>
    <row r="23" spans="1:91" ht="15">
      <c r="A23" s="243" t="s">
        <v>43</v>
      </c>
      <c r="B23" s="211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621</v>
      </c>
      <c r="L23" s="212">
        <v>1</v>
      </c>
      <c r="M23" s="212">
        <v>0</v>
      </c>
      <c r="N23" s="212">
        <v>0</v>
      </c>
      <c r="O23" s="212">
        <v>26</v>
      </c>
      <c r="P23" s="212">
        <v>0</v>
      </c>
      <c r="Q23" s="212">
        <v>0</v>
      </c>
      <c r="R23" s="212">
        <v>22</v>
      </c>
      <c r="S23" s="212">
        <v>2</v>
      </c>
      <c r="T23" s="212">
        <v>8</v>
      </c>
      <c r="U23" s="212">
        <v>0</v>
      </c>
      <c r="V23" s="212">
        <v>0</v>
      </c>
      <c r="W23" s="212">
        <v>2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23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4</v>
      </c>
      <c r="AJ23" s="212">
        <v>0</v>
      </c>
      <c r="AK23" s="212">
        <v>0</v>
      </c>
      <c r="AL23" s="212">
        <v>0</v>
      </c>
      <c r="AM23" s="212">
        <v>0</v>
      </c>
      <c r="AN23" s="212">
        <v>0</v>
      </c>
      <c r="AO23" s="212">
        <v>6</v>
      </c>
      <c r="AP23" s="212">
        <v>0</v>
      </c>
      <c r="AQ23" s="212">
        <v>0</v>
      </c>
      <c r="AR23" s="212">
        <v>0</v>
      </c>
      <c r="AS23" s="212">
        <v>0</v>
      </c>
      <c r="AT23" s="212">
        <v>0</v>
      </c>
      <c r="AU23" s="212">
        <v>0</v>
      </c>
      <c r="AV23" s="212">
        <v>0</v>
      </c>
      <c r="AW23" s="212">
        <v>0</v>
      </c>
      <c r="AX23" s="212">
        <v>0</v>
      </c>
      <c r="AY23" s="212">
        <v>0</v>
      </c>
      <c r="AZ23" s="212">
        <v>0</v>
      </c>
      <c r="BA23" s="212">
        <v>0</v>
      </c>
      <c r="BB23" s="212">
        <v>0</v>
      </c>
      <c r="BC23" s="212">
        <v>0</v>
      </c>
      <c r="BD23" s="212">
        <v>0</v>
      </c>
      <c r="BE23" s="212">
        <v>0</v>
      </c>
      <c r="BF23" s="212">
        <v>0</v>
      </c>
      <c r="BG23" s="212">
        <v>0</v>
      </c>
      <c r="BH23" s="212">
        <v>0</v>
      </c>
      <c r="BI23" s="212">
        <v>0</v>
      </c>
      <c r="BJ23" s="212">
        <v>0</v>
      </c>
      <c r="BK23" s="212">
        <v>0</v>
      </c>
      <c r="BL23" s="212">
        <v>0</v>
      </c>
      <c r="BM23" s="212">
        <v>0</v>
      </c>
      <c r="BN23" s="212">
        <v>0</v>
      </c>
      <c r="BO23" s="212"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>
        <v>0</v>
      </c>
      <c r="CC23" s="212">
        <v>0</v>
      </c>
      <c r="CD23" s="212">
        <v>0</v>
      </c>
      <c r="CE23" s="212">
        <v>0</v>
      </c>
      <c r="CF23" s="212">
        <v>1</v>
      </c>
      <c r="CG23" s="212">
        <v>0</v>
      </c>
      <c r="CH23" s="212">
        <v>0</v>
      </c>
      <c r="CI23" s="212">
        <v>0</v>
      </c>
      <c r="CJ23" s="213">
        <v>716</v>
      </c>
      <c r="CK23" s="256">
        <v>0.006800524286229888</v>
      </c>
      <c r="CM23" s="269"/>
    </row>
    <row r="24" spans="1:91" ht="15">
      <c r="A24" s="243" t="s">
        <v>44</v>
      </c>
      <c r="B24" s="211">
        <v>1</v>
      </c>
      <c r="C24" s="212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212">
        <v>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68</v>
      </c>
      <c r="AI24" s="212">
        <v>86</v>
      </c>
      <c r="AJ24" s="212">
        <v>17</v>
      </c>
      <c r="AK24" s="212">
        <v>10</v>
      </c>
      <c r="AL24" s="212">
        <v>0</v>
      </c>
      <c r="AM24" s="212">
        <v>5</v>
      </c>
      <c r="AN24" s="212">
        <v>3</v>
      </c>
      <c r="AO24" s="212">
        <v>3</v>
      </c>
      <c r="AP24" s="212">
        <v>0</v>
      </c>
      <c r="AQ24" s="212">
        <v>0</v>
      </c>
      <c r="AR24" s="212">
        <v>0</v>
      </c>
      <c r="AS24" s="212">
        <v>0</v>
      </c>
      <c r="AT24" s="212">
        <v>0</v>
      </c>
      <c r="AU24" s="212">
        <v>0</v>
      </c>
      <c r="AV24" s="212">
        <v>0</v>
      </c>
      <c r="AW24" s="212">
        <v>13</v>
      </c>
      <c r="AX24" s="212">
        <v>0</v>
      </c>
      <c r="AY24" s="212">
        <v>0</v>
      </c>
      <c r="AZ24" s="212">
        <v>0</v>
      </c>
      <c r="BA24" s="212">
        <v>0</v>
      </c>
      <c r="BB24" s="212">
        <v>0</v>
      </c>
      <c r="BC24" s="212">
        <v>0</v>
      </c>
      <c r="BD24" s="212">
        <v>0</v>
      </c>
      <c r="BE24" s="212">
        <v>0</v>
      </c>
      <c r="BF24" s="212">
        <v>0</v>
      </c>
      <c r="BG24" s="212">
        <v>0</v>
      </c>
      <c r="BH24" s="212">
        <v>0</v>
      </c>
      <c r="BI24" s="212">
        <v>0</v>
      </c>
      <c r="BJ24" s="212">
        <v>0</v>
      </c>
      <c r="BK24" s="212">
        <v>0</v>
      </c>
      <c r="BL24" s="212">
        <v>1</v>
      </c>
      <c r="BM24" s="212">
        <v>0</v>
      </c>
      <c r="BN24" s="212">
        <v>0</v>
      </c>
      <c r="BO24" s="212">
        <v>7</v>
      </c>
      <c r="BP24" s="212">
        <v>0</v>
      </c>
      <c r="BQ24" s="212">
        <v>0</v>
      </c>
      <c r="BR24" s="212">
        <v>0</v>
      </c>
      <c r="BS24" s="212">
        <v>1087</v>
      </c>
      <c r="BT24" s="212">
        <v>7</v>
      </c>
      <c r="BU24" s="212">
        <v>0</v>
      </c>
      <c r="BV24" s="212">
        <v>0</v>
      </c>
      <c r="BW24" s="212">
        <v>0</v>
      </c>
      <c r="BX24" s="212">
        <v>0</v>
      </c>
      <c r="BY24" s="212">
        <v>2</v>
      </c>
      <c r="BZ24" s="212">
        <v>0</v>
      </c>
      <c r="CA24" s="212">
        <v>0</v>
      </c>
      <c r="CB24" s="212">
        <v>0</v>
      </c>
      <c r="CC24" s="212">
        <v>0</v>
      </c>
      <c r="CD24" s="212">
        <v>0</v>
      </c>
      <c r="CE24" s="212">
        <v>0</v>
      </c>
      <c r="CF24" s="212">
        <v>0</v>
      </c>
      <c r="CG24" s="212">
        <v>0</v>
      </c>
      <c r="CH24" s="212">
        <v>0</v>
      </c>
      <c r="CI24" s="212">
        <v>0</v>
      </c>
      <c r="CJ24" s="213">
        <v>1310</v>
      </c>
      <c r="CK24" s="256">
        <v>0.012442300020895466</v>
      </c>
      <c r="CM24" s="269"/>
    </row>
    <row r="25" spans="1:91" ht="15">
      <c r="A25" s="243" t="s">
        <v>45</v>
      </c>
      <c r="B25" s="211">
        <v>4</v>
      </c>
      <c r="C25" s="212">
        <v>0</v>
      </c>
      <c r="D25" s="212">
        <v>0</v>
      </c>
      <c r="E25" s="212">
        <v>0</v>
      </c>
      <c r="F25" s="212">
        <v>3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50</v>
      </c>
      <c r="O25" s="212">
        <v>0</v>
      </c>
      <c r="P25" s="212">
        <v>0</v>
      </c>
      <c r="Q25" s="212">
        <v>0</v>
      </c>
      <c r="R25" s="212">
        <v>1</v>
      </c>
      <c r="S25" s="212">
        <v>0</v>
      </c>
      <c r="T25" s="212">
        <v>3</v>
      </c>
      <c r="U25" s="212">
        <v>234</v>
      </c>
      <c r="V25" s="212">
        <v>0</v>
      </c>
      <c r="W25" s="212">
        <v>59</v>
      </c>
      <c r="X25" s="212">
        <v>0</v>
      </c>
      <c r="Y25" s="212">
        <v>0</v>
      </c>
      <c r="Z25" s="212">
        <v>2</v>
      </c>
      <c r="AA25" s="212">
        <v>0</v>
      </c>
      <c r="AB25" s="212">
        <v>0</v>
      </c>
      <c r="AC25" s="212">
        <v>31</v>
      </c>
      <c r="AD25" s="212">
        <v>0</v>
      </c>
      <c r="AE25" s="212">
        <v>3</v>
      </c>
      <c r="AF25" s="212">
        <v>0</v>
      </c>
      <c r="AG25" s="212">
        <v>0</v>
      </c>
      <c r="AH25" s="212">
        <v>4</v>
      </c>
      <c r="AI25" s="212">
        <v>36</v>
      </c>
      <c r="AJ25" s="212">
        <v>43</v>
      </c>
      <c r="AK25" s="212">
        <v>2762</v>
      </c>
      <c r="AL25" s="212">
        <v>1289</v>
      </c>
      <c r="AM25" s="212">
        <v>5325</v>
      </c>
      <c r="AN25" s="212">
        <v>0</v>
      </c>
      <c r="AO25" s="212">
        <v>285</v>
      </c>
      <c r="AP25" s="212">
        <v>156</v>
      </c>
      <c r="AQ25" s="212">
        <v>36</v>
      </c>
      <c r="AR25" s="212">
        <v>0</v>
      </c>
      <c r="AS25" s="212">
        <v>0</v>
      </c>
      <c r="AT25" s="212">
        <v>5</v>
      </c>
      <c r="AU25" s="212">
        <v>0</v>
      </c>
      <c r="AV25" s="212">
        <v>0</v>
      </c>
      <c r="AW25" s="212">
        <v>3</v>
      </c>
      <c r="AX25" s="212">
        <v>0</v>
      </c>
      <c r="AY25" s="212">
        <v>0</v>
      </c>
      <c r="AZ25" s="212">
        <v>0</v>
      </c>
      <c r="BA25" s="212">
        <v>2</v>
      </c>
      <c r="BB25" s="212">
        <v>0</v>
      </c>
      <c r="BC25" s="212">
        <v>0</v>
      </c>
      <c r="BD25" s="212">
        <v>0</v>
      </c>
      <c r="BE25" s="212">
        <v>0</v>
      </c>
      <c r="BF25" s="212">
        <v>0</v>
      </c>
      <c r="BG25" s="212">
        <v>7</v>
      </c>
      <c r="BH25" s="212">
        <v>0</v>
      </c>
      <c r="BI25" s="212">
        <v>1</v>
      </c>
      <c r="BJ25" s="212">
        <v>19</v>
      </c>
      <c r="BK25" s="212">
        <v>0</v>
      </c>
      <c r="BL25" s="212">
        <v>0</v>
      </c>
      <c r="BM25" s="212">
        <v>1</v>
      </c>
      <c r="BN25" s="212">
        <v>0</v>
      </c>
      <c r="BO25" s="212">
        <v>27</v>
      </c>
      <c r="BP25" s="212">
        <v>323</v>
      </c>
      <c r="BQ25" s="212">
        <v>0</v>
      </c>
      <c r="BR25" s="212">
        <v>0</v>
      </c>
      <c r="BS25" s="212">
        <v>52</v>
      </c>
      <c r="BT25" s="212">
        <v>3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0</v>
      </c>
      <c r="CA25" s="212">
        <v>0</v>
      </c>
      <c r="CB25" s="212">
        <v>0</v>
      </c>
      <c r="CC25" s="212">
        <v>0</v>
      </c>
      <c r="CD25" s="212">
        <v>0</v>
      </c>
      <c r="CE25" s="212">
        <v>1</v>
      </c>
      <c r="CF25" s="212">
        <v>1</v>
      </c>
      <c r="CG25" s="212">
        <v>0</v>
      </c>
      <c r="CH25" s="212">
        <v>0</v>
      </c>
      <c r="CI25" s="212">
        <v>0</v>
      </c>
      <c r="CJ25" s="213">
        <v>10771</v>
      </c>
      <c r="CK25" s="256">
        <v>0.10230230040081302</v>
      </c>
      <c r="CM25" s="269"/>
    </row>
    <row r="26" spans="1:91" ht="15">
      <c r="A26" s="243" t="s">
        <v>46</v>
      </c>
      <c r="B26" s="211">
        <v>0</v>
      </c>
      <c r="C26" s="212">
        <v>24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108</v>
      </c>
      <c r="O26" s="212">
        <v>0</v>
      </c>
      <c r="P26" s="212">
        <v>0</v>
      </c>
      <c r="Q26" s="212">
        <v>0</v>
      </c>
      <c r="R26" s="212">
        <v>0</v>
      </c>
      <c r="S26" s="212">
        <v>0</v>
      </c>
      <c r="T26" s="212">
        <v>0</v>
      </c>
      <c r="U26" s="212">
        <v>0</v>
      </c>
      <c r="V26" s="212">
        <v>0</v>
      </c>
      <c r="W26" s="212">
        <v>0</v>
      </c>
      <c r="X26" s="212">
        <v>0</v>
      </c>
      <c r="Y26" s="212">
        <v>0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>
        <v>0</v>
      </c>
      <c r="AK26" s="212">
        <v>0</v>
      </c>
      <c r="AL26" s="212">
        <v>0</v>
      </c>
      <c r="AM26" s="212">
        <v>0</v>
      </c>
      <c r="AN26" s="212">
        <v>0</v>
      </c>
      <c r="AO26" s="212">
        <v>150</v>
      </c>
      <c r="AP26" s="212">
        <v>3</v>
      </c>
      <c r="AQ26" s="212">
        <v>1</v>
      </c>
      <c r="AR26" s="212">
        <v>0</v>
      </c>
      <c r="AS26" s="212">
        <v>0</v>
      </c>
      <c r="AT26" s="212">
        <v>0</v>
      </c>
      <c r="AU26" s="212">
        <v>0</v>
      </c>
      <c r="AV26" s="212">
        <v>0</v>
      </c>
      <c r="AW26" s="212">
        <v>0</v>
      </c>
      <c r="AX26" s="212">
        <v>0</v>
      </c>
      <c r="AY26" s="212">
        <v>0</v>
      </c>
      <c r="AZ26" s="212">
        <v>0</v>
      </c>
      <c r="BA26" s="212">
        <v>0</v>
      </c>
      <c r="BB26" s="212">
        <v>0</v>
      </c>
      <c r="BC26" s="212">
        <v>0</v>
      </c>
      <c r="BD26" s="212">
        <v>0</v>
      </c>
      <c r="BE26" s="212">
        <v>0</v>
      </c>
      <c r="BF26" s="212">
        <v>0</v>
      </c>
      <c r="BG26" s="212">
        <v>0</v>
      </c>
      <c r="BH26" s="212">
        <v>0</v>
      </c>
      <c r="BI26" s="212">
        <v>0</v>
      </c>
      <c r="BJ26" s="212">
        <v>0</v>
      </c>
      <c r="BK26" s="212">
        <v>0</v>
      </c>
      <c r="BL26" s="212">
        <v>0</v>
      </c>
      <c r="BM26" s="212">
        <v>0</v>
      </c>
      <c r="BN26" s="212">
        <v>0</v>
      </c>
      <c r="BO26" s="212">
        <v>0</v>
      </c>
      <c r="BP26" s="212">
        <v>0</v>
      </c>
      <c r="BQ26" s="212">
        <v>0</v>
      </c>
      <c r="BR26" s="212">
        <v>0</v>
      </c>
      <c r="BS26" s="212">
        <v>2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0</v>
      </c>
      <c r="CA26" s="212">
        <v>0</v>
      </c>
      <c r="CB26" s="212">
        <v>0</v>
      </c>
      <c r="CC26" s="212">
        <v>0</v>
      </c>
      <c r="CD26" s="212">
        <v>0</v>
      </c>
      <c r="CE26" s="212">
        <v>0</v>
      </c>
      <c r="CF26" s="212">
        <v>0</v>
      </c>
      <c r="CG26" s="212">
        <v>0</v>
      </c>
      <c r="CH26" s="212">
        <v>0</v>
      </c>
      <c r="CI26" s="212">
        <v>0</v>
      </c>
      <c r="CJ26" s="213">
        <v>288</v>
      </c>
      <c r="CK26" s="256">
        <v>0.0027354064168075526</v>
      </c>
      <c r="CM26" s="269"/>
    </row>
    <row r="27" spans="1:91" ht="15">
      <c r="A27" s="243" t="s">
        <v>47</v>
      </c>
      <c r="B27" s="211">
        <v>0</v>
      </c>
      <c r="C27" s="212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366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v>3</v>
      </c>
      <c r="U27" s="212">
        <v>0</v>
      </c>
      <c r="V27" s="212">
        <v>0</v>
      </c>
      <c r="W27" s="212">
        <v>3</v>
      </c>
      <c r="X27" s="212">
        <v>0</v>
      </c>
      <c r="Y27" s="212">
        <v>0</v>
      </c>
      <c r="Z27" s="212">
        <v>0</v>
      </c>
      <c r="AA27" s="212">
        <v>0</v>
      </c>
      <c r="AB27" s="212">
        <v>0</v>
      </c>
      <c r="AC27" s="212">
        <v>257</v>
      </c>
      <c r="AD27" s="212">
        <v>14</v>
      </c>
      <c r="AE27" s="212">
        <v>3</v>
      </c>
      <c r="AF27" s="212">
        <v>0</v>
      </c>
      <c r="AG27" s="212">
        <v>0</v>
      </c>
      <c r="AH27" s="212">
        <v>0</v>
      </c>
      <c r="AI27" s="212">
        <v>2</v>
      </c>
      <c r="AJ27" s="212">
        <v>0</v>
      </c>
      <c r="AK27" s="212">
        <v>0</v>
      </c>
      <c r="AL27" s="212">
        <v>0</v>
      </c>
      <c r="AM27" s="212">
        <v>53</v>
      </c>
      <c r="AN27" s="212">
        <v>0</v>
      </c>
      <c r="AO27" s="212">
        <v>44</v>
      </c>
      <c r="AP27" s="212">
        <v>71</v>
      </c>
      <c r="AQ27" s="212">
        <v>0</v>
      </c>
      <c r="AR27" s="212">
        <v>0</v>
      </c>
      <c r="AS27" s="212">
        <v>0</v>
      </c>
      <c r="AT27" s="212">
        <v>3</v>
      </c>
      <c r="AU27" s="212">
        <v>0</v>
      </c>
      <c r="AV27" s="212">
        <v>0</v>
      </c>
      <c r="AW27" s="212">
        <v>0</v>
      </c>
      <c r="AX27" s="212">
        <v>0</v>
      </c>
      <c r="AY27" s="212">
        <v>0</v>
      </c>
      <c r="AZ27" s="212">
        <v>0</v>
      </c>
      <c r="BA27" s="212">
        <v>0</v>
      </c>
      <c r="BB27" s="212">
        <v>0</v>
      </c>
      <c r="BC27" s="212">
        <v>0</v>
      </c>
      <c r="BD27" s="212">
        <v>0</v>
      </c>
      <c r="BE27" s="212">
        <v>0</v>
      </c>
      <c r="BF27" s="212">
        <v>0</v>
      </c>
      <c r="BG27" s="212">
        <v>0</v>
      </c>
      <c r="BH27" s="212">
        <v>0</v>
      </c>
      <c r="BI27" s="212">
        <v>0</v>
      </c>
      <c r="BJ27" s="212">
        <v>0</v>
      </c>
      <c r="BK27" s="212">
        <v>0</v>
      </c>
      <c r="BL27" s="212">
        <v>0</v>
      </c>
      <c r="BM27" s="212">
        <v>10</v>
      </c>
      <c r="BN27" s="212">
        <v>0</v>
      </c>
      <c r="BO27" s="212">
        <v>8</v>
      </c>
      <c r="BP27" s="212">
        <v>0</v>
      </c>
      <c r="BQ27" s="212">
        <v>0</v>
      </c>
      <c r="BR27" s="212">
        <v>0</v>
      </c>
      <c r="BS27" s="212">
        <v>0</v>
      </c>
      <c r="BT27" s="212">
        <v>12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>
        <v>7</v>
      </c>
      <c r="CA27" s="212">
        <v>0</v>
      </c>
      <c r="CB27" s="212">
        <v>0</v>
      </c>
      <c r="CC27" s="212">
        <v>0</v>
      </c>
      <c r="CD27" s="212">
        <v>0</v>
      </c>
      <c r="CE27" s="212">
        <v>5</v>
      </c>
      <c r="CF27" s="212">
        <v>0</v>
      </c>
      <c r="CG27" s="212">
        <v>0</v>
      </c>
      <c r="CH27" s="212">
        <v>0</v>
      </c>
      <c r="CI27" s="212">
        <v>0</v>
      </c>
      <c r="CJ27" s="213">
        <v>861</v>
      </c>
      <c r="CK27" s="256">
        <v>0.008177725433580913</v>
      </c>
      <c r="CM27" s="269"/>
    </row>
    <row r="28" spans="1:91" ht="15">
      <c r="A28" s="243" t="s">
        <v>48</v>
      </c>
      <c r="B28" s="211">
        <v>0</v>
      </c>
      <c r="C28" s="212">
        <v>0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12">
        <v>0</v>
      </c>
      <c r="Y28" s="212"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>
        <v>0</v>
      </c>
      <c r="AK28" s="212">
        <v>0</v>
      </c>
      <c r="AL28" s="212">
        <v>0</v>
      </c>
      <c r="AM28" s="212">
        <v>0</v>
      </c>
      <c r="AN28" s="212">
        <v>0</v>
      </c>
      <c r="AO28" s="212">
        <v>38</v>
      </c>
      <c r="AP28" s="212">
        <v>44</v>
      </c>
      <c r="AQ28" s="212">
        <v>37</v>
      </c>
      <c r="AR28" s="212">
        <v>0</v>
      </c>
      <c r="AS28" s="212">
        <v>0</v>
      </c>
      <c r="AT28" s="212">
        <v>4</v>
      </c>
      <c r="AU28" s="212">
        <v>0</v>
      </c>
      <c r="AV28" s="212">
        <v>0</v>
      </c>
      <c r="AW28" s="212">
        <v>0</v>
      </c>
      <c r="AX28" s="212">
        <v>0</v>
      </c>
      <c r="AY28" s="212">
        <v>0</v>
      </c>
      <c r="AZ28" s="212">
        <v>0</v>
      </c>
      <c r="BA28" s="212">
        <v>0</v>
      </c>
      <c r="BB28" s="212">
        <v>0</v>
      </c>
      <c r="BC28" s="212">
        <v>0</v>
      </c>
      <c r="BD28" s="212">
        <v>0</v>
      </c>
      <c r="BE28" s="212">
        <v>0</v>
      </c>
      <c r="BF28" s="212">
        <v>0</v>
      </c>
      <c r="BG28" s="212">
        <v>0</v>
      </c>
      <c r="BH28" s="212">
        <v>0</v>
      </c>
      <c r="BI28" s="212">
        <v>0</v>
      </c>
      <c r="BJ28" s="212">
        <v>0</v>
      </c>
      <c r="BK28" s="212">
        <v>0</v>
      </c>
      <c r="BL28" s="212">
        <v>0</v>
      </c>
      <c r="BM28" s="212">
        <v>0</v>
      </c>
      <c r="BN28" s="212">
        <v>0</v>
      </c>
      <c r="BO28" s="212">
        <v>0</v>
      </c>
      <c r="BP28" s="212">
        <v>0</v>
      </c>
      <c r="BQ28" s="212">
        <v>0</v>
      </c>
      <c r="BR28" s="212">
        <v>0</v>
      </c>
      <c r="BS28" s="212">
        <v>0</v>
      </c>
      <c r="BT28" s="212">
        <v>3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>
        <v>0</v>
      </c>
      <c r="CA28" s="212">
        <v>0</v>
      </c>
      <c r="CB28" s="212">
        <v>0</v>
      </c>
      <c r="CC28" s="212">
        <v>0</v>
      </c>
      <c r="CD28" s="212">
        <v>0</v>
      </c>
      <c r="CE28" s="212">
        <v>0</v>
      </c>
      <c r="CF28" s="212">
        <v>0</v>
      </c>
      <c r="CG28" s="212">
        <v>0</v>
      </c>
      <c r="CH28" s="212">
        <v>0</v>
      </c>
      <c r="CI28" s="212">
        <v>0</v>
      </c>
      <c r="CJ28" s="213">
        <v>126</v>
      </c>
      <c r="CK28" s="256">
        <v>0.0011967403073533044</v>
      </c>
      <c r="CM28" s="269"/>
    </row>
    <row r="29" spans="1:91" ht="15">
      <c r="A29" s="243" t="s">
        <v>49</v>
      </c>
      <c r="B29" s="211">
        <v>0</v>
      </c>
      <c r="C29" s="212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5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0</v>
      </c>
      <c r="T29" s="212">
        <v>0</v>
      </c>
      <c r="U29" s="212">
        <v>0</v>
      </c>
      <c r="V29" s="212">
        <v>0</v>
      </c>
      <c r="W29" s="212">
        <v>0</v>
      </c>
      <c r="X29" s="212">
        <v>0</v>
      </c>
      <c r="Y29" s="212"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>
        <v>0</v>
      </c>
      <c r="AK29" s="212">
        <v>0</v>
      </c>
      <c r="AL29" s="212">
        <v>0</v>
      </c>
      <c r="AM29" s="212">
        <v>0</v>
      </c>
      <c r="AN29" s="212">
        <v>0</v>
      </c>
      <c r="AO29" s="212">
        <v>1</v>
      </c>
      <c r="AP29" s="212">
        <v>0</v>
      </c>
      <c r="AQ29" s="212">
        <v>0</v>
      </c>
      <c r="AR29" s="212">
        <v>0</v>
      </c>
      <c r="AS29" s="212">
        <v>0</v>
      </c>
      <c r="AT29" s="212">
        <v>0</v>
      </c>
      <c r="AU29" s="212">
        <v>0</v>
      </c>
      <c r="AV29" s="212">
        <v>0</v>
      </c>
      <c r="AW29" s="212">
        <v>0</v>
      </c>
      <c r="AX29" s="212">
        <v>0</v>
      </c>
      <c r="AY29" s="212">
        <v>0</v>
      </c>
      <c r="AZ29" s="212">
        <v>0</v>
      </c>
      <c r="BA29" s="212">
        <v>0</v>
      </c>
      <c r="BB29" s="212">
        <v>0</v>
      </c>
      <c r="BC29" s="212">
        <v>0</v>
      </c>
      <c r="BD29" s="212">
        <v>0</v>
      </c>
      <c r="BE29" s="212">
        <v>0</v>
      </c>
      <c r="BF29" s="212">
        <v>0</v>
      </c>
      <c r="BG29" s="212">
        <v>0</v>
      </c>
      <c r="BH29" s="212">
        <v>0</v>
      </c>
      <c r="BI29" s="212">
        <v>0</v>
      </c>
      <c r="BJ29" s="212">
        <v>0</v>
      </c>
      <c r="BK29" s="212">
        <v>0</v>
      </c>
      <c r="BL29" s="212">
        <v>0</v>
      </c>
      <c r="BM29" s="212">
        <v>0</v>
      </c>
      <c r="BN29" s="212">
        <v>0</v>
      </c>
      <c r="BO29" s="212">
        <v>0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>
        <v>0</v>
      </c>
      <c r="CA29" s="212">
        <v>0</v>
      </c>
      <c r="CB29" s="212">
        <v>0</v>
      </c>
      <c r="CC29" s="212">
        <v>0</v>
      </c>
      <c r="CD29" s="212">
        <v>0</v>
      </c>
      <c r="CE29" s="212">
        <v>5</v>
      </c>
      <c r="CF29" s="212">
        <v>0</v>
      </c>
      <c r="CG29" s="212">
        <v>0</v>
      </c>
      <c r="CH29" s="212">
        <v>0</v>
      </c>
      <c r="CI29" s="212">
        <v>0</v>
      </c>
      <c r="CJ29" s="213">
        <v>11</v>
      </c>
      <c r="CK29" s="256">
        <v>0.00010447732841973292</v>
      </c>
      <c r="CM29" s="269"/>
    </row>
    <row r="30" spans="1:91" ht="15">
      <c r="A30" s="243" t="s">
        <v>50</v>
      </c>
      <c r="B30" s="211">
        <v>0</v>
      </c>
      <c r="C30" s="212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97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212">
        <v>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>
        <v>0</v>
      </c>
      <c r="AK30" s="212">
        <v>0</v>
      </c>
      <c r="AL30" s="212">
        <v>0</v>
      </c>
      <c r="AM30" s="212">
        <v>0</v>
      </c>
      <c r="AN30" s="212">
        <v>0</v>
      </c>
      <c r="AO30" s="212">
        <v>0</v>
      </c>
      <c r="AP30" s="212">
        <v>0</v>
      </c>
      <c r="AQ30" s="212">
        <v>0</v>
      </c>
      <c r="AR30" s="212">
        <v>0</v>
      </c>
      <c r="AS30" s="212">
        <v>0</v>
      </c>
      <c r="AT30" s="212">
        <v>0</v>
      </c>
      <c r="AU30" s="212">
        <v>0</v>
      </c>
      <c r="AV30" s="212">
        <v>0</v>
      </c>
      <c r="AW30" s="212">
        <v>0</v>
      </c>
      <c r="AX30" s="212">
        <v>0</v>
      </c>
      <c r="AY30" s="212">
        <v>0</v>
      </c>
      <c r="AZ30" s="212">
        <v>0</v>
      </c>
      <c r="BA30" s="212">
        <v>0</v>
      </c>
      <c r="BB30" s="212">
        <v>0</v>
      </c>
      <c r="BC30" s="212">
        <v>0</v>
      </c>
      <c r="BD30" s="212">
        <v>0</v>
      </c>
      <c r="BE30" s="212">
        <v>0</v>
      </c>
      <c r="BF30" s="212">
        <v>0</v>
      </c>
      <c r="BG30" s="212">
        <v>0</v>
      </c>
      <c r="BH30" s="212">
        <v>0</v>
      </c>
      <c r="BI30" s="212">
        <v>0</v>
      </c>
      <c r="BJ30" s="212">
        <v>0</v>
      </c>
      <c r="BK30" s="212">
        <v>0</v>
      </c>
      <c r="BL30" s="212">
        <v>0</v>
      </c>
      <c r="BM30" s="212">
        <v>0</v>
      </c>
      <c r="BN30" s="212">
        <v>0</v>
      </c>
      <c r="BO30" s="212">
        <v>0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>
        <v>0</v>
      </c>
      <c r="CA30" s="212">
        <v>0</v>
      </c>
      <c r="CB30" s="212">
        <v>0</v>
      </c>
      <c r="CC30" s="212">
        <v>0</v>
      </c>
      <c r="CD30" s="212">
        <v>0</v>
      </c>
      <c r="CE30" s="212">
        <v>0</v>
      </c>
      <c r="CF30" s="212">
        <v>0</v>
      </c>
      <c r="CG30" s="212">
        <v>0</v>
      </c>
      <c r="CH30" s="212">
        <v>0</v>
      </c>
      <c r="CI30" s="212">
        <v>0</v>
      </c>
      <c r="CJ30" s="213">
        <v>97</v>
      </c>
      <c r="CK30" s="256">
        <v>0.0009213000778830994</v>
      </c>
      <c r="CM30" s="269"/>
    </row>
    <row r="31" spans="1:91" ht="15">
      <c r="A31" s="243" t="s">
        <v>51</v>
      </c>
      <c r="B31" s="211">
        <v>0</v>
      </c>
      <c r="C31" s="212">
        <v>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1</v>
      </c>
      <c r="L31" s="212">
        <v>0</v>
      </c>
      <c r="M31" s="212">
        <v>0</v>
      </c>
      <c r="N31" s="212">
        <v>0</v>
      </c>
      <c r="O31" s="212">
        <v>23</v>
      </c>
      <c r="P31" s="212">
        <v>199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6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>
        <v>0</v>
      </c>
      <c r="AK31" s="212">
        <v>0</v>
      </c>
      <c r="AL31" s="212">
        <v>0</v>
      </c>
      <c r="AM31" s="212">
        <v>0</v>
      </c>
      <c r="AN31" s="212">
        <v>0</v>
      </c>
      <c r="AO31" s="212">
        <v>1</v>
      </c>
      <c r="AP31" s="212">
        <v>0</v>
      </c>
      <c r="AQ31" s="212">
        <v>0</v>
      </c>
      <c r="AR31" s="212">
        <v>0</v>
      </c>
      <c r="AS31" s="212">
        <v>0</v>
      </c>
      <c r="AT31" s="212">
        <v>0</v>
      </c>
      <c r="AU31" s="212">
        <v>0</v>
      </c>
      <c r="AV31" s="212">
        <v>0</v>
      </c>
      <c r="AW31" s="212">
        <v>0</v>
      </c>
      <c r="AX31" s="212">
        <v>8</v>
      </c>
      <c r="AY31" s="212">
        <v>0</v>
      </c>
      <c r="AZ31" s="212">
        <v>0</v>
      </c>
      <c r="BA31" s="212">
        <v>0</v>
      </c>
      <c r="BB31" s="212">
        <v>0</v>
      </c>
      <c r="BC31" s="212">
        <v>0</v>
      </c>
      <c r="BD31" s="212">
        <v>0</v>
      </c>
      <c r="BE31" s="212">
        <v>0</v>
      </c>
      <c r="BF31" s="212">
        <v>0</v>
      </c>
      <c r="BG31" s="212">
        <v>0</v>
      </c>
      <c r="BH31" s="212">
        <v>0</v>
      </c>
      <c r="BI31" s="212">
        <v>0</v>
      </c>
      <c r="BJ31" s="212">
        <v>0</v>
      </c>
      <c r="BK31" s="212">
        <v>0</v>
      </c>
      <c r="BL31" s="212">
        <v>2</v>
      </c>
      <c r="BM31" s="212">
        <v>3</v>
      </c>
      <c r="BN31" s="212">
        <v>0</v>
      </c>
      <c r="BO31" s="212"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0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>
        <v>0</v>
      </c>
      <c r="CC31" s="212">
        <v>0</v>
      </c>
      <c r="CD31" s="212">
        <v>0</v>
      </c>
      <c r="CE31" s="212">
        <v>0</v>
      </c>
      <c r="CF31" s="212">
        <v>0</v>
      </c>
      <c r="CG31" s="212">
        <v>0</v>
      </c>
      <c r="CH31" s="212">
        <v>0</v>
      </c>
      <c r="CI31" s="212">
        <v>0</v>
      </c>
      <c r="CJ31" s="213">
        <v>243</v>
      </c>
      <c r="CK31" s="256">
        <v>0.0023079991641813727</v>
      </c>
      <c r="CM31" s="269"/>
    </row>
    <row r="32" spans="1:91" ht="15">
      <c r="A32" s="243" t="s">
        <v>52</v>
      </c>
      <c r="B32" s="211">
        <v>56</v>
      </c>
      <c r="C32" s="212">
        <v>0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2">
        <v>0</v>
      </c>
      <c r="W32" s="212">
        <v>0</v>
      </c>
      <c r="X32" s="212">
        <v>0</v>
      </c>
      <c r="Y32" s="212"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>
        <v>0</v>
      </c>
      <c r="AK32" s="212">
        <v>0</v>
      </c>
      <c r="AL32" s="212">
        <v>1</v>
      </c>
      <c r="AM32" s="212">
        <v>0</v>
      </c>
      <c r="AN32" s="212">
        <v>0</v>
      </c>
      <c r="AO32" s="212">
        <v>0</v>
      </c>
      <c r="AP32" s="212">
        <v>0</v>
      </c>
      <c r="AQ32" s="212">
        <v>2</v>
      </c>
      <c r="AR32" s="212">
        <v>0</v>
      </c>
      <c r="AS32" s="212">
        <v>0</v>
      </c>
      <c r="AT32" s="212">
        <v>0</v>
      </c>
      <c r="AU32" s="212">
        <v>0</v>
      </c>
      <c r="AV32" s="212">
        <v>0</v>
      </c>
      <c r="AW32" s="212">
        <v>0</v>
      </c>
      <c r="AX32" s="212">
        <v>0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>
        <v>0</v>
      </c>
      <c r="BF32" s="212">
        <v>0</v>
      </c>
      <c r="BG32" s="212">
        <v>0</v>
      </c>
      <c r="BH32" s="212">
        <v>0</v>
      </c>
      <c r="BI32" s="212">
        <v>0</v>
      </c>
      <c r="BJ32" s="212">
        <v>0</v>
      </c>
      <c r="BK32" s="212">
        <v>0</v>
      </c>
      <c r="BL32" s="212">
        <v>0</v>
      </c>
      <c r="BM32" s="212">
        <v>0</v>
      </c>
      <c r="BN32" s="212">
        <v>0</v>
      </c>
      <c r="BO32" s="212">
        <v>0</v>
      </c>
      <c r="BP32" s="212">
        <v>0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>
        <v>0</v>
      </c>
      <c r="CC32" s="212">
        <v>0</v>
      </c>
      <c r="CD32" s="212">
        <v>0</v>
      </c>
      <c r="CE32" s="212">
        <v>0</v>
      </c>
      <c r="CF32" s="212">
        <v>0</v>
      </c>
      <c r="CG32" s="212">
        <v>0</v>
      </c>
      <c r="CH32" s="212">
        <v>0</v>
      </c>
      <c r="CI32" s="212">
        <v>0</v>
      </c>
      <c r="CJ32" s="213">
        <v>59</v>
      </c>
      <c r="CK32" s="256">
        <v>0.0005603783978876584</v>
      </c>
      <c r="CM32" s="269"/>
    </row>
    <row r="33" spans="1:91" ht="15">
      <c r="A33" s="243" t="s">
        <v>53</v>
      </c>
      <c r="B33" s="211">
        <v>0</v>
      </c>
      <c r="C33" s="212">
        <v>0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18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>
        <v>0</v>
      </c>
      <c r="AK33" s="212">
        <v>0</v>
      </c>
      <c r="AL33" s="212">
        <v>0</v>
      </c>
      <c r="AM33" s="212">
        <v>0</v>
      </c>
      <c r="AN33" s="212">
        <v>0</v>
      </c>
      <c r="AO33" s="212">
        <v>0</v>
      </c>
      <c r="AP33" s="212">
        <v>0</v>
      </c>
      <c r="AQ33" s="212">
        <v>0</v>
      </c>
      <c r="AR33" s="212">
        <v>0</v>
      </c>
      <c r="AS33" s="212">
        <v>0</v>
      </c>
      <c r="AT33" s="212">
        <v>0</v>
      </c>
      <c r="AU33" s="212">
        <v>0</v>
      </c>
      <c r="AV33" s="212">
        <v>0</v>
      </c>
      <c r="AW33" s="212">
        <v>0</v>
      </c>
      <c r="AX33" s="212">
        <v>0</v>
      </c>
      <c r="AY33" s="212">
        <v>0</v>
      </c>
      <c r="AZ33" s="212">
        <v>0</v>
      </c>
      <c r="BA33" s="212">
        <v>0</v>
      </c>
      <c r="BB33" s="212">
        <v>0</v>
      </c>
      <c r="BC33" s="212">
        <v>0</v>
      </c>
      <c r="BD33" s="212">
        <v>0</v>
      </c>
      <c r="BE33" s="212">
        <v>0</v>
      </c>
      <c r="BF33" s="212">
        <v>0</v>
      </c>
      <c r="BG33" s="212">
        <v>0</v>
      </c>
      <c r="BH33" s="212">
        <v>0</v>
      </c>
      <c r="BI33" s="212">
        <v>0</v>
      </c>
      <c r="BJ33" s="212">
        <v>0</v>
      </c>
      <c r="BK33" s="212">
        <v>0</v>
      </c>
      <c r="BL33" s="212">
        <v>0</v>
      </c>
      <c r="BM33" s="212">
        <v>0</v>
      </c>
      <c r="BN33" s="212">
        <v>0</v>
      </c>
      <c r="BO33" s="212">
        <v>0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0</v>
      </c>
      <c r="CB33" s="212">
        <v>0</v>
      </c>
      <c r="CC33" s="212">
        <v>0</v>
      </c>
      <c r="CD33" s="212">
        <v>0</v>
      </c>
      <c r="CE33" s="212">
        <v>0</v>
      </c>
      <c r="CF33" s="212">
        <v>0</v>
      </c>
      <c r="CG33" s="212">
        <v>0</v>
      </c>
      <c r="CH33" s="212">
        <v>0</v>
      </c>
      <c r="CI33" s="212">
        <v>0</v>
      </c>
      <c r="CJ33" s="213">
        <v>18</v>
      </c>
      <c r="CK33" s="256">
        <v>0.00017096290105047204</v>
      </c>
      <c r="CM33" s="269"/>
    </row>
    <row r="34" spans="1:91" ht="15">
      <c r="A34" s="243" t="s">
        <v>54</v>
      </c>
      <c r="B34" s="211">
        <v>0</v>
      </c>
      <c r="C34" s="212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198</v>
      </c>
      <c r="P34" s="212">
        <v>5</v>
      </c>
      <c r="Q34" s="212">
        <v>0</v>
      </c>
      <c r="R34" s="212">
        <v>0</v>
      </c>
      <c r="S34" s="212">
        <v>4</v>
      </c>
      <c r="T34" s="212">
        <v>0</v>
      </c>
      <c r="U34" s="212">
        <v>0</v>
      </c>
      <c r="V34" s="212">
        <v>0</v>
      </c>
      <c r="W34" s="212">
        <v>0</v>
      </c>
      <c r="X34" s="212">
        <v>0</v>
      </c>
      <c r="Y34" s="212"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14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>
        <v>0</v>
      </c>
      <c r="AK34" s="212">
        <v>0</v>
      </c>
      <c r="AL34" s="212">
        <v>0</v>
      </c>
      <c r="AM34" s="212">
        <v>0</v>
      </c>
      <c r="AN34" s="212">
        <v>0</v>
      </c>
      <c r="AO34" s="212">
        <v>14</v>
      </c>
      <c r="AP34" s="212">
        <v>0</v>
      </c>
      <c r="AQ34" s="212">
        <v>0</v>
      </c>
      <c r="AR34" s="212">
        <v>0</v>
      </c>
      <c r="AS34" s="212">
        <v>0</v>
      </c>
      <c r="AT34" s="212">
        <v>0</v>
      </c>
      <c r="AU34" s="212">
        <v>0</v>
      </c>
      <c r="AV34" s="212">
        <v>0</v>
      </c>
      <c r="AW34" s="212">
        <v>0</v>
      </c>
      <c r="AX34" s="212">
        <v>0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>
        <v>0</v>
      </c>
      <c r="BF34" s="212">
        <v>0</v>
      </c>
      <c r="BG34" s="212">
        <v>0</v>
      </c>
      <c r="BH34" s="212">
        <v>0</v>
      </c>
      <c r="BI34" s="212">
        <v>0</v>
      </c>
      <c r="BJ34" s="212">
        <v>0</v>
      </c>
      <c r="BK34" s="212">
        <v>0</v>
      </c>
      <c r="BL34" s="212">
        <v>5</v>
      </c>
      <c r="BM34" s="212">
        <v>1</v>
      </c>
      <c r="BN34" s="212">
        <v>0</v>
      </c>
      <c r="BO34" s="212"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7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2">
        <v>0</v>
      </c>
      <c r="CC34" s="212">
        <v>0</v>
      </c>
      <c r="CD34" s="212">
        <v>0</v>
      </c>
      <c r="CE34" s="212">
        <v>0</v>
      </c>
      <c r="CF34" s="212">
        <v>0</v>
      </c>
      <c r="CG34" s="212">
        <v>0</v>
      </c>
      <c r="CH34" s="212">
        <v>0</v>
      </c>
      <c r="CI34" s="212">
        <v>0</v>
      </c>
      <c r="CJ34" s="213">
        <v>248</v>
      </c>
      <c r="CK34" s="256">
        <v>0.0023554888589176147</v>
      </c>
      <c r="CM34" s="269"/>
    </row>
    <row r="35" spans="1:91" ht="15">
      <c r="A35" s="243" t="s">
        <v>55</v>
      </c>
      <c r="B35" s="211">
        <v>0</v>
      </c>
      <c r="C35" s="212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12"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>
        <v>0</v>
      </c>
      <c r="AK35" s="212">
        <v>0</v>
      </c>
      <c r="AL35" s="212">
        <v>0</v>
      </c>
      <c r="AM35" s="212">
        <v>0</v>
      </c>
      <c r="AN35" s="212">
        <v>0</v>
      </c>
      <c r="AO35" s="212">
        <v>5</v>
      </c>
      <c r="AP35" s="212">
        <v>0</v>
      </c>
      <c r="AQ35" s="212">
        <v>0</v>
      </c>
      <c r="AR35" s="212">
        <v>18</v>
      </c>
      <c r="AS35" s="212">
        <v>0</v>
      </c>
      <c r="AT35" s="212">
        <v>14</v>
      </c>
      <c r="AU35" s="212">
        <v>0</v>
      </c>
      <c r="AV35" s="212">
        <v>0</v>
      </c>
      <c r="AW35" s="212">
        <v>0</v>
      </c>
      <c r="AX35" s="212">
        <v>0</v>
      </c>
      <c r="AY35" s="212">
        <v>0</v>
      </c>
      <c r="AZ35" s="212">
        <v>0</v>
      </c>
      <c r="BA35" s="212">
        <v>0</v>
      </c>
      <c r="BB35" s="212">
        <v>0</v>
      </c>
      <c r="BC35" s="212">
        <v>0</v>
      </c>
      <c r="BD35" s="212">
        <v>0</v>
      </c>
      <c r="BE35" s="212">
        <v>0</v>
      </c>
      <c r="BF35" s="212">
        <v>0</v>
      </c>
      <c r="BG35" s="212">
        <v>0</v>
      </c>
      <c r="BH35" s="212">
        <v>0</v>
      </c>
      <c r="BI35" s="212">
        <v>0</v>
      </c>
      <c r="BJ35" s="212">
        <v>0</v>
      </c>
      <c r="BK35" s="212">
        <v>0</v>
      </c>
      <c r="BL35" s="212">
        <v>0</v>
      </c>
      <c r="BM35" s="212">
        <v>0</v>
      </c>
      <c r="BN35" s="212">
        <v>0</v>
      </c>
      <c r="BO35" s="212">
        <v>0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0</v>
      </c>
      <c r="CA35" s="212">
        <v>0</v>
      </c>
      <c r="CB35" s="212">
        <v>0</v>
      </c>
      <c r="CC35" s="212">
        <v>0</v>
      </c>
      <c r="CD35" s="212">
        <v>0</v>
      </c>
      <c r="CE35" s="212">
        <v>0</v>
      </c>
      <c r="CF35" s="212">
        <v>0</v>
      </c>
      <c r="CG35" s="212">
        <v>0</v>
      </c>
      <c r="CH35" s="212">
        <v>0</v>
      </c>
      <c r="CI35" s="212">
        <v>0</v>
      </c>
      <c r="CJ35" s="213">
        <v>37</v>
      </c>
      <c r="CK35" s="256">
        <v>0.00035142374104819255</v>
      </c>
      <c r="CM35" s="269"/>
    </row>
    <row r="36" spans="1:91" ht="15">
      <c r="A36" s="243" t="s">
        <v>56</v>
      </c>
      <c r="B36" s="211">
        <v>10</v>
      </c>
      <c r="C36" s="212">
        <v>2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1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12">
        <v>1</v>
      </c>
      <c r="V36" s="212">
        <v>0</v>
      </c>
      <c r="W36" s="212">
        <v>2</v>
      </c>
      <c r="X36" s="212">
        <v>0</v>
      </c>
      <c r="Y36" s="212">
        <v>0</v>
      </c>
      <c r="Z36" s="212">
        <v>2</v>
      </c>
      <c r="AA36" s="212">
        <v>0</v>
      </c>
      <c r="AB36" s="212">
        <v>0</v>
      </c>
      <c r="AC36" s="212">
        <v>0</v>
      </c>
      <c r="AD36" s="212">
        <v>0</v>
      </c>
      <c r="AE36" s="212">
        <v>1</v>
      </c>
      <c r="AF36" s="212">
        <v>0</v>
      </c>
      <c r="AG36" s="212">
        <v>0</v>
      </c>
      <c r="AH36" s="212">
        <v>0</v>
      </c>
      <c r="AI36" s="212">
        <v>162</v>
      </c>
      <c r="AJ36" s="212">
        <v>0</v>
      </c>
      <c r="AK36" s="212">
        <v>1</v>
      </c>
      <c r="AL36" s="212">
        <v>3</v>
      </c>
      <c r="AM36" s="212">
        <v>33</v>
      </c>
      <c r="AN36" s="212">
        <v>4</v>
      </c>
      <c r="AO36" s="212">
        <v>99</v>
      </c>
      <c r="AP36" s="212">
        <v>9</v>
      </c>
      <c r="AQ36" s="212">
        <v>3392</v>
      </c>
      <c r="AR36" s="212">
        <v>2</v>
      </c>
      <c r="AS36" s="212">
        <v>1</v>
      </c>
      <c r="AT36" s="212">
        <v>1495</v>
      </c>
      <c r="AU36" s="212">
        <v>209</v>
      </c>
      <c r="AV36" s="212">
        <v>0</v>
      </c>
      <c r="AW36" s="212">
        <v>0</v>
      </c>
      <c r="AX36" s="212">
        <v>0</v>
      </c>
      <c r="AY36" s="212">
        <v>0</v>
      </c>
      <c r="AZ36" s="212">
        <v>0</v>
      </c>
      <c r="BA36" s="212">
        <v>0</v>
      </c>
      <c r="BB36" s="212">
        <v>0</v>
      </c>
      <c r="BC36" s="212">
        <v>1</v>
      </c>
      <c r="BD36" s="212">
        <v>4</v>
      </c>
      <c r="BE36" s="212">
        <v>0</v>
      </c>
      <c r="BF36" s="212">
        <v>0</v>
      </c>
      <c r="BG36" s="212">
        <v>2</v>
      </c>
      <c r="BH36" s="212">
        <v>0</v>
      </c>
      <c r="BI36" s="212">
        <v>3</v>
      </c>
      <c r="BJ36" s="212">
        <v>1</v>
      </c>
      <c r="BK36" s="212">
        <v>0</v>
      </c>
      <c r="BL36" s="212">
        <v>0</v>
      </c>
      <c r="BM36" s="212">
        <v>0</v>
      </c>
      <c r="BN36" s="212">
        <v>0</v>
      </c>
      <c r="BO36" s="212">
        <v>7</v>
      </c>
      <c r="BP36" s="212">
        <v>1</v>
      </c>
      <c r="BQ36" s="212">
        <v>7</v>
      </c>
      <c r="BR36" s="212">
        <v>0</v>
      </c>
      <c r="BS36" s="212">
        <v>10</v>
      </c>
      <c r="BT36" s="212">
        <v>30</v>
      </c>
      <c r="BU36" s="212">
        <v>0</v>
      </c>
      <c r="BV36" s="212">
        <v>0</v>
      </c>
      <c r="BW36" s="212">
        <v>2</v>
      </c>
      <c r="BX36" s="212">
        <v>0</v>
      </c>
      <c r="BY36" s="212">
        <v>2</v>
      </c>
      <c r="BZ36" s="212">
        <v>0</v>
      </c>
      <c r="CA36" s="212">
        <v>0</v>
      </c>
      <c r="CB36" s="212">
        <v>0</v>
      </c>
      <c r="CC36" s="212">
        <v>0</v>
      </c>
      <c r="CD36" s="212">
        <v>2</v>
      </c>
      <c r="CE36" s="212">
        <v>5</v>
      </c>
      <c r="CF36" s="212">
        <v>1</v>
      </c>
      <c r="CG36" s="212">
        <v>0</v>
      </c>
      <c r="CH36" s="212">
        <v>0</v>
      </c>
      <c r="CI36" s="212">
        <v>0</v>
      </c>
      <c r="CJ36" s="213">
        <v>5507</v>
      </c>
      <c r="CK36" s="256">
        <v>0.0523051497824972</v>
      </c>
      <c r="CM36" s="269"/>
    </row>
    <row r="37" spans="1:91" ht="15">
      <c r="A37" s="243" t="s">
        <v>57</v>
      </c>
      <c r="B37" s="211">
        <v>0</v>
      </c>
      <c r="C37" s="212">
        <v>0</v>
      </c>
      <c r="D37" s="212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5</v>
      </c>
      <c r="L37" s="212">
        <v>0</v>
      </c>
      <c r="M37" s="212">
        <v>0</v>
      </c>
      <c r="N37" s="212">
        <v>0</v>
      </c>
      <c r="O37" s="212">
        <v>1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1</v>
      </c>
      <c r="AI37" s="212">
        <v>246</v>
      </c>
      <c r="AJ37" s="212">
        <v>7</v>
      </c>
      <c r="AK37" s="212">
        <v>0</v>
      </c>
      <c r="AL37" s="212">
        <v>1</v>
      </c>
      <c r="AM37" s="212">
        <v>2</v>
      </c>
      <c r="AN37" s="212">
        <v>1</v>
      </c>
      <c r="AO37" s="212">
        <v>57</v>
      </c>
      <c r="AP37" s="212">
        <v>4</v>
      </c>
      <c r="AQ37" s="212">
        <v>0</v>
      </c>
      <c r="AR37" s="212">
        <v>0</v>
      </c>
      <c r="AS37" s="212">
        <v>0</v>
      </c>
      <c r="AT37" s="212">
        <v>0</v>
      </c>
      <c r="AU37" s="212">
        <v>0</v>
      </c>
      <c r="AV37" s="212">
        <v>0</v>
      </c>
      <c r="AW37" s="212">
        <v>0</v>
      </c>
      <c r="AX37" s="212">
        <v>0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>
        <v>0</v>
      </c>
      <c r="BF37" s="212">
        <v>0</v>
      </c>
      <c r="BG37" s="212">
        <v>0</v>
      </c>
      <c r="BH37" s="212">
        <v>0</v>
      </c>
      <c r="BI37" s="212">
        <v>0</v>
      </c>
      <c r="BJ37" s="212">
        <v>3</v>
      </c>
      <c r="BK37" s="212">
        <v>0</v>
      </c>
      <c r="BL37" s="212">
        <v>0</v>
      </c>
      <c r="BM37" s="212">
        <v>0</v>
      </c>
      <c r="BN37" s="212">
        <v>0</v>
      </c>
      <c r="BO37" s="212">
        <v>1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1</v>
      </c>
      <c r="BZ37" s="212">
        <v>0</v>
      </c>
      <c r="CA37" s="212">
        <v>0</v>
      </c>
      <c r="CB37" s="212">
        <v>0</v>
      </c>
      <c r="CC37" s="212">
        <v>0</v>
      </c>
      <c r="CD37" s="212">
        <v>0</v>
      </c>
      <c r="CE37" s="212">
        <v>0</v>
      </c>
      <c r="CF37" s="212">
        <v>0</v>
      </c>
      <c r="CG37" s="212">
        <v>0</v>
      </c>
      <c r="CH37" s="212">
        <v>0</v>
      </c>
      <c r="CI37" s="212">
        <v>0</v>
      </c>
      <c r="CJ37" s="213">
        <v>330</v>
      </c>
      <c r="CK37" s="256">
        <v>0.0031343198525919875</v>
      </c>
      <c r="CM37" s="269"/>
    </row>
    <row r="38" spans="1:91" ht="15">
      <c r="A38" s="243" t="s">
        <v>58</v>
      </c>
      <c r="B38" s="211">
        <v>0</v>
      </c>
      <c r="C38" s="212">
        <v>0</v>
      </c>
      <c r="D38" s="212">
        <v>3</v>
      </c>
      <c r="E38" s="212">
        <v>0</v>
      </c>
      <c r="F38" s="212">
        <v>0</v>
      </c>
      <c r="G38" s="212">
        <v>0</v>
      </c>
      <c r="H38" s="212">
        <v>9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12">
        <v>0</v>
      </c>
      <c r="V38" s="212">
        <v>0</v>
      </c>
      <c r="W38" s="212">
        <v>0</v>
      </c>
      <c r="X38" s="212">
        <v>0</v>
      </c>
      <c r="Y38" s="212"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>
        <v>0</v>
      </c>
      <c r="AK38" s="212">
        <v>0</v>
      </c>
      <c r="AL38" s="212">
        <v>0</v>
      </c>
      <c r="AM38" s="212">
        <v>0</v>
      </c>
      <c r="AN38" s="212">
        <v>0</v>
      </c>
      <c r="AO38" s="212">
        <v>9</v>
      </c>
      <c r="AP38" s="212">
        <v>5</v>
      </c>
      <c r="AQ38" s="212">
        <v>0</v>
      </c>
      <c r="AR38" s="212">
        <v>0</v>
      </c>
      <c r="AS38" s="212">
        <v>0</v>
      </c>
      <c r="AT38" s="212">
        <v>0</v>
      </c>
      <c r="AU38" s="212">
        <v>0</v>
      </c>
      <c r="AV38" s="212">
        <v>0</v>
      </c>
      <c r="AW38" s="212">
        <v>0</v>
      </c>
      <c r="AX38" s="212">
        <v>0</v>
      </c>
      <c r="AY38" s="212">
        <v>0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>
        <v>0</v>
      </c>
      <c r="BF38" s="212">
        <v>0</v>
      </c>
      <c r="BG38" s="212">
        <v>0</v>
      </c>
      <c r="BH38" s="212">
        <v>0</v>
      </c>
      <c r="BI38" s="212">
        <v>0</v>
      </c>
      <c r="BJ38" s="212">
        <v>0</v>
      </c>
      <c r="BK38" s="212">
        <v>0</v>
      </c>
      <c r="BL38" s="212">
        <v>0</v>
      </c>
      <c r="BM38" s="212">
        <v>0</v>
      </c>
      <c r="BN38" s="212">
        <v>0</v>
      </c>
      <c r="BO38" s="212"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>
        <v>0</v>
      </c>
      <c r="CA38" s="212">
        <v>0</v>
      </c>
      <c r="CB38" s="212">
        <v>0</v>
      </c>
      <c r="CC38" s="212">
        <v>0</v>
      </c>
      <c r="CD38" s="212">
        <v>0</v>
      </c>
      <c r="CE38" s="212">
        <v>0</v>
      </c>
      <c r="CF38" s="212">
        <v>0</v>
      </c>
      <c r="CG38" s="212">
        <v>0</v>
      </c>
      <c r="CH38" s="212">
        <v>0</v>
      </c>
      <c r="CI38" s="212">
        <v>0</v>
      </c>
      <c r="CJ38" s="213">
        <v>26</v>
      </c>
      <c r="CK38" s="256">
        <v>0.0002469464126284596</v>
      </c>
      <c r="CM38" s="269"/>
    </row>
    <row r="39" spans="1:91" ht="15">
      <c r="A39" s="243" t="s">
        <v>59</v>
      </c>
      <c r="B39" s="211">
        <v>168</v>
      </c>
      <c r="C39" s="212">
        <v>0</v>
      </c>
      <c r="D39" s="212">
        <v>1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6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2">
        <v>0</v>
      </c>
      <c r="V39" s="212">
        <v>0</v>
      </c>
      <c r="W39" s="212">
        <v>0</v>
      </c>
      <c r="X39" s="212">
        <v>0</v>
      </c>
      <c r="Y39" s="212"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1</v>
      </c>
      <c r="AG39" s="212">
        <v>0</v>
      </c>
      <c r="AH39" s="212">
        <v>0</v>
      </c>
      <c r="AI39" s="212">
        <v>1</v>
      </c>
      <c r="AJ39" s="212">
        <v>0</v>
      </c>
      <c r="AK39" s="212">
        <v>0</v>
      </c>
      <c r="AL39" s="212">
        <v>0</v>
      </c>
      <c r="AM39" s="212">
        <v>1</v>
      </c>
      <c r="AN39" s="212">
        <v>0</v>
      </c>
      <c r="AO39" s="212">
        <v>9</v>
      </c>
      <c r="AP39" s="212">
        <v>0</v>
      </c>
      <c r="AQ39" s="212">
        <v>1</v>
      </c>
      <c r="AR39" s="212">
        <v>0</v>
      </c>
      <c r="AS39" s="212">
        <v>0</v>
      </c>
      <c r="AT39" s="212">
        <v>0</v>
      </c>
      <c r="AU39" s="212">
        <v>0</v>
      </c>
      <c r="AV39" s="212">
        <v>0</v>
      </c>
      <c r="AW39" s="212">
        <v>1</v>
      </c>
      <c r="AX39" s="212">
        <v>0</v>
      </c>
      <c r="AY39" s="212">
        <v>1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>
        <v>0</v>
      </c>
      <c r="BF39" s="212">
        <v>0</v>
      </c>
      <c r="BG39" s="212">
        <v>0</v>
      </c>
      <c r="BH39" s="212">
        <v>0</v>
      </c>
      <c r="BI39" s="212">
        <v>2</v>
      </c>
      <c r="BJ39" s="212">
        <v>0</v>
      </c>
      <c r="BK39" s="212">
        <v>11</v>
      </c>
      <c r="BL39" s="212">
        <v>0</v>
      </c>
      <c r="BM39" s="212">
        <v>0</v>
      </c>
      <c r="BN39" s="212">
        <v>1</v>
      </c>
      <c r="BO39" s="212"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0</v>
      </c>
      <c r="CA39" s="212">
        <v>0</v>
      </c>
      <c r="CB39" s="212">
        <v>0</v>
      </c>
      <c r="CC39" s="212">
        <v>31</v>
      </c>
      <c r="CD39" s="212">
        <v>0</v>
      </c>
      <c r="CE39" s="212">
        <v>0</v>
      </c>
      <c r="CF39" s="212">
        <v>1</v>
      </c>
      <c r="CG39" s="212">
        <v>0</v>
      </c>
      <c r="CH39" s="212">
        <v>0</v>
      </c>
      <c r="CI39" s="212">
        <v>0</v>
      </c>
      <c r="CJ39" s="213">
        <v>236</v>
      </c>
      <c r="CK39" s="256">
        <v>0.0022415135915506337</v>
      </c>
      <c r="CM39" s="269"/>
    </row>
    <row r="40" spans="1:91" ht="15">
      <c r="A40" s="243" t="s">
        <v>60</v>
      </c>
      <c r="B40" s="211">
        <v>295</v>
      </c>
      <c r="C40" s="212">
        <v>3</v>
      </c>
      <c r="D40" s="212">
        <v>0</v>
      </c>
      <c r="E40" s="212">
        <v>0</v>
      </c>
      <c r="F40" s="212">
        <v>0</v>
      </c>
      <c r="G40" s="212">
        <v>0</v>
      </c>
      <c r="H40" s="212">
        <v>1</v>
      </c>
      <c r="I40" s="212">
        <v>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13</v>
      </c>
      <c r="S40" s="212">
        <v>0</v>
      </c>
      <c r="T40" s="212">
        <v>0</v>
      </c>
      <c r="U40" s="212">
        <v>0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1</v>
      </c>
      <c r="AG40" s="212">
        <v>0</v>
      </c>
      <c r="AH40" s="212">
        <v>0</v>
      </c>
      <c r="AI40" s="212">
        <v>0</v>
      </c>
      <c r="AJ40" s="212">
        <v>0</v>
      </c>
      <c r="AK40" s="212">
        <v>2</v>
      </c>
      <c r="AL40" s="212">
        <v>13</v>
      </c>
      <c r="AM40" s="212">
        <v>11</v>
      </c>
      <c r="AN40" s="212">
        <v>0</v>
      </c>
      <c r="AO40" s="212">
        <v>9</v>
      </c>
      <c r="AP40" s="212">
        <v>8</v>
      </c>
      <c r="AQ40" s="212">
        <v>0</v>
      </c>
      <c r="AR40" s="212">
        <v>0</v>
      </c>
      <c r="AS40" s="212">
        <v>0</v>
      </c>
      <c r="AT40" s="212">
        <v>0</v>
      </c>
      <c r="AU40" s="212">
        <v>0</v>
      </c>
      <c r="AV40" s="212">
        <v>1</v>
      </c>
      <c r="AW40" s="212">
        <v>0</v>
      </c>
      <c r="AX40" s="212">
        <v>0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>
        <v>0</v>
      </c>
      <c r="BF40" s="212">
        <v>0</v>
      </c>
      <c r="BG40" s="212">
        <v>1</v>
      </c>
      <c r="BH40" s="212">
        <v>0</v>
      </c>
      <c r="BI40" s="212">
        <v>0</v>
      </c>
      <c r="BJ40" s="212">
        <v>9</v>
      </c>
      <c r="BK40" s="212">
        <v>4</v>
      </c>
      <c r="BL40" s="212">
        <v>0</v>
      </c>
      <c r="BM40" s="212">
        <v>0</v>
      </c>
      <c r="BN40" s="212">
        <v>0</v>
      </c>
      <c r="BO40" s="212">
        <v>10</v>
      </c>
      <c r="BP40" s="212">
        <v>1</v>
      </c>
      <c r="BQ40" s="212">
        <v>0</v>
      </c>
      <c r="BR40" s="212">
        <v>0</v>
      </c>
      <c r="BS40" s="212">
        <v>628</v>
      </c>
      <c r="BT40" s="212">
        <v>4</v>
      </c>
      <c r="BU40" s="212">
        <v>0</v>
      </c>
      <c r="BV40" s="212">
        <v>0</v>
      </c>
      <c r="BW40" s="212">
        <v>0</v>
      </c>
      <c r="BX40" s="212">
        <v>0</v>
      </c>
      <c r="BY40" s="212">
        <v>2</v>
      </c>
      <c r="BZ40" s="212">
        <v>0</v>
      </c>
      <c r="CA40" s="212">
        <v>17</v>
      </c>
      <c r="CB40" s="212">
        <v>0</v>
      </c>
      <c r="CC40" s="212">
        <v>24</v>
      </c>
      <c r="CD40" s="212">
        <v>0</v>
      </c>
      <c r="CE40" s="212">
        <v>0</v>
      </c>
      <c r="CF40" s="212">
        <v>6</v>
      </c>
      <c r="CG40" s="212">
        <v>3</v>
      </c>
      <c r="CH40" s="212">
        <v>0</v>
      </c>
      <c r="CI40" s="212">
        <v>0</v>
      </c>
      <c r="CJ40" s="213">
        <v>1067</v>
      </c>
      <c r="CK40" s="256">
        <v>0.010134300856714093</v>
      </c>
      <c r="CM40" s="269"/>
    </row>
    <row r="41" spans="1:91" ht="15">
      <c r="A41" s="243" t="s">
        <v>61</v>
      </c>
      <c r="B41" s="211">
        <v>1</v>
      </c>
      <c r="C41" s="212">
        <v>16</v>
      </c>
      <c r="D41" s="212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  <c r="U41" s="212">
        <v>0</v>
      </c>
      <c r="V41" s="212">
        <v>0</v>
      </c>
      <c r="W41" s="212">
        <v>0</v>
      </c>
      <c r="X41" s="212">
        <v>0</v>
      </c>
      <c r="Y41" s="212">
        <v>0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0</v>
      </c>
      <c r="AJ41" s="212">
        <v>0</v>
      </c>
      <c r="AK41" s="212">
        <v>0</v>
      </c>
      <c r="AL41" s="212">
        <v>1</v>
      </c>
      <c r="AM41" s="212">
        <v>0</v>
      </c>
      <c r="AN41" s="212">
        <v>0</v>
      </c>
      <c r="AO41" s="212">
        <v>0</v>
      </c>
      <c r="AP41" s="212">
        <v>0</v>
      </c>
      <c r="AQ41" s="212">
        <v>0</v>
      </c>
      <c r="AR41" s="212">
        <v>0</v>
      </c>
      <c r="AS41" s="212">
        <v>0</v>
      </c>
      <c r="AT41" s="212">
        <v>0</v>
      </c>
      <c r="AU41" s="212">
        <v>0</v>
      </c>
      <c r="AV41" s="212">
        <v>0</v>
      </c>
      <c r="AW41" s="212">
        <v>0</v>
      </c>
      <c r="AX41" s="212">
        <v>0</v>
      </c>
      <c r="AY41" s="212">
        <v>0</v>
      </c>
      <c r="AZ41" s="212">
        <v>0</v>
      </c>
      <c r="BA41" s="212">
        <v>0</v>
      </c>
      <c r="BB41" s="212">
        <v>0</v>
      </c>
      <c r="BC41" s="212">
        <v>0</v>
      </c>
      <c r="BD41" s="212">
        <v>0</v>
      </c>
      <c r="BE41" s="212">
        <v>0</v>
      </c>
      <c r="BF41" s="212">
        <v>0</v>
      </c>
      <c r="BG41" s="212">
        <v>0</v>
      </c>
      <c r="BH41" s="212">
        <v>0</v>
      </c>
      <c r="BI41" s="212">
        <v>0</v>
      </c>
      <c r="BJ41" s="212">
        <v>0</v>
      </c>
      <c r="BK41" s="212">
        <v>0</v>
      </c>
      <c r="BL41" s="212">
        <v>0</v>
      </c>
      <c r="BM41" s="212">
        <v>0</v>
      </c>
      <c r="BN41" s="212">
        <v>0</v>
      </c>
      <c r="BO41" s="212">
        <v>0</v>
      </c>
      <c r="BP41" s="212">
        <v>0</v>
      </c>
      <c r="BQ41" s="212">
        <v>0</v>
      </c>
      <c r="BR41" s="212">
        <v>0</v>
      </c>
      <c r="BS41" s="212">
        <v>2</v>
      </c>
      <c r="BT41" s="212">
        <v>0</v>
      </c>
      <c r="BU41" s="212">
        <v>0</v>
      </c>
      <c r="BV41" s="212">
        <v>0</v>
      </c>
      <c r="BW41" s="212">
        <v>0</v>
      </c>
      <c r="BX41" s="212">
        <v>0</v>
      </c>
      <c r="BY41" s="212">
        <v>0</v>
      </c>
      <c r="BZ41" s="212">
        <v>0</v>
      </c>
      <c r="CA41" s="212">
        <v>0</v>
      </c>
      <c r="CB41" s="212">
        <v>0</v>
      </c>
      <c r="CC41" s="212">
        <v>0</v>
      </c>
      <c r="CD41" s="212">
        <v>0</v>
      </c>
      <c r="CE41" s="212">
        <v>0</v>
      </c>
      <c r="CF41" s="212">
        <v>0</v>
      </c>
      <c r="CG41" s="212">
        <v>1</v>
      </c>
      <c r="CH41" s="212">
        <v>0</v>
      </c>
      <c r="CI41" s="212">
        <v>0</v>
      </c>
      <c r="CJ41" s="213">
        <v>21</v>
      </c>
      <c r="CK41" s="256">
        <v>0.0001994567178922174</v>
      </c>
      <c r="CM41" s="269"/>
    </row>
    <row r="42" spans="1:89" ht="15">
      <c r="A42" s="243" t="s">
        <v>63</v>
      </c>
      <c r="B42" s="211">
        <v>0</v>
      </c>
      <c r="C42" s="212">
        <v>0</v>
      </c>
      <c r="D42" s="212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1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212">
        <v>0</v>
      </c>
      <c r="S42" s="212">
        <v>0</v>
      </c>
      <c r="T42" s="212">
        <v>0</v>
      </c>
      <c r="U42" s="212">
        <v>0</v>
      </c>
      <c r="V42" s="212">
        <v>0</v>
      </c>
      <c r="W42" s="212">
        <v>0</v>
      </c>
      <c r="X42" s="212">
        <v>0</v>
      </c>
      <c r="Y42" s="212">
        <v>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>
        <v>0</v>
      </c>
      <c r="AK42" s="212">
        <v>0</v>
      </c>
      <c r="AL42" s="212">
        <v>0</v>
      </c>
      <c r="AM42" s="212">
        <v>0</v>
      </c>
      <c r="AN42" s="212">
        <v>0</v>
      </c>
      <c r="AO42" s="212">
        <v>0</v>
      </c>
      <c r="AP42" s="212">
        <v>0</v>
      </c>
      <c r="AQ42" s="212">
        <v>0</v>
      </c>
      <c r="AR42" s="212">
        <v>0</v>
      </c>
      <c r="AS42" s="212">
        <v>0</v>
      </c>
      <c r="AT42" s="212">
        <v>0</v>
      </c>
      <c r="AU42" s="212">
        <v>0</v>
      </c>
      <c r="AV42" s="212">
        <v>0</v>
      </c>
      <c r="AW42" s="212">
        <v>0</v>
      </c>
      <c r="AX42" s="212">
        <v>0</v>
      </c>
      <c r="AY42" s="212">
        <v>0</v>
      </c>
      <c r="AZ42" s="212">
        <v>0</v>
      </c>
      <c r="BA42" s="212">
        <v>0</v>
      </c>
      <c r="BB42" s="212">
        <v>0</v>
      </c>
      <c r="BC42" s="212">
        <v>0</v>
      </c>
      <c r="BD42" s="212">
        <v>0</v>
      </c>
      <c r="BE42" s="212">
        <v>0</v>
      </c>
      <c r="BF42" s="212">
        <v>0</v>
      </c>
      <c r="BG42" s="212">
        <v>0</v>
      </c>
      <c r="BH42" s="212">
        <v>0</v>
      </c>
      <c r="BI42" s="212">
        <v>0</v>
      </c>
      <c r="BJ42" s="212">
        <v>0</v>
      </c>
      <c r="BK42" s="212">
        <v>0</v>
      </c>
      <c r="BL42" s="212">
        <v>0</v>
      </c>
      <c r="BM42" s="212">
        <v>0</v>
      </c>
      <c r="BN42" s="212">
        <v>0</v>
      </c>
      <c r="BO42" s="212">
        <v>0</v>
      </c>
      <c r="BP42" s="212">
        <v>0</v>
      </c>
      <c r="BQ42" s="212">
        <v>0</v>
      </c>
      <c r="BR42" s="212">
        <v>0</v>
      </c>
      <c r="BS42" s="212">
        <v>0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>
        <v>0</v>
      </c>
      <c r="CA42" s="212">
        <v>0</v>
      </c>
      <c r="CB42" s="212">
        <v>0</v>
      </c>
      <c r="CC42" s="212">
        <v>0</v>
      </c>
      <c r="CD42" s="212">
        <v>0</v>
      </c>
      <c r="CE42" s="212">
        <v>0</v>
      </c>
      <c r="CF42" s="212">
        <v>0</v>
      </c>
      <c r="CG42" s="212">
        <v>0</v>
      </c>
      <c r="CH42" s="212">
        <v>0</v>
      </c>
      <c r="CI42" s="212">
        <v>0</v>
      </c>
      <c r="CJ42" s="213">
        <v>1</v>
      </c>
      <c r="CK42" s="256">
        <v>9.497938947248448E-06</v>
      </c>
    </row>
    <row r="43" spans="1:91" ht="15">
      <c r="A43" s="243" t="s">
        <v>64</v>
      </c>
      <c r="B43" s="211">
        <v>0</v>
      </c>
      <c r="C43" s="212">
        <v>0</v>
      </c>
      <c r="D43" s="212">
        <v>0</v>
      </c>
      <c r="E43" s="212">
        <v>0</v>
      </c>
      <c r="F43" s="212">
        <v>0</v>
      </c>
      <c r="G43" s="212">
        <v>0</v>
      </c>
      <c r="H43" s="212">
        <v>1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0</v>
      </c>
      <c r="Q43" s="212">
        <v>0</v>
      </c>
      <c r="R43" s="212">
        <v>0</v>
      </c>
      <c r="S43" s="212">
        <v>0</v>
      </c>
      <c r="T43" s="212">
        <v>0</v>
      </c>
      <c r="U43" s="212">
        <v>6</v>
      </c>
      <c r="V43" s="212">
        <v>0</v>
      </c>
      <c r="W43" s="212">
        <v>12</v>
      </c>
      <c r="X43" s="212">
        <v>4</v>
      </c>
      <c r="Y43" s="212">
        <v>48</v>
      </c>
      <c r="Z43" s="212">
        <v>90</v>
      </c>
      <c r="AA43" s="212">
        <v>41</v>
      </c>
      <c r="AB43" s="212">
        <v>0</v>
      </c>
      <c r="AC43" s="212">
        <v>1</v>
      </c>
      <c r="AD43" s="212">
        <v>4</v>
      </c>
      <c r="AE43" s="212">
        <v>94</v>
      </c>
      <c r="AF43" s="212">
        <v>4</v>
      </c>
      <c r="AG43" s="212">
        <v>0</v>
      </c>
      <c r="AH43" s="212">
        <v>0</v>
      </c>
      <c r="AI43" s="212">
        <v>0</v>
      </c>
      <c r="AJ43" s="212">
        <v>0</v>
      </c>
      <c r="AK43" s="212">
        <v>10</v>
      </c>
      <c r="AL43" s="212">
        <v>102</v>
      </c>
      <c r="AM43" s="212">
        <v>1168</v>
      </c>
      <c r="AN43" s="212">
        <v>256</v>
      </c>
      <c r="AO43" s="212">
        <v>974</v>
      </c>
      <c r="AP43" s="212">
        <v>100</v>
      </c>
      <c r="AQ43" s="212">
        <v>0</v>
      </c>
      <c r="AR43" s="212">
        <v>0</v>
      </c>
      <c r="AS43" s="212">
        <v>0</v>
      </c>
      <c r="AT43" s="212">
        <v>33</v>
      </c>
      <c r="AU43" s="212">
        <v>0</v>
      </c>
      <c r="AV43" s="212">
        <v>0</v>
      </c>
      <c r="AW43" s="212">
        <v>0</v>
      </c>
      <c r="AX43" s="212">
        <v>0</v>
      </c>
      <c r="AY43" s="212">
        <v>0</v>
      </c>
      <c r="AZ43" s="212">
        <v>0</v>
      </c>
      <c r="BA43" s="212">
        <v>8</v>
      </c>
      <c r="BB43" s="212">
        <v>10</v>
      </c>
      <c r="BC43" s="212">
        <v>0</v>
      </c>
      <c r="BD43" s="212">
        <v>0</v>
      </c>
      <c r="BE43" s="212">
        <v>0</v>
      </c>
      <c r="BF43" s="212">
        <v>0</v>
      </c>
      <c r="BG43" s="212">
        <v>0</v>
      </c>
      <c r="BH43" s="212">
        <v>0</v>
      </c>
      <c r="BI43" s="212">
        <v>2</v>
      </c>
      <c r="BJ43" s="212">
        <v>11</v>
      </c>
      <c r="BK43" s="212">
        <v>0</v>
      </c>
      <c r="BL43" s="212">
        <v>1</v>
      </c>
      <c r="BM43" s="212">
        <v>0</v>
      </c>
      <c r="BN43" s="212">
        <v>0</v>
      </c>
      <c r="BO43" s="212">
        <v>39</v>
      </c>
      <c r="BP43" s="212">
        <v>9</v>
      </c>
      <c r="BQ43" s="212">
        <v>0</v>
      </c>
      <c r="BR43" s="212">
        <v>11</v>
      </c>
      <c r="BS43" s="212">
        <v>73</v>
      </c>
      <c r="BT43" s="212">
        <v>1</v>
      </c>
      <c r="BU43" s="212">
        <v>0</v>
      </c>
      <c r="BV43" s="212">
        <v>0</v>
      </c>
      <c r="BW43" s="212">
        <v>0</v>
      </c>
      <c r="BX43" s="212">
        <v>0</v>
      </c>
      <c r="BY43" s="212">
        <v>0</v>
      </c>
      <c r="BZ43" s="212">
        <v>3</v>
      </c>
      <c r="CA43" s="212">
        <v>0</v>
      </c>
      <c r="CB43" s="212">
        <v>2</v>
      </c>
      <c r="CC43" s="212">
        <v>4</v>
      </c>
      <c r="CD43" s="212">
        <v>0</v>
      </c>
      <c r="CE43" s="212">
        <v>31</v>
      </c>
      <c r="CF43" s="212">
        <v>0</v>
      </c>
      <c r="CG43" s="212">
        <v>0</v>
      </c>
      <c r="CH43" s="212">
        <v>0</v>
      </c>
      <c r="CI43" s="212">
        <v>0</v>
      </c>
      <c r="CJ43" s="213">
        <v>3153</v>
      </c>
      <c r="CK43" s="256">
        <v>0.029947001500674354</v>
      </c>
      <c r="CM43" s="269"/>
    </row>
    <row r="44" spans="1:91" ht="15">
      <c r="A44" s="243" t="s">
        <v>65</v>
      </c>
      <c r="B44" s="211">
        <v>0</v>
      </c>
      <c r="C44" s="212">
        <v>0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12">
        <v>0</v>
      </c>
      <c r="Q44" s="212">
        <v>0</v>
      </c>
      <c r="R44" s="212">
        <v>0</v>
      </c>
      <c r="S44" s="212">
        <v>0</v>
      </c>
      <c r="T44" s="212">
        <v>0</v>
      </c>
      <c r="U44" s="212">
        <v>0</v>
      </c>
      <c r="V44" s="212">
        <v>0</v>
      </c>
      <c r="W44" s="212">
        <v>0</v>
      </c>
      <c r="X44" s="212">
        <v>0</v>
      </c>
      <c r="Y44" s="212">
        <v>0</v>
      </c>
      <c r="Z44" s="212">
        <v>0</v>
      </c>
      <c r="AA44" s="212">
        <v>0</v>
      </c>
      <c r="AB44" s="212">
        <v>0</v>
      </c>
      <c r="AC44" s="212">
        <v>0</v>
      </c>
      <c r="AD44" s="212">
        <v>0</v>
      </c>
      <c r="AE44" s="212">
        <v>0</v>
      </c>
      <c r="AF44" s="212">
        <v>0</v>
      </c>
      <c r="AG44" s="212">
        <v>0</v>
      </c>
      <c r="AH44" s="212">
        <v>0</v>
      </c>
      <c r="AI44" s="212">
        <v>0</v>
      </c>
      <c r="AJ44" s="212">
        <v>0</v>
      </c>
      <c r="AK44" s="212">
        <v>0</v>
      </c>
      <c r="AL44" s="212">
        <v>0</v>
      </c>
      <c r="AM44" s="212">
        <v>0</v>
      </c>
      <c r="AN44" s="212">
        <v>0</v>
      </c>
      <c r="AO44" s="212">
        <v>0</v>
      </c>
      <c r="AP44" s="212">
        <v>0</v>
      </c>
      <c r="AQ44" s="212">
        <v>0</v>
      </c>
      <c r="AR44" s="212">
        <v>0</v>
      </c>
      <c r="AS44" s="212">
        <v>0</v>
      </c>
      <c r="AT44" s="212">
        <v>0</v>
      </c>
      <c r="AU44" s="212">
        <v>0</v>
      </c>
      <c r="AV44" s="212">
        <v>4</v>
      </c>
      <c r="AW44" s="212">
        <v>0</v>
      </c>
      <c r="AX44" s="212">
        <v>0</v>
      </c>
      <c r="AY44" s="212">
        <v>0</v>
      </c>
      <c r="AZ44" s="212">
        <v>0</v>
      </c>
      <c r="BA44" s="212">
        <v>0</v>
      </c>
      <c r="BB44" s="212">
        <v>0</v>
      </c>
      <c r="BC44" s="212">
        <v>0</v>
      </c>
      <c r="BD44" s="212">
        <v>0</v>
      </c>
      <c r="BE44" s="212">
        <v>0</v>
      </c>
      <c r="BF44" s="212">
        <v>0</v>
      </c>
      <c r="BG44" s="212">
        <v>0</v>
      </c>
      <c r="BH44" s="212">
        <v>0</v>
      </c>
      <c r="BI44" s="212">
        <v>0</v>
      </c>
      <c r="BJ44" s="212">
        <v>0</v>
      </c>
      <c r="BK44" s="212">
        <v>0</v>
      </c>
      <c r="BL44" s="212">
        <v>0</v>
      </c>
      <c r="BM44" s="212">
        <v>0</v>
      </c>
      <c r="BN44" s="212">
        <v>0</v>
      </c>
      <c r="BO44" s="212">
        <v>0</v>
      </c>
      <c r="BP44" s="212">
        <v>1</v>
      </c>
      <c r="BQ44" s="212">
        <v>0</v>
      </c>
      <c r="BR44" s="212">
        <v>0</v>
      </c>
      <c r="BS44" s="212">
        <v>0</v>
      </c>
      <c r="BT44" s="212">
        <v>0</v>
      </c>
      <c r="BU44" s="212">
        <v>0</v>
      </c>
      <c r="BV44" s="212">
        <v>434</v>
      </c>
      <c r="BW44" s="212">
        <v>12</v>
      </c>
      <c r="BX44" s="212">
        <v>3</v>
      </c>
      <c r="BY44" s="212">
        <v>2</v>
      </c>
      <c r="BZ44" s="212">
        <v>0</v>
      </c>
      <c r="CA44" s="212">
        <v>0</v>
      </c>
      <c r="CB44" s="212">
        <v>0</v>
      </c>
      <c r="CC44" s="212">
        <v>0</v>
      </c>
      <c r="CD44" s="212">
        <v>0</v>
      </c>
      <c r="CE44" s="212">
        <v>0</v>
      </c>
      <c r="CF44" s="212">
        <v>0</v>
      </c>
      <c r="CG44" s="212">
        <v>0</v>
      </c>
      <c r="CH44" s="212">
        <v>0</v>
      </c>
      <c r="CI44" s="212">
        <v>0</v>
      </c>
      <c r="CJ44" s="213">
        <v>456</v>
      </c>
      <c r="CK44" s="256">
        <v>0.004331060159945292</v>
      </c>
      <c r="CM44" s="269"/>
    </row>
    <row r="45" spans="1:91" ht="15">
      <c r="A45" s="243" t="s">
        <v>66</v>
      </c>
      <c r="B45" s="211">
        <v>23</v>
      </c>
      <c r="C45" s="212">
        <v>1</v>
      </c>
      <c r="D45" s="212">
        <v>1</v>
      </c>
      <c r="E45" s="212">
        <v>0</v>
      </c>
      <c r="F45" s="212">
        <v>3</v>
      </c>
      <c r="G45" s="212">
        <v>0</v>
      </c>
      <c r="H45" s="212">
        <v>5</v>
      </c>
      <c r="I45" s="212">
        <v>0</v>
      </c>
      <c r="J45" s="212">
        <v>3</v>
      </c>
      <c r="K45" s="212">
        <v>0</v>
      </c>
      <c r="L45" s="212">
        <v>1</v>
      </c>
      <c r="M45" s="212">
        <v>0</v>
      </c>
      <c r="N45" s="212">
        <v>11</v>
      </c>
      <c r="O45" s="212">
        <v>2</v>
      </c>
      <c r="P45" s="212">
        <v>21</v>
      </c>
      <c r="Q45" s="212">
        <v>0</v>
      </c>
      <c r="R45" s="212">
        <v>4</v>
      </c>
      <c r="S45" s="212">
        <v>0</v>
      </c>
      <c r="T45" s="212">
        <v>0</v>
      </c>
      <c r="U45" s="212">
        <v>88</v>
      </c>
      <c r="V45" s="212">
        <v>0</v>
      </c>
      <c r="W45" s="212">
        <v>7</v>
      </c>
      <c r="X45" s="212">
        <v>13</v>
      </c>
      <c r="Y45" s="212">
        <v>1</v>
      </c>
      <c r="Z45" s="212">
        <v>8</v>
      </c>
      <c r="AA45" s="212">
        <v>2</v>
      </c>
      <c r="AB45" s="212">
        <v>0</v>
      </c>
      <c r="AC45" s="212">
        <v>3</v>
      </c>
      <c r="AD45" s="212">
        <v>6</v>
      </c>
      <c r="AE45" s="212">
        <v>24</v>
      </c>
      <c r="AF45" s="212">
        <v>5</v>
      </c>
      <c r="AG45" s="212">
        <v>0</v>
      </c>
      <c r="AH45" s="212">
        <v>19</v>
      </c>
      <c r="AI45" s="212">
        <v>21</v>
      </c>
      <c r="AJ45" s="212">
        <v>5</v>
      </c>
      <c r="AK45" s="212">
        <v>149</v>
      </c>
      <c r="AL45" s="212">
        <v>75</v>
      </c>
      <c r="AM45" s="212">
        <v>264</v>
      </c>
      <c r="AN45" s="212">
        <v>265</v>
      </c>
      <c r="AO45" s="212">
        <v>977</v>
      </c>
      <c r="AP45" s="212">
        <v>137</v>
      </c>
      <c r="AQ45" s="212">
        <v>8</v>
      </c>
      <c r="AR45" s="212">
        <v>0</v>
      </c>
      <c r="AS45" s="212">
        <v>1</v>
      </c>
      <c r="AT45" s="212">
        <v>33</v>
      </c>
      <c r="AU45" s="212">
        <v>0</v>
      </c>
      <c r="AV45" s="212">
        <v>0</v>
      </c>
      <c r="AW45" s="212">
        <v>1</v>
      </c>
      <c r="AX45" s="212">
        <v>14</v>
      </c>
      <c r="AY45" s="212">
        <v>1</v>
      </c>
      <c r="AZ45" s="212">
        <v>0</v>
      </c>
      <c r="BA45" s="212">
        <v>26</v>
      </c>
      <c r="BB45" s="212">
        <v>144</v>
      </c>
      <c r="BC45" s="212">
        <v>24</v>
      </c>
      <c r="BD45" s="212">
        <v>64</v>
      </c>
      <c r="BE45" s="212">
        <v>0</v>
      </c>
      <c r="BF45" s="212">
        <v>16</v>
      </c>
      <c r="BG45" s="212">
        <v>18</v>
      </c>
      <c r="BH45" s="212">
        <v>3</v>
      </c>
      <c r="BI45" s="212">
        <v>133</v>
      </c>
      <c r="BJ45" s="212">
        <v>261</v>
      </c>
      <c r="BK45" s="212">
        <v>22</v>
      </c>
      <c r="BL45" s="212">
        <v>54</v>
      </c>
      <c r="BM45" s="212">
        <v>12</v>
      </c>
      <c r="BN45" s="212">
        <v>2</v>
      </c>
      <c r="BO45" s="212">
        <v>52</v>
      </c>
      <c r="BP45" s="212">
        <v>97</v>
      </c>
      <c r="BQ45" s="212">
        <v>7</v>
      </c>
      <c r="BR45" s="212">
        <v>21</v>
      </c>
      <c r="BS45" s="212">
        <v>95</v>
      </c>
      <c r="BT45" s="212">
        <v>61</v>
      </c>
      <c r="BU45" s="212">
        <v>0</v>
      </c>
      <c r="BV45" s="212">
        <v>49</v>
      </c>
      <c r="BW45" s="212">
        <v>3</v>
      </c>
      <c r="BX45" s="212">
        <v>1</v>
      </c>
      <c r="BY45" s="212">
        <v>2</v>
      </c>
      <c r="BZ45" s="212">
        <v>7</v>
      </c>
      <c r="CA45" s="212">
        <v>5</v>
      </c>
      <c r="CB45" s="212">
        <v>4</v>
      </c>
      <c r="CC45" s="212">
        <v>31</v>
      </c>
      <c r="CD45" s="212">
        <v>4</v>
      </c>
      <c r="CE45" s="212">
        <v>10</v>
      </c>
      <c r="CF45" s="212">
        <v>12</v>
      </c>
      <c r="CG45" s="212">
        <v>0</v>
      </c>
      <c r="CH45" s="212">
        <v>0</v>
      </c>
      <c r="CI45" s="212">
        <v>0</v>
      </c>
      <c r="CJ45" s="213">
        <v>3442</v>
      </c>
      <c r="CK45" s="256">
        <v>0.03269190585642916</v>
      </c>
      <c r="CM45" s="269"/>
    </row>
    <row r="46" spans="1:91" ht="15">
      <c r="A46" s="243" t="s">
        <v>67</v>
      </c>
      <c r="B46" s="211">
        <v>3</v>
      </c>
      <c r="C46" s="212">
        <v>0</v>
      </c>
      <c r="D46" s="212">
        <v>0</v>
      </c>
      <c r="E46" s="212">
        <v>0</v>
      </c>
      <c r="F46" s="212">
        <v>0</v>
      </c>
      <c r="G46" s="212">
        <v>0</v>
      </c>
      <c r="H46" s="212">
        <v>85</v>
      </c>
      <c r="I46" s="212">
        <v>0</v>
      </c>
      <c r="J46" s="212">
        <v>0</v>
      </c>
      <c r="K46" s="212">
        <v>1</v>
      </c>
      <c r="L46" s="212">
        <v>1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1</v>
      </c>
      <c r="X46" s="212">
        <v>0</v>
      </c>
      <c r="Y46" s="212">
        <v>0</v>
      </c>
      <c r="Z46" s="212">
        <v>1</v>
      </c>
      <c r="AA46" s="212">
        <v>0</v>
      </c>
      <c r="AB46" s="212">
        <v>0</v>
      </c>
      <c r="AC46" s="212">
        <v>1</v>
      </c>
      <c r="AD46" s="212">
        <v>2</v>
      </c>
      <c r="AE46" s="212">
        <v>2</v>
      </c>
      <c r="AF46" s="212">
        <v>0</v>
      </c>
      <c r="AG46" s="212">
        <v>0</v>
      </c>
      <c r="AH46" s="212">
        <v>0</v>
      </c>
      <c r="AI46" s="212">
        <v>0</v>
      </c>
      <c r="AJ46" s="212">
        <v>0</v>
      </c>
      <c r="AK46" s="212">
        <v>0</v>
      </c>
      <c r="AL46" s="212">
        <v>0</v>
      </c>
      <c r="AM46" s="212">
        <v>7</v>
      </c>
      <c r="AN46" s="212">
        <v>9</v>
      </c>
      <c r="AO46" s="212">
        <v>37</v>
      </c>
      <c r="AP46" s="212">
        <v>1307</v>
      </c>
      <c r="AQ46" s="212">
        <v>0</v>
      </c>
      <c r="AR46" s="212">
        <v>0</v>
      </c>
      <c r="AS46" s="212">
        <v>0</v>
      </c>
      <c r="AT46" s="212">
        <v>0</v>
      </c>
      <c r="AU46" s="212">
        <v>0</v>
      </c>
      <c r="AV46" s="212">
        <v>0</v>
      </c>
      <c r="AW46" s="212">
        <v>5</v>
      </c>
      <c r="AX46" s="212">
        <v>0</v>
      </c>
      <c r="AY46" s="212">
        <v>0</v>
      </c>
      <c r="AZ46" s="212">
        <v>0</v>
      </c>
      <c r="BA46" s="212">
        <v>4</v>
      </c>
      <c r="BB46" s="212">
        <v>0</v>
      </c>
      <c r="BC46" s="212">
        <v>0</v>
      </c>
      <c r="BD46" s="212">
        <v>0</v>
      </c>
      <c r="BE46" s="212">
        <v>0</v>
      </c>
      <c r="BF46" s="212">
        <v>0</v>
      </c>
      <c r="BG46" s="212">
        <v>0</v>
      </c>
      <c r="BH46" s="212">
        <v>0</v>
      </c>
      <c r="BI46" s="212">
        <v>2</v>
      </c>
      <c r="BJ46" s="212">
        <v>0</v>
      </c>
      <c r="BK46" s="212">
        <v>0</v>
      </c>
      <c r="BL46" s="212">
        <v>0</v>
      </c>
      <c r="BM46" s="212">
        <v>1</v>
      </c>
      <c r="BN46" s="212">
        <v>0</v>
      </c>
      <c r="BO46" s="212">
        <v>2</v>
      </c>
      <c r="BP46" s="212">
        <v>0</v>
      </c>
      <c r="BQ46" s="212">
        <v>0</v>
      </c>
      <c r="BR46" s="212">
        <v>0</v>
      </c>
      <c r="BS46" s="212">
        <v>1</v>
      </c>
      <c r="BT46" s="212">
        <v>0</v>
      </c>
      <c r="BU46" s="212">
        <v>0</v>
      </c>
      <c r="BV46" s="212">
        <v>0</v>
      </c>
      <c r="BW46" s="212">
        <v>0</v>
      </c>
      <c r="BX46" s="212">
        <v>0</v>
      </c>
      <c r="BY46" s="212">
        <v>0</v>
      </c>
      <c r="BZ46" s="212">
        <v>0</v>
      </c>
      <c r="CA46" s="212">
        <v>0</v>
      </c>
      <c r="CB46" s="212">
        <v>0</v>
      </c>
      <c r="CC46" s="212">
        <v>0</v>
      </c>
      <c r="CD46" s="212">
        <v>5</v>
      </c>
      <c r="CE46" s="212">
        <v>1</v>
      </c>
      <c r="CF46" s="212">
        <v>1</v>
      </c>
      <c r="CG46" s="212">
        <v>0</v>
      </c>
      <c r="CH46" s="212">
        <v>0</v>
      </c>
      <c r="CI46" s="212">
        <v>0</v>
      </c>
      <c r="CJ46" s="213">
        <v>1479</v>
      </c>
      <c r="CK46" s="256">
        <v>0.014047451702980454</v>
      </c>
      <c r="CM46" s="269"/>
    </row>
    <row r="47" spans="1:91" ht="15">
      <c r="A47" s="243" t="s">
        <v>68</v>
      </c>
      <c r="B47" s="211">
        <v>0</v>
      </c>
      <c r="C47" s="212">
        <v>0</v>
      </c>
      <c r="D47" s="212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12">
        <v>0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2">
        <v>0</v>
      </c>
      <c r="AD47" s="212">
        <v>0</v>
      </c>
      <c r="AE47" s="212">
        <v>0</v>
      </c>
      <c r="AF47" s="212">
        <v>0</v>
      </c>
      <c r="AG47" s="212">
        <v>0</v>
      </c>
      <c r="AH47" s="212">
        <v>0</v>
      </c>
      <c r="AI47" s="212">
        <v>0</v>
      </c>
      <c r="AJ47" s="212">
        <v>0</v>
      </c>
      <c r="AK47" s="212">
        <v>0</v>
      </c>
      <c r="AL47" s="212">
        <v>0</v>
      </c>
      <c r="AM47" s="212">
        <v>0</v>
      </c>
      <c r="AN47" s="212">
        <v>0</v>
      </c>
      <c r="AO47" s="212">
        <v>6</v>
      </c>
      <c r="AP47" s="212">
        <v>2450</v>
      </c>
      <c r="AQ47" s="212">
        <v>0</v>
      </c>
      <c r="AR47" s="212">
        <v>0</v>
      </c>
      <c r="AS47" s="212">
        <v>0</v>
      </c>
      <c r="AT47" s="212">
        <v>0</v>
      </c>
      <c r="AU47" s="212">
        <v>0</v>
      </c>
      <c r="AV47" s="212">
        <v>0</v>
      </c>
      <c r="AW47" s="212">
        <v>0</v>
      </c>
      <c r="AX47" s="212">
        <v>0</v>
      </c>
      <c r="AY47" s="212">
        <v>0</v>
      </c>
      <c r="AZ47" s="212">
        <v>0</v>
      </c>
      <c r="BA47" s="212">
        <v>0</v>
      </c>
      <c r="BB47" s="212">
        <v>0</v>
      </c>
      <c r="BC47" s="212">
        <v>0</v>
      </c>
      <c r="BD47" s="212">
        <v>0</v>
      </c>
      <c r="BE47" s="212">
        <v>0</v>
      </c>
      <c r="BF47" s="212">
        <v>0</v>
      </c>
      <c r="BG47" s="212">
        <v>0</v>
      </c>
      <c r="BH47" s="212">
        <v>0</v>
      </c>
      <c r="BI47" s="212">
        <v>0</v>
      </c>
      <c r="BJ47" s="212">
        <v>0</v>
      </c>
      <c r="BK47" s="212">
        <v>0</v>
      </c>
      <c r="BL47" s="212">
        <v>0</v>
      </c>
      <c r="BM47" s="212">
        <v>0</v>
      </c>
      <c r="BN47" s="212">
        <v>0</v>
      </c>
      <c r="BO47" s="212">
        <v>0</v>
      </c>
      <c r="BP47" s="212">
        <v>0</v>
      </c>
      <c r="BQ47" s="212">
        <v>0</v>
      </c>
      <c r="BR47" s="212">
        <v>0</v>
      </c>
      <c r="BS47" s="212">
        <v>0</v>
      </c>
      <c r="BT47" s="212">
        <v>0</v>
      </c>
      <c r="BU47" s="212">
        <v>0</v>
      </c>
      <c r="BV47" s="212">
        <v>0</v>
      </c>
      <c r="BW47" s="212">
        <v>0</v>
      </c>
      <c r="BX47" s="212">
        <v>0</v>
      </c>
      <c r="BY47" s="212">
        <v>0</v>
      </c>
      <c r="BZ47" s="212">
        <v>0</v>
      </c>
      <c r="CA47" s="212">
        <v>0</v>
      </c>
      <c r="CB47" s="212">
        <v>0</v>
      </c>
      <c r="CC47" s="212">
        <v>0</v>
      </c>
      <c r="CD47" s="212">
        <v>0</v>
      </c>
      <c r="CE47" s="212">
        <v>0</v>
      </c>
      <c r="CF47" s="212">
        <v>0</v>
      </c>
      <c r="CG47" s="212">
        <v>0</v>
      </c>
      <c r="CH47" s="212">
        <v>0</v>
      </c>
      <c r="CI47" s="212">
        <v>0</v>
      </c>
      <c r="CJ47" s="213">
        <v>2456</v>
      </c>
      <c r="CK47" s="256">
        <v>0.023326938054442185</v>
      </c>
      <c r="CM47" s="269"/>
    </row>
    <row r="48" spans="1:91" ht="15">
      <c r="A48" s="243" t="s">
        <v>69</v>
      </c>
      <c r="B48" s="211">
        <v>0</v>
      </c>
      <c r="C48" s="212">
        <v>0</v>
      </c>
      <c r="D48" s="212">
        <v>0</v>
      </c>
      <c r="E48" s="212">
        <v>0</v>
      </c>
      <c r="F48" s="212">
        <v>1</v>
      </c>
      <c r="G48" s="212">
        <v>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0</v>
      </c>
      <c r="U48" s="212">
        <v>0</v>
      </c>
      <c r="V48" s="212">
        <v>0</v>
      </c>
      <c r="W48" s="212">
        <v>0</v>
      </c>
      <c r="X48" s="212">
        <v>0</v>
      </c>
      <c r="Y48" s="212">
        <v>0</v>
      </c>
      <c r="Z48" s="212">
        <v>0</v>
      </c>
      <c r="AA48" s="212">
        <v>0</v>
      </c>
      <c r="AB48" s="212">
        <v>0</v>
      </c>
      <c r="AC48" s="212">
        <v>0</v>
      </c>
      <c r="AD48" s="212">
        <v>0</v>
      </c>
      <c r="AE48" s="212">
        <v>0</v>
      </c>
      <c r="AF48" s="212">
        <v>0</v>
      </c>
      <c r="AG48" s="212">
        <v>0</v>
      </c>
      <c r="AH48" s="212">
        <v>0</v>
      </c>
      <c r="AI48" s="212">
        <v>0</v>
      </c>
      <c r="AJ48" s="212">
        <v>0</v>
      </c>
      <c r="AK48" s="212">
        <v>0</v>
      </c>
      <c r="AL48" s="212">
        <v>0</v>
      </c>
      <c r="AM48" s="212">
        <v>0</v>
      </c>
      <c r="AN48" s="212">
        <v>0</v>
      </c>
      <c r="AO48" s="212">
        <v>0</v>
      </c>
      <c r="AP48" s="212">
        <v>0</v>
      </c>
      <c r="AQ48" s="212">
        <v>0</v>
      </c>
      <c r="AR48" s="212">
        <v>0</v>
      </c>
      <c r="AS48" s="212">
        <v>0</v>
      </c>
      <c r="AT48" s="212">
        <v>0</v>
      </c>
      <c r="AU48" s="212">
        <v>0</v>
      </c>
      <c r="AV48" s="212">
        <v>0</v>
      </c>
      <c r="AW48" s="212">
        <v>0</v>
      </c>
      <c r="AX48" s="212">
        <v>0</v>
      </c>
      <c r="AY48" s="212">
        <v>0</v>
      </c>
      <c r="AZ48" s="212">
        <v>0</v>
      </c>
      <c r="BA48" s="212">
        <v>0</v>
      </c>
      <c r="BB48" s="212">
        <v>0</v>
      </c>
      <c r="BC48" s="212">
        <v>0</v>
      </c>
      <c r="BD48" s="212">
        <v>0</v>
      </c>
      <c r="BE48" s="212">
        <v>0</v>
      </c>
      <c r="BF48" s="212">
        <v>0</v>
      </c>
      <c r="BG48" s="212">
        <v>0</v>
      </c>
      <c r="BH48" s="212">
        <v>0</v>
      </c>
      <c r="BI48" s="212">
        <v>0</v>
      </c>
      <c r="BJ48" s="212">
        <v>0</v>
      </c>
      <c r="BK48" s="212">
        <v>0</v>
      </c>
      <c r="BL48" s="212">
        <v>0</v>
      </c>
      <c r="BM48" s="212">
        <v>0</v>
      </c>
      <c r="BN48" s="212">
        <v>0</v>
      </c>
      <c r="BO48" s="212">
        <v>0</v>
      </c>
      <c r="BP48" s="212">
        <v>0</v>
      </c>
      <c r="BQ48" s="212">
        <v>0</v>
      </c>
      <c r="BR48" s="212">
        <v>0</v>
      </c>
      <c r="BS48" s="212">
        <v>0</v>
      </c>
      <c r="BT48" s="212">
        <v>0</v>
      </c>
      <c r="BU48" s="212">
        <v>0</v>
      </c>
      <c r="BV48" s="212">
        <v>0</v>
      </c>
      <c r="BW48" s="212">
        <v>0</v>
      </c>
      <c r="BX48" s="212">
        <v>0</v>
      </c>
      <c r="BY48" s="212">
        <v>0</v>
      </c>
      <c r="BZ48" s="212">
        <v>0</v>
      </c>
      <c r="CA48" s="212">
        <v>0</v>
      </c>
      <c r="CB48" s="212">
        <v>0</v>
      </c>
      <c r="CC48" s="212">
        <v>0</v>
      </c>
      <c r="CD48" s="212">
        <v>0</v>
      </c>
      <c r="CE48" s="212">
        <v>0</v>
      </c>
      <c r="CF48" s="212">
        <v>0</v>
      </c>
      <c r="CG48" s="212">
        <v>0</v>
      </c>
      <c r="CH48" s="212">
        <v>0</v>
      </c>
      <c r="CI48" s="212">
        <v>0</v>
      </c>
      <c r="CJ48" s="213">
        <v>1</v>
      </c>
      <c r="CK48" s="256">
        <v>9.497938947248448E-06</v>
      </c>
      <c r="CM48" s="269"/>
    </row>
    <row r="49" spans="1:91" ht="15">
      <c r="A49" s="243" t="s">
        <v>71</v>
      </c>
      <c r="B49" s="211">
        <v>0</v>
      </c>
      <c r="C49" s="212">
        <v>0</v>
      </c>
      <c r="D49" s="212">
        <v>0</v>
      </c>
      <c r="E49" s="212">
        <v>0</v>
      </c>
      <c r="F49" s="212">
        <v>0</v>
      </c>
      <c r="G49" s="212">
        <v>0</v>
      </c>
      <c r="H49" s="212">
        <v>4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1</v>
      </c>
      <c r="R49" s="212">
        <v>258</v>
      </c>
      <c r="S49" s="212">
        <v>186</v>
      </c>
      <c r="T49" s="212">
        <v>59</v>
      </c>
      <c r="U49" s="212">
        <v>4</v>
      </c>
      <c r="V49" s="212">
        <v>3</v>
      </c>
      <c r="W49" s="212">
        <v>1</v>
      </c>
      <c r="X49" s="212">
        <v>0</v>
      </c>
      <c r="Y49" s="212">
        <v>0</v>
      </c>
      <c r="Z49" s="212">
        <v>0</v>
      </c>
      <c r="AA49" s="212">
        <v>31</v>
      </c>
      <c r="AB49" s="212">
        <v>0</v>
      </c>
      <c r="AC49" s="212">
        <v>1</v>
      </c>
      <c r="AD49" s="212">
        <v>1</v>
      </c>
      <c r="AE49" s="212">
        <v>0</v>
      </c>
      <c r="AF49" s="212">
        <v>0</v>
      </c>
      <c r="AG49" s="212">
        <v>0</v>
      </c>
      <c r="AH49" s="212">
        <v>1</v>
      </c>
      <c r="AI49" s="212">
        <v>13</v>
      </c>
      <c r="AJ49" s="212">
        <v>2</v>
      </c>
      <c r="AK49" s="212">
        <v>0</v>
      </c>
      <c r="AL49" s="212">
        <v>0</v>
      </c>
      <c r="AM49" s="212">
        <v>14</v>
      </c>
      <c r="AN49" s="212">
        <v>1</v>
      </c>
      <c r="AO49" s="212">
        <v>80</v>
      </c>
      <c r="AP49" s="212">
        <v>16</v>
      </c>
      <c r="AQ49" s="212">
        <v>0</v>
      </c>
      <c r="AR49" s="212">
        <v>0</v>
      </c>
      <c r="AS49" s="212">
        <v>0</v>
      </c>
      <c r="AT49" s="212">
        <v>2</v>
      </c>
      <c r="AU49" s="212">
        <v>0</v>
      </c>
      <c r="AV49" s="212">
        <v>0</v>
      </c>
      <c r="AW49" s="212">
        <v>0</v>
      </c>
      <c r="AX49" s="212">
        <v>0</v>
      </c>
      <c r="AY49" s="212">
        <v>0</v>
      </c>
      <c r="AZ49" s="212">
        <v>0</v>
      </c>
      <c r="BA49" s="212">
        <v>0</v>
      </c>
      <c r="BB49" s="212">
        <v>0</v>
      </c>
      <c r="BC49" s="212">
        <v>0</v>
      </c>
      <c r="BD49" s="212">
        <v>0</v>
      </c>
      <c r="BE49" s="212">
        <v>0</v>
      </c>
      <c r="BF49" s="212">
        <v>0</v>
      </c>
      <c r="BG49" s="212">
        <v>0</v>
      </c>
      <c r="BH49" s="212">
        <v>0</v>
      </c>
      <c r="BI49" s="212">
        <v>4</v>
      </c>
      <c r="BJ49" s="212">
        <v>37</v>
      </c>
      <c r="BK49" s="212">
        <v>38</v>
      </c>
      <c r="BL49" s="212">
        <v>0</v>
      </c>
      <c r="BM49" s="212">
        <v>11</v>
      </c>
      <c r="BN49" s="212">
        <v>0</v>
      </c>
      <c r="BO49" s="212">
        <v>0</v>
      </c>
      <c r="BP49" s="212">
        <v>0</v>
      </c>
      <c r="BQ49" s="212">
        <v>0</v>
      </c>
      <c r="BR49" s="212">
        <v>0</v>
      </c>
      <c r="BS49" s="212">
        <v>0</v>
      </c>
      <c r="BT49" s="212">
        <v>1</v>
      </c>
      <c r="BU49" s="212">
        <v>0</v>
      </c>
      <c r="BV49" s="212">
        <v>0</v>
      </c>
      <c r="BW49" s="212">
        <v>0</v>
      </c>
      <c r="BX49" s="212">
        <v>0</v>
      </c>
      <c r="BY49" s="212">
        <v>0</v>
      </c>
      <c r="BZ49" s="212">
        <v>0</v>
      </c>
      <c r="CA49" s="212">
        <v>0</v>
      </c>
      <c r="CB49" s="212">
        <v>0</v>
      </c>
      <c r="CC49" s="212">
        <v>0</v>
      </c>
      <c r="CD49" s="212">
        <v>0</v>
      </c>
      <c r="CE49" s="212">
        <v>0</v>
      </c>
      <c r="CF49" s="212">
        <v>0</v>
      </c>
      <c r="CG49" s="212">
        <v>0</v>
      </c>
      <c r="CH49" s="212">
        <v>0</v>
      </c>
      <c r="CI49" s="212">
        <v>0</v>
      </c>
      <c r="CJ49" s="213">
        <v>769</v>
      </c>
      <c r="CK49" s="256">
        <v>0.007303915050434056</v>
      </c>
      <c r="CM49" s="269"/>
    </row>
    <row r="50" spans="1:91" ht="15">
      <c r="A50" s="243" t="s">
        <v>72</v>
      </c>
      <c r="B50" s="211">
        <v>0</v>
      </c>
      <c r="C50" s="212">
        <v>0</v>
      </c>
      <c r="D50" s="212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3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13</v>
      </c>
      <c r="U50" s="212">
        <v>1</v>
      </c>
      <c r="V50" s="212">
        <v>17</v>
      </c>
      <c r="W50" s="212">
        <v>178</v>
      </c>
      <c r="X50" s="212">
        <v>24</v>
      </c>
      <c r="Y50" s="212">
        <v>24</v>
      </c>
      <c r="Z50" s="212">
        <v>100</v>
      </c>
      <c r="AA50" s="212">
        <v>37</v>
      </c>
      <c r="AB50" s="212">
        <v>28</v>
      </c>
      <c r="AC50" s="212">
        <v>6</v>
      </c>
      <c r="AD50" s="212">
        <v>8</v>
      </c>
      <c r="AE50" s="212">
        <v>32</v>
      </c>
      <c r="AF50" s="212">
        <v>0</v>
      </c>
      <c r="AG50" s="212">
        <v>2</v>
      </c>
      <c r="AH50" s="212">
        <v>1</v>
      </c>
      <c r="AI50" s="212">
        <v>0</v>
      </c>
      <c r="AJ50" s="212">
        <v>0</v>
      </c>
      <c r="AK50" s="212">
        <v>2</v>
      </c>
      <c r="AL50" s="212">
        <v>3</v>
      </c>
      <c r="AM50" s="212">
        <v>21</v>
      </c>
      <c r="AN50" s="212">
        <v>0</v>
      </c>
      <c r="AO50" s="212">
        <v>22</v>
      </c>
      <c r="AP50" s="212">
        <v>0</v>
      </c>
      <c r="AQ50" s="212">
        <v>0</v>
      </c>
      <c r="AR50" s="212">
        <v>0</v>
      </c>
      <c r="AS50" s="212">
        <v>0</v>
      </c>
      <c r="AT50" s="212">
        <v>5</v>
      </c>
      <c r="AU50" s="212">
        <v>0</v>
      </c>
      <c r="AV50" s="212">
        <v>0</v>
      </c>
      <c r="AW50" s="212">
        <v>0</v>
      </c>
      <c r="AX50" s="212">
        <v>0</v>
      </c>
      <c r="AY50" s="212">
        <v>0</v>
      </c>
      <c r="AZ50" s="212">
        <v>0</v>
      </c>
      <c r="BA50" s="212">
        <v>0</v>
      </c>
      <c r="BB50" s="212">
        <v>2</v>
      </c>
      <c r="BC50" s="212">
        <v>0</v>
      </c>
      <c r="BD50" s="212">
        <v>0</v>
      </c>
      <c r="BE50" s="212">
        <v>0</v>
      </c>
      <c r="BF50" s="212">
        <v>0</v>
      </c>
      <c r="BG50" s="212">
        <v>0</v>
      </c>
      <c r="BH50" s="212">
        <v>0</v>
      </c>
      <c r="BI50" s="212">
        <v>0</v>
      </c>
      <c r="BJ50" s="212">
        <v>24</v>
      </c>
      <c r="BK50" s="212">
        <v>0</v>
      </c>
      <c r="BL50" s="212">
        <v>0</v>
      </c>
      <c r="BM50" s="212">
        <v>0</v>
      </c>
      <c r="BN50" s="212">
        <v>0</v>
      </c>
      <c r="BO50" s="212">
        <v>2</v>
      </c>
      <c r="BP50" s="212">
        <v>1</v>
      </c>
      <c r="BQ50" s="212">
        <v>0</v>
      </c>
      <c r="BR50" s="212">
        <v>0</v>
      </c>
      <c r="BS50" s="212">
        <v>0</v>
      </c>
      <c r="BT50" s="212">
        <v>2</v>
      </c>
      <c r="BU50" s="212">
        <v>0</v>
      </c>
      <c r="BV50" s="212">
        <v>0</v>
      </c>
      <c r="BW50" s="212">
        <v>0</v>
      </c>
      <c r="BX50" s="212">
        <v>0</v>
      </c>
      <c r="BY50" s="212">
        <v>0</v>
      </c>
      <c r="BZ50" s="212">
        <v>0</v>
      </c>
      <c r="CA50" s="212">
        <v>0</v>
      </c>
      <c r="CB50" s="212">
        <v>0</v>
      </c>
      <c r="CC50" s="212">
        <v>0</v>
      </c>
      <c r="CD50" s="212">
        <v>0</v>
      </c>
      <c r="CE50" s="212">
        <v>2</v>
      </c>
      <c r="CF50" s="212">
        <v>0</v>
      </c>
      <c r="CG50" s="212">
        <v>0</v>
      </c>
      <c r="CH50" s="212">
        <v>0</v>
      </c>
      <c r="CI50" s="212">
        <v>0</v>
      </c>
      <c r="CJ50" s="213">
        <v>560</v>
      </c>
      <c r="CK50" s="256">
        <v>0.00531884581045913</v>
      </c>
      <c r="CM50" s="269"/>
    </row>
    <row r="51" spans="1:91" ht="15">
      <c r="A51" s="243" t="s">
        <v>73</v>
      </c>
      <c r="B51" s="211">
        <v>0</v>
      </c>
      <c r="C51" s="212">
        <v>0</v>
      </c>
      <c r="D51" s="212">
        <v>0</v>
      </c>
      <c r="E51" s="212">
        <v>0</v>
      </c>
      <c r="F51" s="212">
        <v>0</v>
      </c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12">
        <v>0</v>
      </c>
      <c r="P51" s="212">
        <v>0</v>
      </c>
      <c r="Q51" s="212">
        <v>0</v>
      </c>
      <c r="R51" s="212">
        <v>0</v>
      </c>
      <c r="S51" s="212">
        <v>0</v>
      </c>
      <c r="T51" s="212">
        <v>0</v>
      </c>
      <c r="U51" s="212">
        <v>0</v>
      </c>
      <c r="V51" s="212">
        <v>23</v>
      </c>
      <c r="W51" s="212">
        <v>1</v>
      </c>
      <c r="X51" s="212">
        <v>0</v>
      </c>
      <c r="Y51" s="212">
        <v>0</v>
      </c>
      <c r="Z51" s="212">
        <v>0</v>
      </c>
      <c r="AA51" s="212">
        <v>0</v>
      </c>
      <c r="AB51" s="212">
        <v>0</v>
      </c>
      <c r="AC51" s="212">
        <v>0</v>
      </c>
      <c r="AD51" s="212">
        <v>0</v>
      </c>
      <c r="AE51" s="212">
        <v>0</v>
      </c>
      <c r="AF51" s="212">
        <v>0</v>
      </c>
      <c r="AG51" s="212">
        <v>0</v>
      </c>
      <c r="AH51" s="212">
        <v>0</v>
      </c>
      <c r="AI51" s="212">
        <v>0</v>
      </c>
      <c r="AJ51" s="212">
        <v>0</v>
      </c>
      <c r="AK51" s="212">
        <v>0</v>
      </c>
      <c r="AL51" s="212">
        <v>0</v>
      </c>
      <c r="AM51" s="212">
        <v>0</v>
      </c>
      <c r="AN51" s="212">
        <v>0</v>
      </c>
      <c r="AO51" s="212">
        <v>0</v>
      </c>
      <c r="AP51" s="212">
        <v>0</v>
      </c>
      <c r="AQ51" s="212">
        <v>0</v>
      </c>
      <c r="AR51" s="212">
        <v>0</v>
      </c>
      <c r="AS51" s="212">
        <v>0</v>
      </c>
      <c r="AT51" s="212">
        <v>0</v>
      </c>
      <c r="AU51" s="212">
        <v>0</v>
      </c>
      <c r="AV51" s="212">
        <v>0</v>
      </c>
      <c r="AW51" s="212">
        <v>0</v>
      </c>
      <c r="AX51" s="212">
        <v>0</v>
      </c>
      <c r="AY51" s="212">
        <v>0</v>
      </c>
      <c r="AZ51" s="212">
        <v>0</v>
      </c>
      <c r="BA51" s="212">
        <v>0</v>
      </c>
      <c r="BB51" s="212">
        <v>0</v>
      </c>
      <c r="BC51" s="212">
        <v>0</v>
      </c>
      <c r="BD51" s="212">
        <v>0</v>
      </c>
      <c r="BE51" s="212">
        <v>0</v>
      </c>
      <c r="BF51" s="212">
        <v>0</v>
      </c>
      <c r="BG51" s="212">
        <v>0</v>
      </c>
      <c r="BH51" s="212">
        <v>0</v>
      </c>
      <c r="BI51" s="212">
        <v>0</v>
      </c>
      <c r="BJ51" s="212">
        <v>2</v>
      </c>
      <c r="BK51" s="212">
        <v>4</v>
      </c>
      <c r="BL51" s="212">
        <v>0</v>
      </c>
      <c r="BM51" s="212">
        <v>0</v>
      </c>
      <c r="BN51" s="212">
        <v>0</v>
      </c>
      <c r="BO51" s="212">
        <v>0</v>
      </c>
      <c r="BP51" s="212">
        <v>0</v>
      </c>
      <c r="BQ51" s="212">
        <v>0</v>
      </c>
      <c r="BR51" s="212">
        <v>0</v>
      </c>
      <c r="BS51" s="212">
        <v>0</v>
      </c>
      <c r="BT51" s="212">
        <v>0</v>
      </c>
      <c r="BU51" s="212">
        <v>0</v>
      </c>
      <c r="BV51" s="212">
        <v>0</v>
      </c>
      <c r="BW51" s="212">
        <v>0</v>
      </c>
      <c r="BX51" s="212">
        <v>0</v>
      </c>
      <c r="BY51" s="212">
        <v>0</v>
      </c>
      <c r="BZ51" s="212">
        <v>0</v>
      </c>
      <c r="CA51" s="212">
        <v>0</v>
      </c>
      <c r="CB51" s="212">
        <v>0</v>
      </c>
      <c r="CC51" s="212">
        <v>0</v>
      </c>
      <c r="CD51" s="212">
        <v>0</v>
      </c>
      <c r="CE51" s="212">
        <v>0</v>
      </c>
      <c r="CF51" s="212">
        <v>0</v>
      </c>
      <c r="CG51" s="212">
        <v>0</v>
      </c>
      <c r="CH51" s="212">
        <v>0</v>
      </c>
      <c r="CI51" s="212">
        <v>0</v>
      </c>
      <c r="CJ51" s="213">
        <v>30</v>
      </c>
      <c r="CK51" s="256">
        <v>0.0002849381684174534</v>
      </c>
      <c r="CM51" s="269"/>
    </row>
    <row r="52" spans="1:91" ht="15">
      <c r="A52" s="243" t="s">
        <v>74</v>
      </c>
      <c r="B52" s="211">
        <v>0</v>
      </c>
      <c r="C52" s="212">
        <v>0</v>
      </c>
      <c r="D52" s="212">
        <v>0</v>
      </c>
      <c r="E52" s="212">
        <v>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21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2">
        <v>0</v>
      </c>
      <c r="AB52" s="212">
        <v>0</v>
      </c>
      <c r="AC52" s="212">
        <v>0</v>
      </c>
      <c r="AD52" s="212">
        <v>0</v>
      </c>
      <c r="AE52" s="212">
        <v>0</v>
      </c>
      <c r="AF52" s="212">
        <v>0</v>
      </c>
      <c r="AG52" s="212">
        <v>0</v>
      </c>
      <c r="AH52" s="212">
        <v>0</v>
      </c>
      <c r="AI52" s="212">
        <v>0</v>
      </c>
      <c r="AJ52" s="212">
        <v>0</v>
      </c>
      <c r="AK52" s="212">
        <v>0</v>
      </c>
      <c r="AL52" s="212">
        <v>0</v>
      </c>
      <c r="AM52" s="212">
        <v>0</v>
      </c>
      <c r="AN52" s="212">
        <v>0</v>
      </c>
      <c r="AO52" s="212">
        <v>6</v>
      </c>
      <c r="AP52" s="212">
        <v>0</v>
      </c>
      <c r="AQ52" s="212">
        <v>0</v>
      </c>
      <c r="AR52" s="212">
        <v>0</v>
      </c>
      <c r="AS52" s="212">
        <v>0</v>
      </c>
      <c r="AT52" s="212">
        <v>2</v>
      </c>
      <c r="AU52" s="212">
        <v>0</v>
      </c>
      <c r="AV52" s="212">
        <v>0</v>
      </c>
      <c r="AW52" s="212">
        <v>0</v>
      </c>
      <c r="AX52" s="212">
        <v>0</v>
      </c>
      <c r="AY52" s="212">
        <v>0</v>
      </c>
      <c r="AZ52" s="212">
        <v>0</v>
      </c>
      <c r="BA52" s="212">
        <v>0</v>
      </c>
      <c r="BB52" s="212">
        <v>0</v>
      </c>
      <c r="BC52" s="212">
        <v>0</v>
      </c>
      <c r="BD52" s="212">
        <v>0</v>
      </c>
      <c r="BE52" s="212">
        <v>0</v>
      </c>
      <c r="BF52" s="212">
        <v>0</v>
      </c>
      <c r="BG52" s="212">
        <v>0</v>
      </c>
      <c r="BH52" s="212">
        <v>0</v>
      </c>
      <c r="BI52" s="212">
        <v>0</v>
      </c>
      <c r="BJ52" s="212">
        <v>0</v>
      </c>
      <c r="BK52" s="212">
        <v>0</v>
      </c>
      <c r="BL52" s="212">
        <v>0</v>
      </c>
      <c r="BM52" s="212">
        <v>0</v>
      </c>
      <c r="BN52" s="212">
        <v>0</v>
      </c>
      <c r="BO52" s="212">
        <v>0</v>
      </c>
      <c r="BP52" s="212">
        <v>0</v>
      </c>
      <c r="BQ52" s="212">
        <v>0</v>
      </c>
      <c r="BR52" s="212">
        <v>0</v>
      </c>
      <c r="BS52" s="212">
        <v>0</v>
      </c>
      <c r="BT52" s="212">
        <v>0</v>
      </c>
      <c r="BU52" s="212">
        <v>0</v>
      </c>
      <c r="BV52" s="212">
        <v>0</v>
      </c>
      <c r="BW52" s="212">
        <v>0</v>
      </c>
      <c r="BX52" s="212">
        <v>0</v>
      </c>
      <c r="BY52" s="212">
        <v>0</v>
      </c>
      <c r="BZ52" s="212">
        <v>0</v>
      </c>
      <c r="CA52" s="212">
        <v>0</v>
      </c>
      <c r="CB52" s="212">
        <v>0</v>
      </c>
      <c r="CC52" s="212">
        <v>0</v>
      </c>
      <c r="CD52" s="212">
        <v>0</v>
      </c>
      <c r="CE52" s="212">
        <v>0</v>
      </c>
      <c r="CF52" s="212">
        <v>0</v>
      </c>
      <c r="CG52" s="212">
        <v>0</v>
      </c>
      <c r="CH52" s="212">
        <v>0</v>
      </c>
      <c r="CI52" s="212">
        <v>0</v>
      </c>
      <c r="CJ52" s="213">
        <v>29</v>
      </c>
      <c r="CK52" s="256">
        <v>0.00027544022947020494</v>
      </c>
      <c r="CM52" s="269"/>
    </row>
    <row r="53" spans="1:91" ht="15">
      <c r="A53" s="243" t="s">
        <v>75</v>
      </c>
      <c r="B53" s="211">
        <v>0</v>
      </c>
      <c r="C53" s="212">
        <v>0</v>
      </c>
      <c r="D53" s="212">
        <v>0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12">
        <v>0</v>
      </c>
      <c r="K53" s="212">
        <v>25</v>
      </c>
      <c r="L53" s="212">
        <v>0</v>
      </c>
      <c r="M53" s="212">
        <v>0</v>
      </c>
      <c r="N53" s="212">
        <v>0</v>
      </c>
      <c r="O53" s="212">
        <v>6</v>
      </c>
      <c r="P53" s="212">
        <v>0</v>
      </c>
      <c r="Q53" s="212">
        <v>0</v>
      </c>
      <c r="R53" s="212">
        <v>1</v>
      </c>
      <c r="S53" s="212">
        <v>0</v>
      </c>
      <c r="T53" s="212">
        <v>0</v>
      </c>
      <c r="U53" s="212">
        <v>0</v>
      </c>
      <c r="V53" s="212">
        <v>0</v>
      </c>
      <c r="W53" s="212">
        <v>0</v>
      </c>
      <c r="X53" s="212">
        <v>0</v>
      </c>
      <c r="Y53" s="212">
        <v>0</v>
      </c>
      <c r="Z53" s="212">
        <v>0</v>
      </c>
      <c r="AA53" s="212">
        <v>0</v>
      </c>
      <c r="AB53" s="212">
        <v>0</v>
      </c>
      <c r="AC53" s="212">
        <v>0</v>
      </c>
      <c r="AD53" s="212">
        <v>0</v>
      </c>
      <c r="AE53" s="212">
        <v>0</v>
      </c>
      <c r="AF53" s="212">
        <v>0</v>
      </c>
      <c r="AG53" s="212">
        <v>0</v>
      </c>
      <c r="AH53" s="212">
        <v>0</v>
      </c>
      <c r="AI53" s="212">
        <v>0</v>
      </c>
      <c r="AJ53" s="212">
        <v>0</v>
      </c>
      <c r="AK53" s="212">
        <v>0</v>
      </c>
      <c r="AL53" s="212">
        <v>0</v>
      </c>
      <c r="AM53" s="212">
        <v>0</v>
      </c>
      <c r="AN53" s="212">
        <v>0</v>
      </c>
      <c r="AO53" s="212">
        <v>0</v>
      </c>
      <c r="AP53" s="212">
        <v>0</v>
      </c>
      <c r="AQ53" s="212">
        <v>0</v>
      </c>
      <c r="AR53" s="212">
        <v>0</v>
      </c>
      <c r="AS53" s="212">
        <v>0</v>
      </c>
      <c r="AT53" s="212">
        <v>0</v>
      </c>
      <c r="AU53" s="212">
        <v>0</v>
      </c>
      <c r="AV53" s="212">
        <v>0</v>
      </c>
      <c r="AW53" s="212">
        <v>0</v>
      </c>
      <c r="AX53" s="212">
        <v>0</v>
      </c>
      <c r="AY53" s="212">
        <v>0</v>
      </c>
      <c r="AZ53" s="212">
        <v>0</v>
      </c>
      <c r="BA53" s="212">
        <v>0</v>
      </c>
      <c r="BB53" s="212">
        <v>0</v>
      </c>
      <c r="BC53" s="212">
        <v>0</v>
      </c>
      <c r="BD53" s="212">
        <v>1</v>
      </c>
      <c r="BE53" s="212">
        <v>0</v>
      </c>
      <c r="BF53" s="212">
        <v>0</v>
      </c>
      <c r="BG53" s="212">
        <v>0</v>
      </c>
      <c r="BH53" s="212">
        <v>0</v>
      </c>
      <c r="BI53" s="212">
        <v>3</v>
      </c>
      <c r="BJ53" s="212">
        <v>0</v>
      </c>
      <c r="BK53" s="212">
        <v>0</v>
      </c>
      <c r="BL53" s="212">
        <v>0</v>
      </c>
      <c r="BM53" s="212">
        <v>0</v>
      </c>
      <c r="BN53" s="212">
        <v>0</v>
      </c>
      <c r="BO53" s="212">
        <v>0</v>
      </c>
      <c r="BP53" s="212">
        <v>0</v>
      </c>
      <c r="BQ53" s="212">
        <v>0</v>
      </c>
      <c r="BR53" s="212">
        <v>0</v>
      </c>
      <c r="BS53" s="212">
        <v>0</v>
      </c>
      <c r="BT53" s="212">
        <v>0</v>
      </c>
      <c r="BU53" s="212">
        <v>0</v>
      </c>
      <c r="BV53" s="212">
        <v>0</v>
      </c>
      <c r="BW53" s="212">
        <v>0</v>
      </c>
      <c r="BX53" s="212">
        <v>0</v>
      </c>
      <c r="BY53" s="212">
        <v>0</v>
      </c>
      <c r="BZ53" s="212">
        <v>0</v>
      </c>
      <c r="CA53" s="212">
        <v>0</v>
      </c>
      <c r="CB53" s="212">
        <v>0</v>
      </c>
      <c r="CC53" s="212">
        <v>0</v>
      </c>
      <c r="CD53" s="212">
        <v>0</v>
      </c>
      <c r="CE53" s="212">
        <v>0</v>
      </c>
      <c r="CF53" s="212">
        <v>0</v>
      </c>
      <c r="CG53" s="212">
        <v>0</v>
      </c>
      <c r="CH53" s="212">
        <v>0</v>
      </c>
      <c r="CI53" s="212">
        <v>0</v>
      </c>
      <c r="CJ53" s="213">
        <v>36</v>
      </c>
      <c r="CK53" s="256">
        <v>0.00034192580210094407</v>
      </c>
      <c r="CM53" s="269"/>
    </row>
    <row r="54" spans="1:91" ht="15">
      <c r="A54" s="243" t="s">
        <v>76</v>
      </c>
      <c r="B54" s="211">
        <v>0</v>
      </c>
      <c r="C54" s="212">
        <v>0</v>
      </c>
      <c r="D54" s="212">
        <v>0</v>
      </c>
      <c r="E54" s="212">
        <v>0</v>
      </c>
      <c r="F54" s="212">
        <v>0</v>
      </c>
      <c r="G54" s="212">
        <v>0</v>
      </c>
      <c r="H54" s="212">
        <v>0</v>
      </c>
      <c r="I54" s="212">
        <v>0</v>
      </c>
      <c r="J54" s="212">
        <v>0</v>
      </c>
      <c r="K54" s="212">
        <v>1</v>
      </c>
      <c r="L54" s="212">
        <v>2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0</v>
      </c>
      <c r="W54" s="212">
        <v>0</v>
      </c>
      <c r="X54" s="212">
        <v>0</v>
      </c>
      <c r="Y54" s="212">
        <v>0</v>
      </c>
      <c r="Z54" s="212">
        <v>0</v>
      </c>
      <c r="AA54" s="212">
        <v>2</v>
      </c>
      <c r="AB54" s="212">
        <v>0</v>
      </c>
      <c r="AC54" s="212">
        <v>0</v>
      </c>
      <c r="AD54" s="212">
        <v>0</v>
      </c>
      <c r="AE54" s="212">
        <v>0</v>
      </c>
      <c r="AF54" s="212">
        <v>0</v>
      </c>
      <c r="AG54" s="212">
        <v>0</v>
      </c>
      <c r="AH54" s="212">
        <v>0</v>
      </c>
      <c r="AI54" s="212">
        <v>0</v>
      </c>
      <c r="AJ54" s="212">
        <v>0</v>
      </c>
      <c r="AK54" s="212">
        <v>0</v>
      </c>
      <c r="AL54" s="212">
        <v>0</v>
      </c>
      <c r="AM54" s="212">
        <v>0</v>
      </c>
      <c r="AN54" s="212">
        <v>0</v>
      </c>
      <c r="AO54" s="212">
        <v>11</v>
      </c>
      <c r="AP54" s="212">
        <v>0</v>
      </c>
      <c r="AQ54" s="212">
        <v>0</v>
      </c>
      <c r="AR54" s="212">
        <v>0</v>
      </c>
      <c r="AS54" s="212">
        <v>0</v>
      </c>
      <c r="AT54" s="212">
        <v>0</v>
      </c>
      <c r="AU54" s="212">
        <v>0</v>
      </c>
      <c r="AV54" s="212">
        <v>0</v>
      </c>
      <c r="AW54" s="212">
        <v>0</v>
      </c>
      <c r="AX54" s="212">
        <v>0</v>
      </c>
      <c r="AY54" s="212">
        <v>0</v>
      </c>
      <c r="AZ54" s="212">
        <v>0</v>
      </c>
      <c r="BA54" s="212">
        <v>0</v>
      </c>
      <c r="BB54" s="212">
        <v>0</v>
      </c>
      <c r="BC54" s="212">
        <v>0</v>
      </c>
      <c r="BD54" s="212">
        <v>0</v>
      </c>
      <c r="BE54" s="212">
        <v>0</v>
      </c>
      <c r="BF54" s="212">
        <v>0</v>
      </c>
      <c r="BG54" s="212">
        <v>0</v>
      </c>
      <c r="BH54" s="212">
        <v>0</v>
      </c>
      <c r="BI54" s="212">
        <v>0</v>
      </c>
      <c r="BJ54" s="212">
        <v>0</v>
      </c>
      <c r="BK54" s="212">
        <v>0</v>
      </c>
      <c r="BL54" s="212">
        <v>0</v>
      </c>
      <c r="BM54" s="212">
        <v>0</v>
      </c>
      <c r="BN54" s="212">
        <v>0</v>
      </c>
      <c r="BO54" s="212">
        <v>0</v>
      </c>
      <c r="BP54" s="212">
        <v>0</v>
      </c>
      <c r="BQ54" s="212">
        <v>0</v>
      </c>
      <c r="BR54" s="212">
        <v>0</v>
      </c>
      <c r="BS54" s="212">
        <v>0</v>
      </c>
      <c r="BT54" s="212">
        <v>0</v>
      </c>
      <c r="BU54" s="212">
        <v>0</v>
      </c>
      <c r="BV54" s="212">
        <v>0</v>
      </c>
      <c r="BW54" s="212">
        <v>0</v>
      </c>
      <c r="BX54" s="212">
        <v>0</v>
      </c>
      <c r="BY54" s="212">
        <v>0</v>
      </c>
      <c r="BZ54" s="212">
        <v>0</v>
      </c>
      <c r="CA54" s="212">
        <v>0</v>
      </c>
      <c r="CB54" s="212">
        <v>0</v>
      </c>
      <c r="CC54" s="212">
        <v>0</v>
      </c>
      <c r="CD54" s="212">
        <v>0</v>
      </c>
      <c r="CE54" s="212">
        <v>0</v>
      </c>
      <c r="CF54" s="212">
        <v>0</v>
      </c>
      <c r="CG54" s="212">
        <v>0</v>
      </c>
      <c r="CH54" s="212">
        <v>0</v>
      </c>
      <c r="CI54" s="212">
        <v>0</v>
      </c>
      <c r="CJ54" s="213">
        <v>16</v>
      </c>
      <c r="CK54" s="256">
        <v>0.00015196702315597516</v>
      </c>
      <c r="CM54" s="269"/>
    </row>
    <row r="55" spans="1:91" ht="15">
      <c r="A55" s="243" t="s">
        <v>77</v>
      </c>
      <c r="B55" s="211">
        <v>0</v>
      </c>
      <c r="C55" s="212">
        <v>0</v>
      </c>
      <c r="D55" s="212">
        <v>0</v>
      </c>
      <c r="E55" s="212">
        <v>0</v>
      </c>
      <c r="F55" s="212"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2">
        <v>0</v>
      </c>
      <c r="AD55" s="212">
        <v>0</v>
      </c>
      <c r="AE55" s="212">
        <v>0</v>
      </c>
      <c r="AF55" s="212">
        <v>0</v>
      </c>
      <c r="AG55" s="212">
        <v>0</v>
      </c>
      <c r="AH55" s="212">
        <v>0</v>
      </c>
      <c r="AI55" s="212">
        <v>0</v>
      </c>
      <c r="AJ55" s="212">
        <v>0</v>
      </c>
      <c r="AK55" s="212">
        <v>0</v>
      </c>
      <c r="AL55" s="212">
        <v>0</v>
      </c>
      <c r="AM55" s="212">
        <v>0</v>
      </c>
      <c r="AN55" s="212">
        <v>0</v>
      </c>
      <c r="AO55" s="212">
        <v>0</v>
      </c>
      <c r="AP55" s="212">
        <v>0</v>
      </c>
      <c r="AQ55" s="212">
        <v>0</v>
      </c>
      <c r="AR55" s="212">
        <v>0</v>
      </c>
      <c r="AS55" s="212">
        <v>0</v>
      </c>
      <c r="AT55" s="212">
        <v>0</v>
      </c>
      <c r="AU55" s="212">
        <v>0</v>
      </c>
      <c r="AV55" s="212">
        <v>0</v>
      </c>
      <c r="AW55" s="212">
        <v>0</v>
      </c>
      <c r="AX55" s="212">
        <v>0</v>
      </c>
      <c r="AY55" s="212">
        <v>0</v>
      </c>
      <c r="AZ55" s="212">
        <v>0</v>
      </c>
      <c r="BA55" s="212">
        <v>0</v>
      </c>
      <c r="BB55" s="212">
        <v>0</v>
      </c>
      <c r="BC55" s="212">
        <v>0</v>
      </c>
      <c r="BD55" s="212">
        <v>0</v>
      </c>
      <c r="BE55" s="212">
        <v>0</v>
      </c>
      <c r="BF55" s="212">
        <v>0</v>
      </c>
      <c r="BG55" s="212">
        <v>0</v>
      </c>
      <c r="BH55" s="212">
        <v>22</v>
      </c>
      <c r="BI55" s="212">
        <v>0</v>
      </c>
      <c r="BJ55" s="212">
        <v>0</v>
      </c>
      <c r="BK55" s="212">
        <v>0</v>
      </c>
      <c r="BL55" s="212">
        <v>0</v>
      </c>
      <c r="BM55" s="212">
        <v>0</v>
      </c>
      <c r="BN55" s="212">
        <v>0</v>
      </c>
      <c r="BO55" s="212">
        <v>0</v>
      </c>
      <c r="BP55" s="212">
        <v>0</v>
      </c>
      <c r="BQ55" s="212">
        <v>0</v>
      </c>
      <c r="BR55" s="212">
        <v>0</v>
      </c>
      <c r="BS55" s="212">
        <v>0</v>
      </c>
      <c r="BT55" s="212">
        <v>0</v>
      </c>
      <c r="BU55" s="212">
        <v>0</v>
      </c>
      <c r="BV55" s="212">
        <v>0</v>
      </c>
      <c r="BW55" s="212">
        <v>0</v>
      </c>
      <c r="BX55" s="212">
        <v>0</v>
      </c>
      <c r="BY55" s="212">
        <v>0</v>
      </c>
      <c r="BZ55" s="212">
        <v>0</v>
      </c>
      <c r="CA55" s="212">
        <v>0</v>
      </c>
      <c r="CB55" s="212">
        <v>0</v>
      </c>
      <c r="CC55" s="212">
        <v>0</v>
      </c>
      <c r="CD55" s="212">
        <v>2</v>
      </c>
      <c r="CE55" s="212">
        <v>0</v>
      </c>
      <c r="CF55" s="212">
        <v>0</v>
      </c>
      <c r="CG55" s="212">
        <v>0</v>
      </c>
      <c r="CH55" s="212">
        <v>0</v>
      </c>
      <c r="CI55" s="212">
        <v>0</v>
      </c>
      <c r="CJ55" s="213">
        <v>24</v>
      </c>
      <c r="CK55" s="256">
        <v>0.00022795053473396274</v>
      </c>
      <c r="CM55" s="269"/>
    </row>
    <row r="56" spans="1:91" ht="15">
      <c r="A56" s="243" t="s">
        <v>78</v>
      </c>
      <c r="B56" s="211">
        <v>0</v>
      </c>
      <c r="C56" s="212">
        <v>0</v>
      </c>
      <c r="D56" s="212">
        <v>0</v>
      </c>
      <c r="E56" s="212">
        <v>0</v>
      </c>
      <c r="F56" s="212">
        <v>0</v>
      </c>
      <c r="G56" s="212">
        <v>0</v>
      </c>
      <c r="H56" s="212">
        <v>0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212">
        <v>0</v>
      </c>
      <c r="AF56" s="212">
        <v>0</v>
      </c>
      <c r="AG56" s="212">
        <v>0</v>
      </c>
      <c r="AH56" s="212">
        <v>0</v>
      </c>
      <c r="AI56" s="212">
        <v>0</v>
      </c>
      <c r="AJ56" s="212">
        <v>0</v>
      </c>
      <c r="AK56" s="212">
        <v>0</v>
      </c>
      <c r="AL56" s="212">
        <v>0</v>
      </c>
      <c r="AM56" s="212">
        <v>0</v>
      </c>
      <c r="AN56" s="212">
        <v>0</v>
      </c>
      <c r="AO56" s="212">
        <v>0</v>
      </c>
      <c r="AP56" s="212">
        <v>0</v>
      </c>
      <c r="AQ56" s="212">
        <v>0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2">
        <v>0</v>
      </c>
      <c r="BA56" s="212">
        <v>0</v>
      </c>
      <c r="BB56" s="212">
        <v>0</v>
      </c>
      <c r="BC56" s="212">
        <v>0</v>
      </c>
      <c r="BD56" s="212">
        <v>0</v>
      </c>
      <c r="BE56" s="212">
        <v>0</v>
      </c>
      <c r="BF56" s="212">
        <v>0</v>
      </c>
      <c r="BG56" s="212">
        <v>0</v>
      </c>
      <c r="BH56" s="212">
        <v>0</v>
      </c>
      <c r="BI56" s="212">
        <v>0</v>
      </c>
      <c r="BJ56" s="212">
        <v>0</v>
      </c>
      <c r="BK56" s="212">
        <v>0</v>
      </c>
      <c r="BL56" s="212">
        <v>0</v>
      </c>
      <c r="BM56" s="212">
        <v>0</v>
      </c>
      <c r="BN56" s="212">
        <v>0</v>
      </c>
      <c r="BO56" s="212">
        <v>0</v>
      </c>
      <c r="BP56" s="212">
        <v>0</v>
      </c>
      <c r="BQ56" s="212">
        <v>0</v>
      </c>
      <c r="BR56" s="212">
        <v>0</v>
      </c>
      <c r="BS56" s="212">
        <v>0</v>
      </c>
      <c r="BT56" s="212">
        <v>0</v>
      </c>
      <c r="BU56" s="212">
        <v>0</v>
      </c>
      <c r="BV56" s="212">
        <v>0</v>
      </c>
      <c r="BW56" s="212">
        <v>0</v>
      </c>
      <c r="BX56" s="212">
        <v>0</v>
      </c>
      <c r="BY56" s="212">
        <v>0</v>
      </c>
      <c r="BZ56" s="212">
        <v>0</v>
      </c>
      <c r="CA56" s="212">
        <v>0</v>
      </c>
      <c r="CB56" s="212">
        <v>1</v>
      </c>
      <c r="CC56" s="212">
        <v>0</v>
      </c>
      <c r="CD56" s="212">
        <v>0</v>
      </c>
      <c r="CE56" s="212">
        <v>0</v>
      </c>
      <c r="CF56" s="212">
        <v>0</v>
      </c>
      <c r="CG56" s="212">
        <v>0</v>
      </c>
      <c r="CH56" s="212">
        <v>0</v>
      </c>
      <c r="CI56" s="212">
        <v>0</v>
      </c>
      <c r="CJ56" s="213">
        <v>1</v>
      </c>
      <c r="CK56" s="256">
        <v>9.497938947248448E-06</v>
      </c>
      <c r="CM56" s="269"/>
    </row>
    <row r="57" spans="1:91" ht="15">
      <c r="A57" s="243" t="s">
        <v>80</v>
      </c>
      <c r="B57" s="211">
        <v>0</v>
      </c>
      <c r="C57" s="212">
        <v>0</v>
      </c>
      <c r="D57" s="212">
        <v>0</v>
      </c>
      <c r="E57" s="212">
        <v>0</v>
      </c>
      <c r="F57" s="212">
        <v>0</v>
      </c>
      <c r="G57" s="212">
        <v>0</v>
      </c>
      <c r="H57" s="212">
        <v>0</v>
      </c>
      <c r="I57" s="212">
        <v>0</v>
      </c>
      <c r="J57" s="212">
        <v>0</v>
      </c>
      <c r="K57" s="212">
        <v>0</v>
      </c>
      <c r="L57" s="212">
        <v>0</v>
      </c>
      <c r="M57" s="212">
        <v>0</v>
      </c>
      <c r="N57" s="212">
        <v>0</v>
      </c>
      <c r="O57" s="212">
        <v>0</v>
      </c>
      <c r="P57" s="212">
        <v>0</v>
      </c>
      <c r="Q57" s="212">
        <v>0</v>
      </c>
      <c r="R57" s="212">
        <v>0</v>
      </c>
      <c r="S57" s="212">
        <v>0</v>
      </c>
      <c r="T57" s="212">
        <v>0</v>
      </c>
      <c r="U57" s="212">
        <v>0</v>
      </c>
      <c r="V57" s="212">
        <v>0</v>
      </c>
      <c r="W57" s="212">
        <v>0</v>
      </c>
      <c r="X57" s="212">
        <v>0</v>
      </c>
      <c r="Y57" s="212">
        <v>0</v>
      </c>
      <c r="Z57" s="212">
        <v>0</v>
      </c>
      <c r="AA57" s="212">
        <v>0</v>
      </c>
      <c r="AB57" s="212">
        <v>0</v>
      </c>
      <c r="AC57" s="212">
        <v>0</v>
      </c>
      <c r="AD57" s="212">
        <v>0</v>
      </c>
      <c r="AE57" s="212">
        <v>0</v>
      </c>
      <c r="AF57" s="212">
        <v>0</v>
      </c>
      <c r="AG57" s="212">
        <v>0</v>
      </c>
      <c r="AH57" s="212">
        <v>0</v>
      </c>
      <c r="AI57" s="212">
        <v>0</v>
      </c>
      <c r="AJ57" s="212">
        <v>0</v>
      </c>
      <c r="AK57" s="212">
        <v>0</v>
      </c>
      <c r="AL57" s="212">
        <v>0</v>
      </c>
      <c r="AM57" s="212">
        <v>0</v>
      </c>
      <c r="AN57" s="212">
        <v>0</v>
      </c>
      <c r="AO57" s="212">
        <v>0</v>
      </c>
      <c r="AP57" s="212">
        <v>0</v>
      </c>
      <c r="AQ57" s="212">
        <v>0</v>
      </c>
      <c r="AR57" s="212">
        <v>0</v>
      </c>
      <c r="AS57" s="212">
        <v>0</v>
      </c>
      <c r="AT57" s="212">
        <v>0</v>
      </c>
      <c r="AU57" s="212">
        <v>0</v>
      </c>
      <c r="AV57" s="212">
        <v>0</v>
      </c>
      <c r="AW57" s="212">
        <v>0</v>
      </c>
      <c r="AX57" s="212">
        <v>0</v>
      </c>
      <c r="AY57" s="212">
        <v>0</v>
      </c>
      <c r="AZ57" s="212">
        <v>0</v>
      </c>
      <c r="BA57" s="212">
        <v>0</v>
      </c>
      <c r="BB57" s="212">
        <v>0</v>
      </c>
      <c r="BC57" s="212">
        <v>0</v>
      </c>
      <c r="BD57" s="212">
        <v>0</v>
      </c>
      <c r="BE57" s="212">
        <v>0</v>
      </c>
      <c r="BF57" s="212">
        <v>0</v>
      </c>
      <c r="BG57" s="212">
        <v>0</v>
      </c>
      <c r="BH57" s="212">
        <v>0</v>
      </c>
      <c r="BI57" s="212">
        <v>0</v>
      </c>
      <c r="BJ57" s="212">
        <v>82</v>
      </c>
      <c r="BK57" s="212">
        <v>0</v>
      </c>
      <c r="BL57" s="212">
        <v>0</v>
      </c>
      <c r="BM57" s="212">
        <v>0</v>
      </c>
      <c r="BN57" s="212">
        <v>0</v>
      </c>
      <c r="BO57" s="212">
        <v>0</v>
      </c>
      <c r="BP57" s="212">
        <v>0</v>
      </c>
      <c r="BQ57" s="212">
        <v>0</v>
      </c>
      <c r="BR57" s="212">
        <v>0</v>
      </c>
      <c r="BS57" s="212">
        <v>0</v>
      </c>
      <c r="BT57" s="212">
        <v>0</v>
      </c>
      <c r="BU57" s="212">
        <v>0</v>
      </c>
      <c r="BV57" s="212">
        <v>0</v>
      </c>
      <c r="BW57" s="212">
        <v>0</v>
      </c>
      <c r="BX57" s="212">
        <v>0</v>
      </c>
      <c r="BY57" s="212">
        <v>0</v>
      </c>
      <c r="BZ57" s="212">
        <v>0</v>
      </c>
      <c r="CA57" s="212">
        <v>0</v>
      </c>
      <c r="CB57" s="212">
        <v>0</v>
      </c>
      <c r="CC57" s="212">
        <v>0</v>
      </c>
      <c r="CD57" s="212">
        <v>0</v>
      </c>
      <c r="CE57" s="212">
        <v>0</v>
      </c>
      <c r="CF57" s="212">
        <v>0</v>
      </c>
      <c r="CG57" s="212">
        <v>0</v>
      </c>
      <c r="CH57" s="212">
        <v>0</v>
      </c>
      <c r="CI57" s="212">
        <v>0</v>
      </c>
      <c r="CJ57" s="213">
        <v>82</v>
      </c>
      <c r="CK57" s="256">
        <v>0.0007788309936743727</v>
      </c>
      <c r="CM57" s="269"/>
    </row>
    <row r="58" spans="1:91" ht="15">
      <c r="A58" s="243" t="s">
        <v>81</v>
      </c>
      <c r="B58" s="211">
        <v>0</v>
      </c>
      <c r="C58" s="212">
        <v>0</v>
      </c>
      <c r="D58" s="212">
        <v>0</v>
      </c>
      <c r="E58" s="212">
        <v>0</v>
      </c>
      <c r="F58" s="212">
        <v>0</v>
      </c>
      <c r="G58" s="212">
        <v>0</v>
      </c>
      <c r="H58" s="212">
        <v>252</v>
      </c>
      <c r="I58" s="212">
        <v>74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3</v>
      </c>
      <c r="S58" s="212">
        <v>0</v>
      </c>
      <c r="T58" s="212">
        <v>0</v>
      </c>
      <c r="U58" s="212">
        <v>0</v>
      </c>
      <c r="V58" s="212">
        <v>0</v>
      </c>
      <c r="W58" s="212">
        <v>0</v>
      </c>
      <c r="X58" s="212">
        <v>0</v>
      </c>
      <c r="Y58" s="212">
        <v>0</v>
      </c>
      <c r="Z58" s="212">
        <v>0</v>
      </c>
      <c r="AA58" s="212">
        <v>0</v>
      </c>
      <c r="AB58" s="212">
        <v>0</v>
      </c>
      <c r="AC58" s="212">
        <v>0</v>
      </c>
      <c r="AD58" s="212">
        <v>0</v>
      </c>
      <c r="AE58" s="212">
        <v>0</v>
      </c>
      <c r="AF58" s="212">
        <v>0</v>
      </c>
      <c r="AG58" s="212">
        <v>0</v>
      </c>
      <c r="AH58" s="212">
        <v>0</v>
      </c>
      <c r="AI58" s="212">
        <v>0</v>
      </c>
      <c r="AJ58" s="212">
        <v>0</v>
      </c>
      <c r="AK58" s="212">
        <v>0</v>
      </c>
      <c r="AL58" s="212">
        <v>0</v>
      </c>
      <c r="AM58" s="212">
        <v>0</v>
      </c>
      <c r="AN58" s="212">
        <v>0</v>
      </c>
      <c r="AO58" s="212">
        <v>25</v>
      </c>
      <c r="AP58" s="212">
        <v>0</v>
      </c>
      <c r="AQ58" s="212">
        <v>0</v>
      </c>
      <c r="AR58" s="212">
        <v>0</v>
      </c>
      <c r="AS58" s="212">
        <v>0</v>
      </c>
      <c r="AT58" s="212">
        <v>7</v>
      </c>
      <c r="AU58" s="212">
        <v>0</v>
      </c>
      <c r="AV58" s="212">
        <v>1</v>
      </c>
      <c r="AW58" s="212">
        <v>2</v>
      </c>
      <c r="AX58" s="212">
        <v>0</v>
      </c>
      <c r="AY58" s="212">
        <v>0</v>
      </c>
      <c r="AZ58" s="212">
        <v>0</v>
      </c>
      <c r="BA58" s="212">
        <v>0</v>
      </c>
      <c r="BB58" s="212">
        <v>0</v>
      </c>
      <c r="BC58" s="212">
        <v>0</v>
      </c>
      <c r="BD58" s="212">
        <v>1</v>
      </c>
      <c r="BE58" s="212">
        <v>0</v>
      </c>
      <c r="BF58" s="212">
        <v>0</v>
      </c>
      <c r="BG58" s="212">
        <v>0</v>
      </c>
      <c r="BH58" s="212">
        <v>0</v>
      </c>
      <c r="BI58" s="212">
        <v>2</v>
      </c>
      <c r="BJ58" s="212">
        <v>4</v>
      </c>
      <c r="BK58" s="212">
        <v>2</v>
      </c>
      <c r="BL58" s="212">
        <v>0</v>
      </c>
      <c r="BM58" s="212">
        <v>0</v>
      </c>
      <c r="BN58" s="212">
        <v>0</v>
      </c>
      <c r="BO58" s="212">
        <v>0</v>
      </c>
      <c r="BP58" s="212">
        <v>0</v>
      </c>
      <c r="BQ58" s="212">
        <v>0</v>
      </c>
      <c r="BR58" s="212">
        <v>0</v>
      </c>
      <c r="BS58" s="212">
        <v>0</v>
      </c>
      <c r="BT58" s="212">
        <v>1</v>
      </c>
      <c r="BU58" s="212">
        <v>0</v>
      </c>
      <c r="BV58" s="212">
        <v>0</v>
      </c>
      <c r="BW58" s="212">
        <v>0</v>
      </c>
      <c r="BX58" s="212">
        <v>0</v>
      </c>
      <c r="BY58" s="212">
        <v>0</v>
      </c>
      <c r="BZ58" s="212">
        <v>0</v>
      </c>
      <c r="CA58" s="212">
        <v>0</v>
      </c>
      <c r="CB58" s="212">
        <v>0</v>
      </c>
      <c r="CC58" s="212">
        <v>0</v>
      </c>
      <c r="CD58" s="212">
        <v>0</v>
      </c>
      <c r="CE58" s="212">
        <v>0</v>
      </c>
      <c r="CF58" s="212">
        <v>0</v>
      </c>
      <c r="CG58" s="212">
        <v>0</v>
      </c>
      <c r="CH58" s="212">
        <v>0</v>
      </c>
      <c r="CI58" s="212">
        <v>0</v>
      </c>
      <c r="CJ58" s="213">
        <v>374</v>
      </c>
      <c r="CK58" s="256">
        <v>0.0035522291662709194</v>
      </c>
      <c r="CM58" s="269"/>
    </row>
    <row r="59" spans="1:91" ht="15">
      <c r="A59" s="243" t="s">
        <v>82</v>
      </c>
      <c r="B59" s="211">
        <v>0</v>
      </c>
      <c r="C59" s="212">
        <v>0</v>
      </c>
      <c r="D59" s="212">
        <v>0</v>
      </c>
      <c r="E59" s="212">
        <v>0</v>
      </c>
      <c r="F59" s="212">
        <v>0</v>
      </c>
      <c r="G59" s="212">
        <v>0</v>
      </c>
      <c r="H59" s="212">
        <v>0</v>
      </c>
      <c r="I59" s="212">
        <v>0</v>
      </c>
      <c r="J59" s="212">
        <v>0</v>
      </c>
      <c r="K59" s="212">
        <v>0</v>
      </c>
      <c r="L59" s="212">
        <v>0</v>
      </c>
      <c r="M59" s="212">
        <v>0</v>
      </c>
      <c r="N59" s="212">
        <v>0</v>
      </c>
      <c r="O59" s="212">
        <v>9</v>
      </c>
      <c r="P59" s="212">
        <v>0</v>
      </c>
      <c r="Q59" s="212">
        <v>0</v>
      </c>
      <c r="R59" s="212">
        <v>0</v>
      </c>
      <c r="S59" s="212">
        <v>0</v>
      </c>
      <c r="T59" s="212">
        <v>0</v>
      </c>
      <c r="U59" s="212">
        <v>0</v>
      </c>
      <c r="V59" s="212">
        <v>0</v>
      </c>
      <c r="W59" s="212">
        <v>0</v>
      </c>
      <c r="X59" s="212">
        <v>0</v>
      </c>
      <c r="Y59" s="212">
        <v>0</v>
      </c>
      <c r="Z59" s="212">
        <v>0</v>
      </c>
      <c r="AA59" s="212">
        <v>0</v>
      </c>
      <c r="AB59" s="212">
        <v>0</v>
      </c>
      <c r="AC59" s="212">
        <v>0</v>
      </c>
      <c r="AD59" s="212">
        <v>0</v>
      </c>
      <c r="AE59" s="212">
        <v>0</v>
      </c>
      <c r="AF59" s="212">
        <v>0</v>
      </c>
      <c r="AG59" s="212">
        <v>0</v>
      </c>
      <c r="AH59" s="212">
        <v>0</v>
      </c>
      <c r="AI59" s="212">
        <v>0</v>
      </c>
      <c r="AJ59" s="212">
        <v>0</v>
      </c>
      <c r="AK59" s="212">
        <v>0</v>
      </c>
      <c r="AL59" s="212">
        <v>0</v>
      </c>
      <c r="AM59" s="212">
        <v>0</v>
      </c>
      <c r="AN59" s="212">
        <v>0</v>
      </c>
      <c r="AO59" s="212">
        <v>0</v>
      </c>
      <c r="AP59" s="212">
        <v>0</v>
      </c>
      <c r="AQ59" s="212">
        <v>0</v>
      </c>
      <c r="AR59" s="212">
        <v>0</v>
      </c>
      <c r="AS59" s="212">
        <v>0</v>
      </c>
      <c r="AT59" s="212">
        <v>0</v>
      </c>
      <c r="AU59" s="212">
        <v>0</v>
      </c>
      <c r="AV59" s="212">
        <v>0</v>
      </c>
      <c r="AW59" s="212">
        <v>0</v>
      </c>
      <c r="AX59" s="212">
        <v>0</v>
      </c>
      <c r="AY59" s="212">
        <v>0</v>
      </c>
      <c r="AZ59" s="212">
        <v>0</v>
      </c>
      <c r="BA59" s="212">
        <v>0</v>
      </c>
      <c r="BB59" s="212">
        <v>0</v>
      </c>
      <c r="BC59" s="212">
        <v>0</v>
      </c>
      <c r="BD59" s="212">
        <v>0</v>
      </c>
      <c r="BE59" s="212">
        <v>0</v>
      </c>
      <c r="BF59" s="212">
        <v>0</v>
      </c>
      <c r="BG59" s="212">
        <v>0</v>
      </c>
      <c r="BH59" s="212">
        <v>0</v>
      </c>
      <c r="BI59" s="212">
        <v>0</v>
      </c>
      <c r="BJ59" s="212">
        <v>0</v>
      </c>
      <c r="BK59" s="212">
        <v>0</v>
      </c>
      <c r="BL59" s="212">
        <v>0</v>
      </c>
      <c r="BM59" s="212">
        <v>0</v>
      </c>
      <c r="BN59" s="212">
        <v>0</v>
      </c>
      <c r="BO59" s="212">
        <v>0</v>
      </c>
      <c r="BP59" s="212">
        <v>0</v>
      </c>
      <c r="BQ59" s="212">
        <v>0</v>
      </c>
      <c r="BR59" s="212">
        <v>0</v>
      </c>
      <c r="BS59" s="212">
        <v>0</v>
      </c>
      <c r="BT59" s="212">
        <v>0</v>
      </c>
      <c r="BU59" s="212">
        <v>0</v>
      </c>
      <c r="BV59" s="212">
        <v>0</v>
      </c>
      <c r="BW59" s="212">
        <v>0</v>
      </c>
      <c r="BX59" s="212">
        <v>0</v>
      </c>
      <c r="BY59" s="212">
        <v>0</v>
      </c>
      <c r="BZ59" s="212">
        <v>0</v>
      </c>
      <c r="CA59" s="212">
        <v>0</v>
      </c>
      <c r="CB59" s="212">
        <v>0</v>
      </c>
      <c r="CC59" s="212">
        <v>0</v>
      </c>
      <c r="CD59" s="212">
        <v>0</v>
      </c>
      <c r="CE59" s="212">
        <v>0</v>
      </c>
      <c r="CF59" s="212">
        <v>0</v>
      </c>
      <c r="CG59" s="212">
        <v>0</v>
      </c>
      <c r="CH59" s="212">
        <v>0</v>
      </c>
      <c r="CI59" s="212">
        <v>0</v>
      </c>
      <c r="CJ59" s="213">
        <v>9</v>
      </c>
      <c r="CK59" s="256">
        <v>8.548145052523602E-05</v>
      </c>
      <c r="CM59" s="269"/>
    </row>
    <row r="60" spans="1:91" ht="15">
      <c r="A60" s="243" t="s">
        <v>83</v>
      </c>
      <c r="B60" s="211">
        <v>0</v>
      </c>
      <c r="C60" s="212">
        <v>0</v>
      </c>
      <c r="D60" s="212">
        <v>0</v>
      </c>
      <c r="E60" s="212">
        <v>0</v>
      </c>
      <c r="F60" s="212">
        <v>0</v>
      </c>
      <c r="G60" s="212">
        <v>0</v>
      </c>
      <c r="H60" s="212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12</v>
      </c>
      <c r="P60" s="212">
        <v>0</v>
      </c>
      <c r="Q60" s="212">
        <v>0</v>
      </c>
      <c r="R60" s="212">
        <v>0</v>
      </c>
      <c r="S60" s="212">
        <v>0</v>
      </c>
      <c r="T60" s="212">
        <v>0</v>
      </c>
      <c r="U60" s="212">
        <v>0</v>
      </c>
      <c r="V60" s="212">
        <v>0</v>
      </c>
      <c r="W60" s="212">
        <v>0</v>
      </c>
      <c r="X60" s="212">
        <v>0</v>
      </c>
      <c r="Y60" s="212">
        <v>0</v>
      </c>
      <c r="Z60" s="212">
        <v>0</v>
      </c>
      <c r="AA60" s="212">
        <v>0</v>
      </c>
      <c r="AB60" s="212">
        <v>0</v>
      </c>
      <c r="AC60" s="212">
        <v>0</v>
      </c>
      <c r="AD60" s="212">
        <v>0</v>
      </c>
      <c r="AE60" s="212">
        <v>0</v>
      </c>
      <c r="AF60" s="212">
        <v>0</v>
      </c>
      <c r="AG60" s="212">
        <v>0</v>
      </c>
      <c r="AH60" s="212">
        <v>0</v>
      </c>
      <c r="AI60" s="212">
        <v>0</v>
      </c>
      <c r="AJ60" s="212">
        <v>0</v>
      </c>
      <c r="AK60" s="212">
        <v>0</v>
      </c>
      <c r="AL60" s="212">
        <v>0</v>
      </c>
      <c r="AM60" s="212">
        <v>0</v>
      </c>
      <c r="AN60" s="212">
        <v>0</v>
      </c>
      <c r="AO60" s="212">
        <v>1</v>
      </c>
      <c r="AP60" s="212">
        <v>0</v>
      </c>
      <c r="AQ60" s="212">
        <v>0</v>
      </c>
      <c r="AR60" s="212">
        <v>0</v>
      </c>
      <c r="AS60" s="212">
        <v>0</v>
      </c>
      <c r="AT60" s="212">
        <v>0</v>
      </c>
      <c r="AU60" s="212">
        <v>0</v>
      </c>
      <c r="AV60" s="212">
        <v>0</v>
      </c>
      <c r="AW60" s="212">
        <v>0</v>
      </c>
      <c r="AX60" s="212">
        <v>0</v>
      </c>
      <c r="AY60" s="212">
        <v>0</v>
      </c>
      <c r="AZ60" s="212">
        <v>0</v>
      </c>
      <c r="BA60" s="212">
        <v>0</v>
      </c>
      <c r="BB60" s="212">
        <v>0</v>
      </c>
      <c r="BC60" s="212">
        <v>0</v>
      </c>
      <c r="BD60" s="212">
        <v>0</v>
      </c>
      <c r="BE60" s="212">
        <v>0</v>
      </c>
      <c r="BF60" s="212">
        <v>0</v>
      </c>
      <c r="BG60" s="212">
        <v>0</v>
      </c>
      <c r="BH60" s="212">
        <v>0</v>
      </c>
      <c r="BI60" s="212">
        <v>0</v>
      </c>
      <c r="BJ60" s="212">
        <v>0</v>
      </c>
      <c r="BK60" s="212">
        <v>0</v>
      </c>
      <c r="BL60" s="212">
        <v>0</v>
      </c>
      <c r="BM60" s="212">
        <v>0</v>
      </c>
      <c r="BN60" s="212">
        <v>0</v>
      </c>
      <c r="BO60" s="212">
        <v>0</v>
      </c>
      <c r="BP60" s="212">
        <v>0</v>
      </c>
      <c r="BQ60" s="212">
        <v>0</v>
      </c>
      <c r="BR60" s="212">
        <v>0</v>
      </c>
      <c r="BS60" s="212">
        <v>0</v>
      </c>
      <c r="BT60" s="212">
        <v>0</v>
      </c>
      <c r="BU60" s="212">
        <v>0</v>
      </c>
      <c r="BV60" s="212">
        <v>0</v>
      </c>
      <c r="BW60" s="212">
        <v>0</v>
      </c>
      <c r="BX60" s="212">
        <v>0</v>
      </c>
      <c r="BY60" s="212">
        <v>0</v>
      </c>
      <c r="BZ60" s="212">
        <v>0</v>
      </c>
      <c r="CA60" s="212">
        <v>0</v>
      </c>
      <c r="CB60" s="212">
        <v>0</v>
      </c>
      <c r="CC60" s="212">
        <v>0</v>
      </c>
      <c r="CD60" s="212">
        <v>0</v>
      </c>
      <c r="CE60" s="212">
        <v>0</v>
      </c>
      <c r="CF60" s="212">
        <v>0</v>
      </c>
      <c r="CG60" s="212">
        <v>0</v>
      </c>
      <c r="CH60" s="212">
        <v>0</v>
      </c>
      <c r="CI60" s="212">
        <v>0</v>
      </c>
      <c r="CJ60" s="213">
        <v>13</v>
      </c>
      <c r="CK60" s="256">
        <v>0.0001234732063142298</v>
      </c>
      <c r="CM60" s="269"/>
    </row>
    <row r="61" spans="1:91" ht="15">
      <c r="A61" s="243" t="s">
        <v>84</v>
      </c>
      <c r="B61" s="211">
        <v>0</v>
      </c>
      <c r="C61" s="212">
        <v>0</v>
      </c>
      <c r="D61" s="212">
        <v>0</v>
      </c>
      <c r="E61" s="212">
        <v>0</v>
      </c>
      <c r="F61" s="212">
        <v>0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212">
        <v>0</v>
      </c>
      <c r="T61" s="212">
        <v>0</v>
      </c>
      <c r="U61" s="212">
        <v>0</v>
      </c>
      <c r="V61" s="212">
        <v>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0</v>
      </c>
      <c r="AC61" s="212">
        <v>0</v>
      </c>
      <c r="AD61" s="212">
        <v>0</v>
      </c>
      <c r="AE61" s="212">
        <v>0</v>
      </c>
      <c r="AF61" s="212">
        <v>0</v>
      </c>
      <c r="AG61" s="212">
        <v>0</v>
      </c>
      <c r="AH61" s="212">
        <v>0</v>
      </c>
      <c r="AI61" s="212">
        <v>0</v>
      </c>
      <c r="AJ61" s="212">
        <v>0</v>
      </c>
      <c r="AK61" s="212">
        <v>0</v>
      </c>
      <c r="AL61" s="212">
        <v>0</v>
      </c>
      <c r="AM61" s="212">
        <v>0</v>
      </c>
      <c r="AN61" s="212">
        <v>0</v>
      </c>
      <c r="AO61" s="212">
        <v>0</v>
      </c>
      <c r="AP61" s="212">
        <v>0</v>
      </c>
      <c r="AQ61" s="212">
        <v>0</v>
      </c>
      <c r="AR61" s="212">
        <v>0</v>
      </c>
      <c r="AS61" s="212">
        <v>0</v>
      </c>
      <c r="AT61" s="212">
        <v>0</v>
      </c>
      <c r="AU61" s="212">
        <v>0</v>
      </c>
      <c r="AV61" s="212">
        <v>0</v>
      </c>
      <c r="AW61" s="212">
        <v>0</v>
      </c>
      <c r="AX61" s="212">
        <v>0</v>
      </c>
      <c r="AY61" s="212">
        <v>0</v>
      </c>
      <c r="AZ61" s="212">
        <v>0</v>
      </c>
      <c r="BA61" s="212">
        <v>0</v>
      </c>
      <c r="BB61" s="212">
        <v>0</v>
      </c>
      <c r="BC61" s="212">
        <v>0</v>
      </c>
      <c r="BD61" s="212">
        <v>0</v>
      </c>
      <c r="BE61" s="212">
        <v>0</v>
      </c>
      <c r="BF61" s="212">
        <v>0</v>
      </c>
      <c r="BG61" s="212">
        <v>0</v>
      </c>
      <c r="BH61" s="212">
        <v>0</v>
      </c>
      <c r="BI61" s="212">
        <v>0</v>
      </c>
      <c r="BJ61" s="212">
        <v>0</v>
      </c>
      <c r="BK61" s="212">
        <v>0</v>
      </c>
      <c r="BL61" s="212">
        <v>0</v>
      </c>
      <c r="BM61" s="212">
        <v>0</v>
      </c>
      <c r="BN61" s="212">
        <v>0</v>
      </c>
      <c r="BO61" s="212">
        <v>0</v>
      </c>
      <c r="BP61" s="212">
        <v>0</v>
      </c>
      <c r="BQ61" s="212">
        <v>0</v>
      </c>
      <c r="BR61" s="212">
        <v>0</v>
      </c>
      <c r="BS61" s="212">
        <v>0</v>
      </c>
      <c r="BT61" s="212">
        <v>0</v>
      </c>
      <c r="BU61" s="212">
        <v>0</v>
      </c>
      <c r="BV61" s="212">
        <v>0</v>
      </c>
      <c r="BW61" s="212">
        <v>0</v>
      </c>
      <c r="BX61" s="212">
        <v>0</v>
      </c>
      <c r="BY61" s="212">
        <v>0</v>
      </c>
      <c r="BZ61" s="212">
        <v>0</v>
      </c>
      <c r="CA61" s="212">
        <v>0</v>
      </c>
      <c r="CB61" s="212">
        <v>0</v>
      </c>
      <c r="CC61" s="212">
        <v>549</v>
      </c>
      <c r="CD61" s="212">
        <v>0</v>
      </c>
      <c r="CE61" s="212">
        <v>0</v>
      </c>
      <c r="CF61" s="212">
        <v>0</v>
      </c>
      <c r="CG61" s="212">
        <v>0</v>
      </c>
      <c r="CH61" s="212">
        <v>0</v>
      </c>
      <c r="CI61" s="212">
        <v>0</v>
      </c>
      <c r="CJ61" s="213">
        <v>549</v>
      </c>
      <c r="CK61" s="256">
        <v>0.005214368482039398</v>
      </c>
      <c r="CM61" s="269"/>
    </row>
    <row r="62" spans="1:91" ht="15">
      <c r="A62" s="243" t="s">
        <v>85</v>
      </c>
      <c r="B62" s="211">
        <v>0</v>
      </c>
      <c r="C62" s="212">
        <v>0</v>
      </c>
      <c r="D62" s="212">
        <v>0</v>
      </c>
      <c r="E62" s="212">
        <v>0</v>
      </c>
      <c r="F62" s="212">
        <v>0</v>
      </c>
      <c r="G62" s="212">
        <v>0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2">
        <v>0</v>
      </c>
      <c r="R62" s="212">
        <v>0</v>
      </c>
      <c r="S62" s="212">
        <v>0</v>
      </c>
      <c r="T62" s="212">
        <v>0</v>
      </c>
      <c r="U62" s="212">
        <v>0</v>
      </c>
      <c r="V62" s="212">
        <v>24</v>
      </c>
      <c r="W62" s="212">
        <v>0</v>
      </c>
      <c r="X62" s="212">
        <v>0</v>
      </c>
      <c r="Y62" s="212">
        <v>0</v>
      </c>
      <c r="Z62" s="212">
        <v>0</v>
      </c>
      <c r="AA62" s="212">
        <v>0</v>
      </c>
      <c r="AB62" s="212">
        <v>0</v>
      </c>
      <c r="AC62" s="212">
        <v>0</v>
      </c>
      <c r="AD62" s="212">
        <v>0</v>
      </c>
      <c r="AE62" s="212">
        <v>0</v>
      </c>
      <c r="AF62" s="212">
        <v>0</v>
      </c>
      <c r="AG62" s="212">
        <v>0</v>
      </c>
      <c r="AH62" s="212">
        <v>0</v>
      </c>
      <c r="AI62" s="212">
        <v>0</v>
      </c>
      <c r="AJ62" s="212">
        <v>0</v>
      </c>
      <c r="AK62" s="212">
        <v>0</v>
      </c>
      <c r="AL62" s="212">
        <v>0</v>
      </c>
      <c r="AM62" s="212">
        <v>0</v>
      </c>
      <c r="AN62" s="212">
        <v>0</v>
      </c>
      <c r="AO62" s="212">
        <v>0</v>
      </c>
      <c r="AP62" s="212">
        <v>0</v>
      </c>
      <c r="AQ62" s="212">
        <v>0</v>
      </c>
      <c r="AR62" s="212">
        <v>0</v>
      </c>
      <c r="AS62" s="212">
        <v>0</v>
      </c>
      <c r="AT62" s="212">
        <v>0</v>
      </c>
      <c r="AU62" s="212">
        <v>0</v>
      </c>
      <c r="AV62" s="212">
        <v>0</v>
      </c>
      <c r="AW62" s="212">
        <v>0</v>
      </c>
      <c r="AX62" s="212">
        <v>0</v>
      </c>
      <c r="AY62" s="212">
        <v>0</v>
      </c>
      <c r="AZ62" s="212">
        <v>0</v>
      </c>
      <c r="BA62" s="212">
        <v>0</v>
      </c>
      <c r="BB62" s="212">
        <v>0</v>
      </c>
      <c r="BC62" s="212">
        <v>0</v>
      </c>
      <c r="BD62" s="212">
        <v>0</v>
      </c>
      <c r="BE62" s="212">
        <v>0</v>
      </c>
      <c r="BF62" s="212">
        <v>0</v>
      </c>
      <c r="BG62" s="212">
        <v>0</v>
      </c>
      <c r="BH62" s="212">
        <v>0</v>
      </c>
      <c r="BI62" s="212">
        <v>0</v>
      </c>
      <c r="BJ62" s="212">
        <v>0</v>
      </c>
      <c r="BK62" s="212">
        <v>0</v>
      </c>
      <c r="BL62" s="212">
        <v>0</v>
      </c>
      <c r="BM62" s="212">
        <v>0</v>
      </c>
      <c r="BN62" s="212">
        <v>0</v>
      </c>
      <c r="BO62" s="212">
        <v>0</v>
      </c>
      <c r="BP62" s="212">
        <v>0</v>
      </c>
      <c r="BQ62" s="212">
        <v>0</v>
      </c>
      <c r="BR62" s="212">
        <v>0</v>
      </c>
      <c r="BS62" s="212">
        <v>0</v>
      </c>
      <c r="BT62" s="212">
        <v>0</v>
      </c>
      <c r="BU62" s="212">
        <v>0</v>
      </c>
      <c r="BV62" s="212">
        <v>0</v>
      </c>
      <c r="BW62" s="212">
        <v>0</v>
      </c>
      <c r="BX62" s="212">
        <v>0</v>
      </c>
      <c r="BY62" s="212">
        <v>0</v>
      </c>
      <c r="BZ62" s="212">
        <v>0</v>
      </c>
      <c r="CA62" s="212">
        <v>0</v>
      </c>
      <c r="CB62" s="212">
        <v>0</v>
      </c>
      <c r="CC62" s="212">
        <v>0</v>
      </c>
      <c r="CD62" s="212">
        <v>0</v>
      </c>
      <c r="CE62" s="212">
        <v>0</v>
      </c>
      <c r="CF62" s="212">
        <v>0</v>
      </c>
      <c r="CG62" s="212">
        <v>0</v>
      </c>
      <c r="CH62" s="212">
        <v>0</v>
      </c>
      <c r="CI62" s="212">
        <v>0</v>
      </c>
      <c r="CJ62" s="213">
        <v>24</v>
      </c>
      <c r="CK62" s="256">
        <v>0.00022795053473396274</v>
      </c>
      <c r="CM62" s="269"/>
    </row>
    <row r="63" spans="1:91" ht="15">
      <c r="A63" s="243" t="s">
        <v>86</v>
      </c>
      <c r="B63" s="211">
        <v>0</v>
      </c>
      <c r="C63" s="212">
        <v>0</v>
      </c>
      <c r="D63" s="212">
        <v>0</v>
      </c>
      <c r="E63" s="212">
        <v>0</v>
      </c>
      <c r="F63" s="212">
        <v>0</v>
      </c>
      <c r="G63" s="212">
        <v>0</v>
      </c>
      <c r="H63" s="212">
        <v>0</v>
      </c>
      <c r="I63" s="212">
        <v>0</v>
      </c>
      <c r="J63" s="212">
        <v>0</v>
      </c>
      <c r="K63" s="212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212">
        <v>0</v>
      </c>
      <c r="T63" s="212">
        <v>0</v>
      </c>
      <c r="U63" s="212">
        <v>0</v>
      </c>
      <c r="V63" s="212">
        <v>0</v>
      </c>
      <c r="W63" s="212">
        <v>0</v>
      </c>
      <c r="X63" s="212">
        <v>0</v>
      </c>
      <c r="Y63" s="212">
        <v>0</v>
      </c>
      <c r="Z63" s="212">
        <v>0</v>
      </c>
      <c r="AA63" s="212">
        <v>0</v>
      </c>
      <c r="AB63" s="212">
        <v>0</v>
      </c>
      <c r="AC63" s="212">
        <v>0</v>
      </c>
      <c r="AD63" s="212">
        <v>0</v>
      </c>
      <c r="AE63" s="212">
        <v>0</v>
      </c>
      <c r="AF63" s="212">
        <v>0</v>
      </c>
      <c r="AG63" s="212">
        <v>0</v>
      </c>
      <c r="AH63" s="212">
        <v>0</v>
      </c>
      <c r="AI63" s="212">
        <v>0</v>
      </c>
      <c r="AJ63" s="212">
        <v>0</v>
      </c>
      <c r="AK63" s="212">
        <v>0</v>
      </c>
      <c r="AL63" s="212">
        <v>0</v>
      </c>
      <c r="AM63" s="212">
        <v>0</v>
      </c>
      <c r="AN63" s="212">
        <v>0</v>
      </c>
      <c r="AO63" s="212">
        <v>0</v>
      </c>
      <c r="AP63" s="212">
        <v>0</v>
      </c>
      <c r="AQ63" s="212">
        <v>0</v>
      </c>
      <c r="AR63" s="212">
        <v>0</v>
      </c>
      <c r="AS63" s="212">
        <v>0</v>
      </c>
      <c r="AT63" s="212">
        <v>0</v>
      </c>
      <c r="AU63" s="212">
        <v>0</v>
      </c>
      <c r="AV63" s="212">
        <v>3</v>
      </c>
      <c r="AW63" s="212">
        <v>0</v>
      </c>
      <c r="AX63" s="212">
        <v>0</v>
      </c>
      <c r="AY63" s="212">
        <v>0</v>
      </c>
      <c r="AZ63" s="212">
        <v>0</v>
      </c>
      <c r="BA63" s="212">
        <v>0</v>
      </c>
      <c r="BB63" s="212">
        <v>0</v>
      </c>
      <c r="BC63" s="212">
        <v>0</v>
      </c>
      <c r="BD63" s="212">
        <v>0</v>
      </c>
      <c r="BE63" s="212">
        <v>0</v>
      </c>
      <c r="BF63" s="212">
        <v>0</v>
      </c>
      <c r="BG63" s="212">
        <v>0</v>
      </c>
      <c r="BH63" s="212">
        <v>0</v>
      </c>
      <c r="BI63" s="212">
        <v>0</v>
      </c>
      <c r="BJ63" s="212">
        <v>0</v>
      </c>
      <c r="BK63" s="212">
        <v>0</v>
      </c>
      <c r="BL63" s="212">
        <v>0</v>
      </c>
      <c r="BM63" s="212">
        <v>0</v>
      </c>
      <c r="BN63" s="212">
        <v>0</v>
      </c>
      <c r="BO63" s="212">
        <v>0</v>
      </c>
      <c r="BP63" s="212">
        <v>2</v>
      </c>
      <c r="BQ63" s="212">
        <v>0</v>
      </c>
      <c r="BR63" s="212">
        <v>0</v>
      </c>
      <c r="BS63" s="212">
        <v>0</v>
      </c>
      <c r="BT63" s="212">
        <v>0</v>
      </c>
      <c r="BU63" s="212">
        <v>0</v>
      </c>
      <c r="BV63" s="212">
        <v>87</v>
      </c>
      <c r="BW63" s="212">
        <v>0</v>
      </c>
      <c r="BX63" s="212">
        <v>2</v>
      </c>
      <c r="BY63" s="212">
        <v>0</v>
      </c>
      <c r="BZ63" s="212">
        <v>0</v>
      </c>
      <c r="CA63" s="212">
        <v>0</v>
      </c>
      <c r="CB63" s="212">
        <v>0</v>
      </c>
      <c r="CC63" s="212">
        <v>0</v>
      </c>
      <c r="CD63" s="212">
        <v>0</v>
      </c>
      <c r="CE63" s="212">
        <v>0</v>
      </c>
      <c r="CF63" s="212">
        <v>0</v>
      </c>
      <c r="CG63" s="212">
        <v>0</v>
      </c>
      <c r="CH63" s="212">
        <v>0</v>
      </c>
      <c r="CI63" s="212">
        <v>0</v>
      </c>
      <c r="CJ63" s="213">
        <v>94</v>
      </c>
      <c r="CK63" s="256">
        <v>0.000892806261041354</v>
      </c>
      <c r="CM63" s="269"/>
    </row>
    <row r="64" spans="1:91" ht="15">
      <c r="A64" s="243" t="s">
        <v>87</v>
      </c>
      <c r="B64" s="211">
        <v>1</v>
      </c>
      <c r="C64" s="212">
        <v>0</v>
      </c>
      <c r="D64" s="212">
        <v>0</v>
      </c>
      <c r="E64" s="212">
        <v>0</v>
      </c>
      <c r="F64" s="212">
        <v>0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2">
        <v>0</v>
      </c>
      <c r="T64" s="212">
        <v>0</v>
      </c>
      <c r="U64" s="212">
        <v>0</v>
      </c>
      <c r="V64" s="212">
        <v>0</v>
      </c>
      <c r="W64" s="212">
        <v>0</v>
      </c>
      <c r="X64" s="212">
        <v>0</v>
      </c>
      <c r="Y64" s="212">
        <v>0</v>
      </c>
      <c r="Z64" s="212">
        <v>0</v>
      </c>
      <c r="AA64" s="212">
        <v>0</v>
      </c>
      <c r="AB64" s="212">
        <v>0</v>
      </c>
      <c r="AC64" s="212">
        <v>0</v>
      </c>
      <c r="AD64" s="212">
        <v>0</v>
      </c>
      <c r="AE64" s="212">
        <v>0</v>
      </c>
      <c r="AF64" s="212">
        <v>0</v>
      </c>
      <c r="AG64" s="212">
        <v>0</v>
      </c>
      <c r="AH64" s="212">
        <v>0</v>
      </c>
      <c r="AI64" s="212">
        <v>3</v>
      </c>
      <c r="AJ64" s="212">
        <v>0</v>
      </c>
      <c r="AK64" s="212">
        <v>0</v>
      </c>
      <c r="AL64" s="212">
        <v>0</v>
      </c>
      <c r="AM64" s="212">
        <v>0</v>
      </c>
      <c r="AN64" s="212">
        <v>0</v>
      </c>
      <c r="AO64" s="212">
        <v>19</v>
      </c>
      <c r="AP64" s="212">
        <v>0</v>
      </c>
      <c r="AQ64" s="212">
        <v>147</v>
      </c>
      <c r="AR64" s="212">
        <v>1</v>
      </c>
      <c r="AS64" s="212">
        <v>1</v>
      </c>
      <c r="AT64" s="212">
        <v>486</v>
      </c>
      <c r="AU64" s="212">
        <v>83</v>
      </c>
      <c r="AV64" s="212">
        <v>0</v>
      </c>
      <c r="AW64" s="212">
        <v>0</v>
      </c>
      <c r="AX64" s="212">
        <v>0</v>
      </c>
      <c r="AY64" s="212">
        <v>0</v>
      </c>
      <c r="AZ64" s="212">
        <v>0</v>
      </c>
      <c r="BA64" s="212">
        <v>0</v>
      </c>
      <c r="BB64" s="212">
        <v>1</v>
      </c>
      <c r="BC64" s="212">
        <v>0</v>
      </c>
      <c r="BD64" s="212">
        <v>0</v>
      </c>
      <c r="BE64" s="212">
        <v>0</v>
      </c>
      <c r="BF64" s="212">
        <v>0</v>
      </c>
      <c r="BG64" s="212">
        <v>0</v>
      </c>
      <c r="BH64" s="212">
        <v>0</v>
      </c>
      <c r="BI64" s="212">
        <v>0</v>
      </c>
      <c r="BJ64" s="212">
        <v>36</v>
      </c>
      <c r="BK64" s="212">
        <v>0</v>
      </c>
      <c r="BL64" s="212">
        <v>0</v>
      </c>
      <c r="BM64" s="212">
        <v>0</v>
      </c>
      <c r="BN64" s="212">
        <v>0</v>
      </c>
      <c r="BO64" s="212">
        <v>0</v>
      </c>
      <c r="BP64" s="212">
        <v>0</v>
      </c>
      <c r="BQ64" s="212">
        <v>1</v>
      </c>
      <c r="BR64" s="212">
        <v>0</v>
      </c>
      <c r="BS64" s="212">
        <v>0</v>
      </c>
      <c r="BT64" s="212">
        <v>2</v>
      </c>
      <c r="BU64" s="212">
        <v>0</v>
      </c>
      <c r="BV64" s="212">
        <v>0</v>
      </c>
      <c r="BW64" s="212">
        <v>0</v>
      </c>
      <c r="BX64" s="212">
        <v>0</v>
      </c>
      <c r="BY64" s="212">
        <v>0</v>
      </c>
      <c r="BZ64" s="212">
        <v>0</v>
      </c>
      <c r="CA64" s="212">
        <v>0</v>
      </c>
      <c r="CB64" s="212">
        <v>0</v>
      </c>
      <c r="CC64" s="212">
        <v>0</v>
      </c>
      <c r="CD64" s="212">
        <v>2</v>
      </c>
      <c r="CE64" s="212">
        <v>0</v>
      </c>
      <c r="CF64" s="212">
        <v>0</v>
      </c>
      <c r="CG64" s="212">
        <v>0</v>
      </c>
      <c r="CH64" s="212">
        <v>0</v>
      </c>
      <c r="CI64" s="212">
        <v>0</v>
      </c>
      <c r="CJ64" s="213">
        <v>783</v>
      </c>
      <c r="CK64" s="256">
        <v>0.007436886195695534</v>
      </c>
      <c r="CM64" s="269"/>
    </row>
    <row r="65" spans="1:91" ht="15">
      <c r="A65" s="243" t="s">
        <v>88</v>
      </c>
      <c r="B65" s="211">
        <v>0</v>
      </c>
      <c r="C65" s="212">
        <v>0</v>
      </c>
      <c r="D65" s="212">
        <v>0</v>
      </c>
      <c r="E65" s="212">
        <v>0</v>
      </c>
      <c r="F65" s="212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212">
        <v>0</v>
      </c>
      <c r="T65" s="212">
        <v>0</v>
      </c>
      <c r="U65" s="212">
        <v>0</v>
      </c>
      <c r="V65" s="212">
        <v>0</v>
      </c>
      <c r="W65" s="212">
        <v>0</v>
      </c>
      <c r="X65" s="212">
        <v>0</v>
      </c>
      <c r="Y65" s="212">
        <v>0</v>
      </c>
      <c r="Z65" s="212">
        <v>0</v>
      </c>
      <c r="AA65" s="212">
        <v>0</v>
      </c>
      <c r="AB65" s="212">
        <v>0</v>
      </c>
      <c r="AC65" s="212">
        <v>0</v>
      </c>
      <c r="AD65" s="212">
        <v>0</v>
      </c>
      <c r="AE65" s="212">
        <v>0</v>
      </c>
      <c r="AF65" s="212">
        <v>0</v>
      </c>
      <c r="AG65" s="212">
        <v>0</v>
      </c>
      <c r="AH65" s="212">
        <v>0</v>
      </c>
      <c r="AI65" s="212">
        <v>0</v>
      </c>
      <c r="AJ65" s="212">
        <v>0</v>
      </c>
      <c r="AK65" s="212">
        <v>0</v>
      </c>
      <c r="AL65" s="212">
        <v>0</v>
      </c>
      <c r="AM65" s="212">
        <v>0</v>
      </c>
      <c r="AN65" s="212">
        <v>0</v>
      </c>
      <c r="AO65" s="212">
        <v>0</v>
      </c>
      <c r="AP65" s="212">
        <v>0</v>
      </c>
      <c r="AQ65" s="212">
        <v>0</v>
      </c>
      <c r="AR65" s="212">
        <v>0</v>
      </c>
      <c r="AS65" s="212">
        <v>0</v>
      </c>
      <c r="AT65" s="212">
        <v>0</v>
      </c>
      <c r="AU65" s="212">
        <v>0</v>
      </c>
      <c r="AV65" s="212">
        <v>0</v>
      </c>
      <c r="AW65" s="212">
        <v>0</v>
      </c>
      <c r="AX65" s="212">
        <v>0</v>
      </c>
      <c r="AY65" s="212">
        <v>22</v>
      </c>
      <c r="AZ65" s="212">
        <v>9</v>
      </c>
      <c r="BA65" s="212">
        <v>0</v>
      </c>
      <c r="BB65" s="212">
        <v>1</v>
      </c>
      <c r="BC65" s="212">
        <v>5</v>
      </c>
      <c r="BD65" s="212">
        <v>0</v>
      </c>
      <c r="BE65" s="212">
        <v>0</v>
      </c>
      <c r="BF65" s="212">
        <v>0</v>
      </c>
      <c r="BG65" s="212">
        <v>0</v>
      </c>
      <c r="BH65" s="212">
        <v>0</v>
      </c>
      <c r="BI65" s="212">
        <v>0</v>
      </c>
      <c r="BJ65" s="212">
        <v>0</v>
      </c>
      <c r="BK65" s="212">
        <v>0</v>
      </c>
      <c r="BL65" s="212">
        <v>0</v>
      </c>
      <c r="BM65" s="212">
        <v>2</v>
      </c>
      <c r="BN65" s="212">
        <v>0</v>
      </c>
      <c r="BO65" s="212">
        <v>0</v>
      </c>
      <c r="BP65" s="212">
        <v>1</v>
      </c>
      <c r="BQ65" s="212">
        <v>0</v>
      </c>
      <c r="BR65" s="212">
        <v>0</v>
      </c>
      <c r="BS65" s="212">
        <v>0</v>
      </c>
      <c r="BT65" s="212">
        <v>0</v>
      </c>
      <c r="BU65" s="212">
        <v>0</v>
      </c>
      <c r="BV65" s="212">
        <v>0</v>
      </c>
      <c r="BW65" s="212">
        <v>0</v>
      </c>
      <c r="BX65" s="212">
        <v>0</v>
      </c>
      <c r="BY65" s="212">
        <v>0</v>
      </c>
      <c r="BZ65" s="212">
        <v>2</v>
      </c>
      <c r="CA65" s="212">
        <v>0</v>
      </c>
      <c r="CB65" s="212">
        <v>1</v>
      </c>
      <c r="CC65" s="212">
        <v>0</v>
      </c>
      <c r="CD65" s="212">
        <v>0</v>
      </c>
      <c r="CE65" s="212">
        <v>0</v>
      </c>
      <c r="CF65" s="212">
        <v>0</v>
      </c>
      <c r="CG65" s="212">
        <v>0</v>
      </c>
      <c r="CH65" s="212">
        <v>0</v>
      </c>
      <c r="CI65" s="212">
        <v>0</v>
      </c>
      <c r="CJ65" s="213">
        <v>43</v>
      </c>
      <c r="CK65" s="256">
        <v>0.0004084113747316832</v>
      </c>
      <c r="CM65" s="269"/>
    </row>
    <row r="66" spans="1:91" ht="15">
      <c r="A66" s="243" t="s">
        <v>281</v>
      </c>
      <c r="B66" s="211">
        <v>0</v>
      </c>
      <c r="C66" s="212">
        <v>0</v>
      </c>
      <c r="D66" s="212">
        <v>0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212">
        <v>0</v>
      </c>
      <c r="T66" s="212">
        <v>0</v>
      </c>
      <c r="U66" s="212">
        <v>0</v>
      </c>
      <c r="V66" s="212">
        <v>0</v>
      </c>
      <c r="W66" s="212">
        <v>0</v>
      </c>
      <c r="X66" s="212">
        <v>0</v>
      </c>
      <c r="Y66" s="212">
        <v>0</v>
      </c>
      <c r="Z66" s="212">
        <v>0</v>
      </c>
      <c r="AA66" s="212">
        <v>0</v>
      </c>
      <c r="AB66" s="212">
        <v>0</v>
      </c>
      <c r="AC66" s="212">
        <v>0</v>
      </c>
      <c r="AD66" s="212">
        <v>0</v>
      </c>
      <c r="AE66" s="212">
        <v>0</v>
      </c>
      <c r="AF66" s="212">
        <v>0</v>
      </c>
      <c r="AG66" s="212">
        <v>0</v>
      </c>
      <c r="AH66" s="212">
        <v>0</v>
      </c>
      <c r="AI66" s="212">
        <v>0</v>
      </c>
      <c r="AJ66" s="212">
        <v>0</v>
      </c>
      <c r="AK66" s="212">
        <v>0</v>
      </c>
      <c r="AL66" s="212">
        <v>0</v>
      </c>
      <c r="AM66" s="212">
        <v>0</v>
      </c>
      <c r="AN66" s="212">
        <v>0</v>
      </c>
      <c r="AO66" s="212">
        <v>0</v>
      </c>
      <c r="AP66" s="212">
        <v>0</v>
      </c>
      <c r="AQ66" s="212">
        <v>0</v>
      </c>
      <c r="AR66" s="212">
        <v>0</v>
      </c>
      <c r="AS66" s="212">
        <v>0</v>
      </c>
      <c r="AT66" s="212">
        <v>0</v>
      </c>
      <c r="AU66" s="212">
        <v>0</v>
      </c>
      <c r="AV66" s="212">
        <v>0</v>
      </c>
      <c r="AW66" s="212">
        <v>0</v>
      </c>
      <c r="AX66" s="212">
        <v>0</v>
      </c>
      <c r="AY66" s="212">
        <v>0</v>
      </c>
      <c r="AZ66" s="212">
        <v>0</v>
      </c>
      <c r="BA66" s="212">
        <v>0</v>
      </c>
      <c r="BB66" s="212">
        <v>0</v>
      </c>
      <c r="BC66" s="212">
        <v>0</v>
      </c>
      <c r="BD66" s="212">
        <v>0</v>
      </c>
      <c r="BE66" s="212">
        <v>0</v>
      </c>
      <c r="BF66" s="212">
        <v>0</v>
      </c>
      <c r="BG66" s="212">
        <v>0</v>
      </c>
      <c r="BH66" s="212">
        <v>0</v>
      </c>
      <c r="BI66" s="212">
        <v>0</v>
      </c>
      <c r="BJ66" s="212">
        <v>0</v>
      </c>
      <c r="BK66" s="212">
        <v>0</v>
      </c>
      <c r="BL66" s="212">
        <v>0</v>
      </c>
      <c r="BM66" s="212">
        <v>0</v>
      </c>
      <c r="BN66" s="212">
        <v>0</v>
      </c>
      <c r="BO66" s="212">
        <v>0</v>
      </c>
      <c r="BP66" s="212">
        <v>0</v>
      </c>
      <c r="BQ66" s="212">
        <v>0</v>
      </c>
      <c r="BR66" s="212">
        <v>0</v>
      </c>
      <c r="BS66" s="212">
        <v>0</v>
      </c>
      <c r="BT66" s="212">
        <v>0</v>
      </c>
      <c r="BU66" s="212">
        <v>1</v>
      </c>
      <c r="BV66" s="212">
        <v>0</v>
      </c>
      <c r="BW66" s="212">
        <v>0</v>
      </c>
      <c r="BX66" s="212">
        <v>0</v>
      </c>
      <c r="BY66" s="212">
        <v>0</v>
      </c>
      <c r="BZ66" s="212">
        <v>0</v>
      </c>
      <c r="CA66" s="212">
        <v>0</v>
      </c>
      <c r="CB66" s="212">
        <v>0</v>
      </c>
      <c r="CC66" s="212">
        <v>0</v>
      </c>
      <c r="CD66" s="212">
        <v>3</v>
      </c>
      <c r="CE66" s="212">
        <v>0</v>
      </c>
      <c r="CF66" s="212">
        <v>0</v>
      </c>
      <c r="CG66" s="212">
        <v>0</v>
      </c>
      <c r="CH66" s="212">
        <v>0</v>
      </c>
      <c r="CI66" s="212">
        <v>0</v>
      </c>
      <c r="CJ66" s="213">
        <v>4</v>
      </c>
      <c r="CK66" s="256">
        <v>3.799175578899379E-05</v>
      </c>
      <c r="CM66" s="269"/>
    </row>
    <row r="67" spans="1:91" ht="15">
      <c r="A67" s="243" t="s">
        <v>89</v>
      </c>
      <c r="B67" s="211">
        <v>0</v>
      </c>
      <c r="C67" s="212">
        <v>0</v>
      </c>
      <c r="D67" s="212">
        <v>0</v>
      </c>
      <c r="E67" s="212">
        <v>0</v>
      </c>
      <c r="F67" s="212">
        <v>0</v>
      </c>
      <c r="G67" s="212">
        <v>0</v>
      </c>
      <c r="H67" s="212">
        <v>0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  <c r="S67" s="212">
        <v>0</v>
      </c>
      <c r="T67" s="212">
        <v>0</v>
      </c>
      <c r="U67" s="212">
        <v>0</v>
      </c>
      <c r="V67" s="212">
        <v>0</v>
      </c>
      <c r="W67" s="212">
        <v>0</v>
      </c>
      <c r="X67" s="212">
        <v>0</v>
      </c>
      <c r="Y67" s="212">
        <v>0</v>
      </c>
      <c r="Z67" s="212">
        <v>0</v>
      </c>
      <c r="AA67" s="212">
        <v>0</v>
      </c>
      <c r="AB67" s="212">
        <v>0</v>
      </c>
      <c r="AC67" s="212">
        <v>0</v>
      </c>
      <c r="AD67" s="212">
        <v>0</v>
      </c>
      <c r="AE67" s="212">
        <v>0</v>
      </c>
      <c r="AF67" s="212">
        <v>0</v>
      </c>
      <c r="AG67" s="212">
        <v>0</v>
      </c>
      <c r="AH67" s="212">
        <v>0</v>
      </c>
      <c r="AI67" s="212">
        <v>0</v>
      </c>
      <c r="AJ67" s="212">
        <v>0</v>
      </c>
      <c r="AK67" s="212">
        <v>0</v>
      </c>
      <c r="AL67" s="212">
        <v>0</v>
      </c>
      <c r="AM67" s="212">
        <v>0</v>
      </c>
      <c r="AN67" s="212">
        <v>0</v>
      </c>
      <c r="AO67" s="212">
        <v>0</v>
      </c>
      <c r="AP67" s="212">
        <v>0</v>
      </c>
      <c r="AQ67" s="212">
        <v>0</v>
      </c>
      <c r="AR67" s="212">
        <v>0</v>
      </c>
      <c r="AS67" s="212">
        <v>0</v>
      </c>
      <c r="AT67" s="212">
        <v>1</v>
      </c>
      <c r="AU67" s="212">
        <v>0</v>
      </c>
      <c r="AV67" s="212">
        <v>0</v>
      </c>
      <c r="AW67" s="212">
        <v>0</v>
      </c>
      <c r="AX67" s="212">
        <v>0</v>
      </c>
      <c r="AY67" s="212">
        <v>0</v>
      </c>
      <c r="AZ67" s="212">
        <v>0</v>
      </c>
      <c r="BA67" s="212">
        <v>0</v>
      </c>
      <c r="BB67" s="212">
        <v>0</v>
      </c>
      <c r="BC67" s="212">
        <v>0</v>
      </c>
      <c r="BD67" s="212">
        <v>0</v>
      </c>
      <c r="BE67" s="212">
        <v>0</v>
      </c>
      <c r="BF67" s="212">
        <v>0</v>
      </c>
      <c r="BG67" s="212">
        <v>0</v>
      </c>
      <c r="BH67" s="212">
        <v>0</v>
      </c>
      <c r="BI67" s="212">
        <v>0</v>
      </c>
      <c r="BJ67" s="212">
        <v>0</v>
      </c>
      <c r="BK67" s="212">
        <v>0</v>
      </c>
      <c r="BL67" s="212">
        <v>0</v>
      </c>
      <c r="BM67" s="212">
        <v>0</v>
      </c>
      <c r="BN67" s="212">
        <v>0</v>
      </c>
      <c r="BO67" s="212">
        <v>0</v>
      </c>
      <c r="BP67" s="212">
        <v>1</v>
      </c>
      <c r="BQ67" s="212">
        <v>0</v>
      </c>
      <c r="BR67" s="212">
        <v>0</v>
      </c>
      <c r="BS67" s="212">
        <v>0</v>
      </c>
      <c r="BT67" s="212">
        <v>0</v>
      </c>
      <c r="BU67" s="212">
        <v>0</v>
      </c>
      <c r="BV67" s="212">
        <v>0</v>
      </c>
      <c r="BW67" s="212">
        <v>0</v>
      </c>
      <c r="BX67" s="212">
        <v>0</v>
      </c>
      <c r="BY67" s="212">
        <v>0</v>
      </c>
      <c r="BZ67" s="212">
        <v>0</v>
      </c>
      <c r="CA67" s="212">
        <v>0</v>
      </c>
      <c r="CB67" s="212">
        <v>0</v>
      </c>
      <c r="CC67" s="212">
        <v>0</v>
      </c>
      <c r="CD67" s="212">
        <v>0</v>
      </c>
      <c r="CE67" s="212">
        <v>0</v>
      </c>
      <c r="CF67" s="212">
        <v>0</v>
      </c>
      <c r="CG67" s="212">
        <v>0</v>
      </c>
      <c r="CH67" s="212">
        <v>0</v>
      </c>
      <c r="CI67" s="212">
        <v>0</v>
      </c>
      <c r="CJ67" s="213">
        <v>2</v>
      </c>
      <c r="CK67" s="256">
        <v>1.8995877894496895E-05</v>
      </c>
      <c r="CM67" s="269"/>
    </row>
    <row r="68" spans="1:91" ht="15">
      <c r="A68" s="243" t="s">
        <v>90</v>
      </c>
      <c r="B68" s="211">
        <v>0</v>
      </c>
      <c r="C68" s="212">
        <v>0</v>
      </c>
      <c r="D68" s="212">
        <v>0</v>
      </c>
      <c r="E68" s="212">
        <v>0</v>
      </c>
      <c r="F68" s="212">
        <v>0</v>
      </c>
      <c r="G68" s="212">
        <v>0</v>
      </c>
      <c r="H68" s="212">
        <v>15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2">
        <v>0</v>
      </c>
      <c r="Z68" s="212">
        <v>0</v>
      </c>
      <c r="AA68" s="212">
        <v>0</v>
      </c>
      <c r="AB68" s="212">
        <v>0</v>
      </c>
      <c r="AC68" s="212">
        <v>0</v>
      </c>
      <c r="AD68" s="212">
        <v>0</v>
      </c>
      <c r="AE68" s="212">
        <v>0</v>
      </c>
      <c r="AF68" s="212">
        <v>0</v>
      </c>
      <c r="AG68" s="212">
        <v>0</v>
      </c>
      <c r="AH68" s="212">
        <v>0</v>
      </c>
      <c r="AI68" s="212">
        <v>0</v>
      </c>
      <c r="AJ68" s="212">
        <v>0</v>
      </c>
      <c r="AK68" s="212">
        <v>0</v>
      </c>
      <c r="AL68" s="212">
        <v>0</v>
      </c>
      <c r="AM68" s="212">
        <v>0</v>
      </c>
      <c r="AN68" s="212">
        <v>2</v>
      </c>
      <c r="AO68" s="212">
        <v>0</v>
      </c>
      <c r="AP68" s="212">
        <v>22</v>
      </c>
      <c r="AQ68" s="212">
        <v>0</v>
      </c>
      <c r="AR68" s="212">
        <v>0</v>
      </c>
      <c r="AS68" s="212">
        <v>0</v>
      </c>
      <c r="AT68" s="212">
        <v>0</v>
      </c>
      <c r="AU68" s="212">
        <v>0</v>
      </c>
      <c r="AV68" s="212">
        <v>337</v>
      </c>
      <c r="AW68" s="212">
        <v>1364</v>
      </c>
      <c r="AX68" s="212">
        <v>0</v>
      </c>
      <c r="AY68" s="212">
        <v>1</v>
      </c>
      <c r="AZ68" s="212">
        <v>0</v>
      </c>
      <c r="BA68" s="212">
        <v>0</v>
      </c>
      <c r="BB68" s="212">
        <v>1</v>
      </c>
      <c r="BC68" s="212">
        <v>0</v>
      </c>
      <c r="BD68" s="212">
        <v>0</v>
      </c>
      <c r="BE68" s="212">
        <v>0</v>
      </c>
      <c r="BF68" s="212">
        <v>0</v>
      </c>
      <c r="BG68" s="212">
        <v>1</v>
      </c>
      <c r="BH68" s="212">
        <v>0</v>
      </c>
      <c r="BI68" s="212">
        <v>1</v>
      </c>
      <c r="BJ68" s="212">
        <v>0</v>
      </c>
      <c r="BK68" s="212">
        <v>0</v>
      </c>
      <c r="BL68" s="212">
        <v>0</v>
      </c>
      <c r="BM68" s="212">
        <v>0</v>
      </c>
      <c r="BN68" s="212">
        <v>0</v>
      </c>
      <c r="BO68" s="212">
        <v>0</v>
      </c>
      <c r="BP68" s="212">
        <v>0</v>
      </c>
      <c r="BQ68" s="212">
        <v>1</v>
      </c>
      <c r="BR68" s="212">
        <v>0</v>
      </c>
      <c r="BS68" s="212">
        <v>0</v>
      </c>
      <c r="BT68" s="212">
        <v>2</v>
      </c>
      <c r="BU68" s="212">
        <v>0</v>
      </c>
      <c r="BV68" s="212">
        <v>3</v>
      </c>
      <c r="BW68" s="212">
        <v>1</v>
      </c>
      <c r="BX68" s="212">
        <v>7</v>
      </c>
      <c r="BY68" s="212">
        <v>2</v>
      </c>
      <c r="BZ68" s="212">
        <v>4</v>
      </c>
      <c r="CA68" s="212">
        <v>22</v>
      </c>
      <c r="CB68" s="212">
        <v>6</v>
      </c>
      <c r="CC68" s="212">
        <v>34</v>
      </c>
      <c r="CD68" s="212">
        <v>0</v>
      </c>
      <c r="CE68" s="212">
        <v>0</v>
      </c>
      <c r="CF68" s="212">
        <v>6</v>
      </c>
      <c r="CG68" s="212">
        <v>0</v>
      </c>
      <c r="CH68" s="212">
        <v>0</v>
      </c>
      <c r="CI68" s="212">
        <v>0</v>
      </c>
      <c r="CJ68" s="213">
        <v>1832</v>
      </c>
      <c r="CK68" s="256">
        <v>0.017400224151359157</v>
      </c>
      <c r="CM68" s="269"/>
    </row>
    <row r="69" spans="1:91" ht="15">
      <c r="A69" s="243" t="s">
        <v>91</v>
      </c>
      <c r="B69" s="211">
        <v>0</v>
      </c>
      <c r="C69" s="212">
        <v>0</v>
      </c>
      <c r="D69" s="212">
        <v>0</v>
      </c>
      <c r="E69" s="212">
        <v>0</v>
      </c>
      <c r="F69" s="212">
        <v>0</v>
      </c>
      <c r="G69" s="212">
        <v>0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12">
        <v>0</v>
      </c>
      <c r="R69" s="212">
        <v>0</v>
      </c>
      <c r="S69" s="212">
        <v>0</v>
      </c>
      <c r="T69" s="212">
        <v>0</v>
      </c>
      <c r="U69" s="212">
        <v>0</v>
      </c>
      <c r="V69" s="212">
        <v>0</v>
      </c>
      <c r="W69" s="212">
        <v>0</v>
      </c>
      <c r="X69" s="212">
        <v>0</v>
      </c>
      <c r="Y69" s="212">
        <v>0</v>
      </c>
      <c r="Z69" s="212">
        <v>0</v>
      </c>
      <c r="AA69" s="212">
        <v>0</v>
      </c>
      <c r="AB69" s="212">
        <v>0</v>
      </c>
      <c r="AC69" s="212">
        <v>0</v>
      </c>
      <c r="AD69" s="212">
        <v>0</v>
      </c>
      <c r="AE69" s="212">
        <v>0</v>
      </c>
      <c r="AF69" s="212">
        <v>0</v>
      </c>
      <c r="AG69" s="212">
        <v>0</v>
      </c>
      <c r="AH69" s="212">
        <v>0</v>
      </c>
      <c r="AI69" s="212">
        <v>0</v>
      </c>
      <c r="AJ69" s="212">
        <v>0</v>
      </c>
      <c r="AK69" s="212">
        <v>0</v>
      </c>
      <c r="AL69" s="212">
        <v>0</v>
      </c>
      <c r="AM69" s="212">
        <v>0</v>
      </c>
      <c r="AN69" s="212">
        <v>0</v>
      </c>
      <c r="AO69" s="212">
        <v>0</v>
      </c>
      <c r="AP69" s="212">
        <v>0</v>
      </c>
      <c r="AQ69" s="212">
        <v>0</v>
      </c>
      <c r="AR69" s="212">
        <v>0</v>
      </c>
      <c r="AS69" s="212">
        <v>0</v>
      </c>
      <c r="AT69" s="212">
        <v>0</v>
      </c>
      <c r="AU69" s="212">
        <v>0</v>
      </c>
      <c r="AV69" s="212">
        <v>0</v>
      </c>
      <c r="AW69" s="212">
        <v>0</v>
      </c>
      <c r="AX69" s="212">
        <v>0</v>
      </c>
      <c r="AY69" s="212">
        <v>25</v>
      </c>
      <c r="AZ69" s="212">
        <v>0</v>
      </c>
      <c r="BA69" s="212">
        <v>0</v>
      </c>
      <c r="BB69" s="212">
        <v>0</v>
      </c>
      <c r="BC69" s="212">
        <v>0</v>
      </c>
      <c r="BD69" s="212">
        <v>2</v>
      </c>
      <c r="BE69" s="212">
        <v>0</v>
      </c>
      <c r="BF69" s="212">
        <v>0</v>
      </c>
      <c r="BG69" s="212">
        <v>0</v>
      </c>
      <c r="BH69" s="212">
        <v>0</v>
      </c>
      <c r="BI69" s="212">
        <v>0</v>
      </c>
      <c r="BJ69" s="212">
        <v>0</v>
      </c>
      <c r="BK69" s="212">
        <v>0</v>
      </c>
      <c r="BL69" s="212">
        <v>0</v>
      </c>
      <c r="BM69" s="212">
        <v>0</v>
      </c>
      <c r="BN69" s="212">
        <v>0</v>
      </c>
      <c r="BO69" s="212">
        <v>0</v>
      </c>
      <c r="BP69" s="212">
        <v>0</v>
      </c>
      <c r="BQ69" s="212">
        <v>0</v>
      </c>
      <c r="BR69" s="212">
        <v>0</v>
      </c>
      <c r="BS69" s="212">
        <v>0</v>
      </c>
      <c r="BT69" s="212">
        <v>0</v>
      </c>
      <c r="BU69" s="212">
        <v>0</v>
      </c>
      <c r="BV69" s="212">
        <v>0</v>
      </c>
      <c r="BW69" s="212">
        <v>0</v>
      </c>
      <c r="BX69" s="212">
        <v>0</v>
      </c>
      <c r="BY69" s="212">
        <v>0</v>
      </c>
      <c r="BZ69" s="212">
        <v>0</v>
      </c>
      <c r="CA69" s="212">
        <v>0</v>
      </c>
      <c r="CB69" s="212">
        <v>0</v>
      </c>
      <c r="CC69" s="212">
        <v>0</v>
      </c>
      <c r="CD69" s="212">
        <v>0</v>
      </c>
      <c r="CE69" s="212">
        <v>0</v>
      </c>
      <c r="CF69" s="212">
        <v>0</v>
      </c>
      <c r="CG69" s="212">
        <v>0</v>
      </c>
      <c r="CH69" s="212">
        <v>0</v>
      </c>
      <c r="CI69" s="212">
        <v>0</v>
      </c>
      <c r="CJ69" s="213">
        <v>27</v>
      </c>
      <c r="CK69" s="256">
        <v>0.0002564443515757081</v>
      </c>
      <c r="CM69" s="269"/>
    </row>
    <row r="70" spans="1:91" ht="15">
      <c r="A70" s="243" t="s">
        <v>92</v>
      </c>
      <c r="B70" s="211">
        <v>0</v>
      </c>
      <c r="C70" s="212">
        <v>0</v>
      </c>
      <c r="D70" s="212">
        <v>0</v>
      </c>
      <c r="E70" s="212">
        <v>0</v>
      </c>
      <c r="F70" s="212">
        <v>0</v>
      </c>
      <c r="G70" s="212">
        <v>0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0</v>
      </c>
      <c r="S70" s="212">
        <v>0</v>
      </c>
      <c r="T70" s="212">
        <v>0</v>
      </c>
      <c r="U70" s="212">
        <v>0</v>
      </c>
      <c r="V70" s="212">
        <v>0</v>
      </c>
      <c r="W70" s="212">
        <v>0</v>
      </c>
      <c r="X70" s="212">
        <v>0</v>
      </c>
      <c r="Y70" s="212">
        <v>0</v>
      </c>
      <c r="Z70" s="212">
        <v>0</v>
      </c>
      <c r="AA70" s="212">
        <v>0</v>
      </c>
      <c r="AB70" s="212">
        <v>0</v>
      </c>
      <c r="AC70" s="212">
        <v>0</v>
      </c>
      <c r="AD70" s="212">
        <v>0</v>
      </c>
      <c r="AE70" s="212">
        <v>0</v>
      </c>
      <c r="AF70" s="212">
        <v>0</v>
      </c>
      <c r="AG70" s="212">
        <v>0</v>
      </c>
      <c r="AH70" s="212">
        <v>0</v>
      </c>
      <c r="AI70" s="212">
        <v>0</v>
      </c>
      <c r="AJ70" s="212">
        <v>0</v>
      </c>
      <c r="AK70" s="212">
        <v>0</v>
      </c>
      <c r="AL70" s="212">
        <v>0</v>
      </c>
      <c r="AM70" s="212">
        <v>0</v>
      </c>
      <c r="AN70" s="212">
        <v>0</v>
      </c>
      <c r="AO70" s="212">
        <v>1</v>
      </c>
      <c r="AP70" s="212">
        <v>0</v>
      </c>
      <c r="AQ70" s="212">
        <v>0</v>
      </c>
      <c r="AR70" s="212">
        <v>0</v>
      </c>
      <c r="AS70" s="212">
        <v>0</v>
      </c>
      <c r="AT70" s="212">
        <v>0</v>
      </c>
      <c r="AU70" s="212">
        <v>0</v>
      </c>
      <c r="AV70" s="212">
        <v>0</v>
      </c>
      <c r="AW70" s="212">
        <v>0</v>
      </c>
      <c r="AX70" s="212">
        <v>0</v>
      </c>
      <c r="AY70" s="212">
        <v>0</v>
      </c>
      <c r="AZ70" s="212">
        <v>0</v>
      </c>
      <c r="BA70" s="212">
        <v>0</v>
      </c>
      <c r="BB70" s="212">
        <v>0</v>
      </c>
      <c r="BC70" s="212">
        <v>0</v>
      </c>
      <c r="BD70" s="212">
        <v>0</v>
      </c>
      <c r="BE70" s="212">
        <v>0</v>
      </c>
      <c r="BF70" s="212">
        <v>0</v>
      </c>
      <c r="BG70" s="212">
        <v>0</v>
      </c>
      <c r="BH70" s="212">
        <v>0</v>
      </c>
      <c r="BI70" s="212">
        <v>0</v>
      </c>
      <c r="BJ70" s="212">
        <v>0</v>
      </c>
      <c r="BK70" s="212">
        <v>0</v>
      </c>
      <c r="BL70" s="212">
        <v>0</v>
      </c>
      <c r="BM70" s="212">
        <v>0</v>
      </c>
      <c r="BN70" s="212">
        <v>0</v>
      </c>
      <c r="BO70" s="212">
        <v>1</v>
      </c>
      <c r="BP70" s="212">
        <v>0</v>
      </c>
      <c r="BQ70" s="212">
        <v>0</v>
      </c>
      <c r="BR70" s="212">
        <v>0</v>
      </c>
      <c r="BS70" s="212">
        <v>0</v>
      </c>
      <c r="BT70" s="212">
        <v>2</v>
      </c>
      <c r="BU70" s="212">
        <v>0</v>
      </c>
      <c r="BV70" s="212">
        <v>0</v>
      </c>
      <c r="BW70" s="212">
        <v>0</v>
      </c>
      <c r="BX70" s="212">
        <v>0</v>
      </c>
      <c r="BY70" s="212">
        <v>1</v>
      </c>
      <c r="BZ70" s="212">
        <v>148</v>
      </c>
      <c r="CA70" s="212">
        <v>0</v>
      </c>
      <c r="CB70" s="212">
        <v>0</v>
      </c>
      <c r="CC70" s="212">
        <v>0</v>
      </c>
      <c r="CD70" s="212">
        <v>0</v>
      </c>
      <c r="CE70" s="212">
        <v>0</v>
      </c>
      <c r="CF70" s="212">
        <v>0</v>
      </c>
      <c r="CG70" s="212">
        <v>0</v>
      </c>
      <c r="CH70" s="212">
        <v>0</v>
      </c>
      <c r="CI70" s="212">
        <v>0</v>
      </c>
      <c r="CJ70" s="213">
        <v>153</v>
      </c>
      <c r="CK70" s="256">
        <v>0.0014531846589290124</v>
      </c>
      <c r="CM70" s="269"/>
    </row>
    <row r="71" spans="1:91" ht="15">
      <c r="A71" s="243" t="s">
        <v>93</v>
      </c>
      <c r="B71" s="211">
        <v>0</v>
      </c>
      <c r="C71" s="212">
        <v>0</v>
      </c>
      <c r="D71" s="212">
        <v>0</v>
      </c>
      <c r="E71" s="212">
        <v>0</v>
      </c>
      <c r="F71" s="212">
        <v>0</v>
      </c>
      <c r="G71" s="212">
        <v>0</v>
      </c>
      <c r="H71" s="212">
        <v>0</v>
      </c>
      <c r="I71" s="212">
        <v>0</v>
      </c>
      <c r="J71" s="212">
        <v>0</v>
      </c>
      <c r="K71" s="212">
        <v>0</v>
      </c>
      <c r="L71" s="212">
        <v>0</v>
      </c>
      <c r="M71" s="212">
        <v>0</v>
      </c>
      <c r="N71" s="212">
        <v>0</v>
      </c>
      <c r="O71" s="212">
        <v>0</v>
      </c>
      <c r="P71" s="212">
        <v>0</v>
      </c>
      <c r="Q71" s="212">
        <v>0</v>
      </c>
      <c r="R71" s="212">
        <v>0</v>
      </c>
      <c r="S71" s="212">
        <v>0</v>
      </c>
      <c r="T71" s="212">
        <v>0</v>
      </c>
      <c r="U71" s="212">
        <v>0</v>
      </c>
      <c r="V71" s="212">
        <v>0</v>
      </c>
      <c r="W71" s="212">
        <v>0</v>
      </c>
      <c r="X71" s="212">
        <v>0</v>
      </c>
      <c r="Y71" s="212">
        <v>0</v>
      </c>
      <c r="Z71" s="212">
        <v>0</v>
      </c>
      <c r="AA71" s="212">
        <v>0</v>
      </c>
      <c r="AB71" s="212">
        <v>0</v>
      </c>
      <c r="AC71" s="212">
        <v>0</v>
      </c>
      <c r="AD71" s="212">
        <v>0</v>
      </c>
      <c r="AE71" s="212">
        <v>0</v>
      </c>
      <c r="AF71" s="212">
        <v>0</v>
      </c>
      <c r="AG71" s="212">
        <v>0</v>
      </c>
      <c r="AH71" s="212">
        <v>0</v>
      </c>
      <c r="AI71" s="212">
        <v>0</v>
      </c>
      <c r="AJ71" s="212">
        <v>0</v>
      </c>
      <c r="AK71" s="212">
        <v>0</v>
      </c>
      <c r="AL71" s="212">
        <v>0</v>
      </c>
      <c r="AM71" s="212">
        <v>0</v>
      </c>
      <c r="AN71" s="212">
        <v>0</v>
      </c>
      <c r="AO71" s="212">
        <v>0</v>
      </c>
      <c r="AP71" s="212">
        <v>0</v>
      </c>
      <c r="AQ71" s="212">
        <v>0</v>
      </c>
      <c r="AR71" s="212">
        <v>0</v>
      </c>
      <c r="AS71" s="212">
        <v>0</v>
      </c>
      <c r="AT71" s="212">
        <v>0</v>
      </c>
      <c r="AU71" s="212">
        <v>0</v>
      </c>
      <c r="AV71" s="212">
        <v>0</v>
      </c>
      <c r="AW71" s="212">
        <v>0</v>
      </c>
      <c r="AX71" s="212">
        <v>0</v>
      </c>
      <c r="AY71" s="212">
        <v>0</v>
      </c>
      <c r="AZ71" s="212">
        <v>0</v>
      </c>
      <c r="BA71" s="212">
        <v>0</v>
      </c>
      <c r="BB71" s="212">
        <v>0</v>
      </c>
      <c r="BC71" s="212">
        <v>0</v>
      </c>
      <c r="BD71" s="212">
        <v>0</v>
      </c>
      <c r="BE71" s="212">
        <v>47</v>
      </c>
      <c r="BF71" s="212">
        <v>1</v>
      </c>
      <c r="BG71" s="212">
        <v>0</v>
      </c>
      <c r="BH71" s="212">
        <v>0</v>
      </c>
      <c r="BI71" s="212">
        <v>0</v>
      </c>
      <c r="BJ71" s="212">
        <v>0</v>
      </c>
      <c r="BK71" s="212">
        <v>0</v>
      </c>
      <c r="BL71" s="212">
        <v>0</v>
      </c>
      <c r="BM71" s="212">
        <v>0</v>
      </c>
      <c r="BN71" s="212">
        <v>0</v>
      </c>
      <c r="BO71" s="212">
        <v>0</v>
      </c>
      <c r="BP71" s="212">
        <v>0</v>
      </c>
      <c r="BQ71" s="212">
        <v>0</v>
      </c>
      <c r="BR71" s="212">
        <v>0</v>
      </c>
      <c r="BS71" s="212">
        <v>0</v>
      </c>
      <c r="BT71" s="212">
        <v>0</v>
      </c>
      <c r="BU71" s="212">
        <v>0</v>
      </c>
      <c r="BV71" s="212">
        <v>0</v>
      </c>
      <c r="BW71" s="212">
        <v>0</v>
      </c>
      <c r="BX71" s="212">
        <v>0</v>
      </c>
      <c r="BY71" s="212">
        <v>0</v>
      </c>
      <c r="BZ71" s="212">
        <v>0</v>
      </c>
      <c r="CA71" s="212">
        <v>0</v>
      </c>
      <c r="CB71" s="212">
        <v>0</v>
      </c>
      <c r="CC71" s="212">
        <v>0</v>
      </c>
      <c r="CD71" s="212">
        <v>0</v>
      </c>
      <c r="CE71" s="212">
        <v>0</v>
      </c>
      <c r="CF71" s="212">
        <v>0</v>
      </c>
      <c r="CG71" s="212">
        <v>0</v>
      </c>
      <c r="CH71" s="212">
        <v>0</v>
      </c>
      <c r="CI71" s="212">
        <v>0</v>
      </c>
      <c r="CJ71" s="213">
        <v>48</v>
      </c>
      <c r="CK71" s="256">
        <v>0.0004559010694679255</v>
      </c>
      <c r="CM71" s="269"/>
    </row>
    <row r="72" spans="1:91" ht="15">
      <c r="A72" s="243" t="s">
        <v>94</v>
      </c>
      <c r="B72" s="211">
        <v>0</v>
      </c>
      <c r="C72" s="212">
        <v>0</v>
      </c>
      <c r="D72" s="212">
        <v>0</v>
      </c>
      <c r="E72" s="212">
        <v>0</v>
      </c>
      <c r="F72" s="212">
        <v>0</v>
      </c>
      <c r="G72" s="212">
        <v>0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0</v>
      </c>
      <c r="R72" s="212">
        <v>0</v>
      </c>
      <c r="S72" s="212">
        <v>0</v>
      </c>
      <c r="T72" s="212">
        <v>0</v>
      </c>
      <c r="U72" s="212">
        <v>0</v>
      </c>
      <c r="V72" s="212">
        <v>0</v>
      </c>
      <c r="W72" s="212">
        <v>0</v>
      </c>
      <c r="X72" s="212">
        <v>0</v>
      </c>
      <c r="Y72" s="212">
        <v>0</v>
      </c>
      <c r="Z72" s="212">
        <v>0</v>
      </c>
      <c r="AA72" s="212">
        <v>0</v>
      </c>
      <c r="AB72" s="212">
        <v>0</v>
      </c>
      <c r="AC72" s="212">
        <v>0</v>
      </c>
      <c r="AD72" s="212">
        <v>0</v>
      </c>
      <c r="AE72" s="212">
        <v>0</v>
      </c>
      <c r="AF72" s="212">
        <v>0</v>
      </c>
      <c r="AG72" s="212">
        <v>0</v>
      </c>
      <c r="AH72" s="212">
        <v>0</v>
      </c>
      <c r="AI72" s="212">
        <v>0</v>
      </c>
      <c r="AJ72" s="212">
        <v>0</v>
      </c>
      <c r="AK72" s="212">
        <v>0</v>
      </c>
      <c r="AL72" s="212">
        <v>0</v>
      </c>
      <c r="AM72" s="212">
        <v>0</v>
      </c>
      <c r="AN72" s="212">
        <v>0</v>
      </c>
      <c r="AO72" s="212">
        <v>0</v>
      </c>
      <c r="AP72" s="212">
        <v>0</v>
      </c>
      <c r="AQ72" s="212">
        <v>0</v>
      </c>
      <c r="AR72" s="212">
        <v>0</v>
      </c>
      <c r="AS72" s="212">
        <v>0</v>
      </c>
      <c r="AT72" s="212">
        <v>0</v>
      </c>
      <c r="AU72" s="212">
        <v>0</v>
      </c>
      <c r="AV72" s="212">
        <v>0</v>
      </c>
      <c r="AW72" s="212">
        <v>0</v>
      </c>
      <c r="AX72" s="212">
        <v>0</v>
      </c>
      <c r="AY72" s="212">
        <v>0</v>
      </c>
      <c r="AZ72" s="212">
        <v>0</v>
      </c>
      <c r="BA72" s="212">
        <v>0</v>
      </c>
      <c r="BB72" s="212">
        <v>0</v>
      </c>
      <c r="BC72" s="212">
        <v>0</v>
      </c>
      <c r="BD72" s="212">
        <v>0</v>
      </c>
      <c r="BE72" s="212">
        <v>1</v>
      </c>
      <c r="BF72" s="212">
        <v>27</v>
      </c>
      <c r="BG72" s="212">
        <v>0</v>
      </c>
      <c r="BH72" s="212">
        <v>0</v>
      </c>
      <c r="BI72" s="212">
        <v>0</v>
      </c>
      <c r="BJ72" s="212">
        <v>0</v>
      </c>
      <c r="BK72" s="212">
        <v>0</v>
      </c>
      <c r="BL72" s="212">
        <v>0</v>
      </c>
      <c r="BM72" s="212">
        <v>0</v>
      </c>
      <c r="BN72" s="212">
        <v>0</v>
      </c>
      <c r="BO72" s="212">
        <v>0</v>
      </c>
      <c r="BP72" s="212">
        <v>0</v>
      </c>
      <c r="BQ72" s="212">
        <v>0</v>
      </c>
      <c r="BR72" s="212">
        <v>0</v>
      </c>
      <c r="BS72" s="212">
        <v>0</v>
      </c>
      <c r="BT72" s="212">
        <v>0</v>
      </c>
      <c r="BU72" s="212">
        <v>0</v>
      </c>
      <c r="BV72" s="212">
        <v>0</v>
      </c>
      <c r="BW72" s="212">
        <v>0</v>
      </c>
      <c r="BX72" s="212">
        <v>0</v>
      </c>
      <c r="BY72" s="212">
        <v>0</v>
      </c>
      <c r="BZ72" s="212">
        <v>0</v>
      </c>
      <c r="CA72" s="212">
        <v>0</v>
      </c>
      <c r="CB72" s="212">
        <v>0</v>
      </c>
      <c r="CC72" s="212">
        <v>0</v>
      </c>
      <c r="CD72" s="212">
        <v>0</v>
      </c>
      <c r="CE72" s="212">
        <v>0</v>
      </c>
      <c r="CF72" s="212">
        <v>0</v>
      </c>
      <c r="CG72" s="212">
        <v>0</v>
      </c>
      <c r="CH72" s="212">
        <v>0</v>
      </c>
      <c r="CI72" s="212">
        <v>0</v>
      </c>
      <c r="CJ72" s="213">
        <v>28</v>
      </c>
      <c r="CK72" s="256">
        <v>0.0002659422905229565</v>
      </c>
      <c r="CM72" s="269"/>
    </row>
    <row r="73" spans="1:91" ht="15">
      <c r="A73" s="243" t="s">
        <v>96</v>
      </c>
      <c r="B73" s="211">
        <v>0</v>
      </c>
      <c r="C73" s="212">
        <v>0</v>
      </c>
      <c r="D73" s="212">
        <v>0</v>
      </c>
      <c r="E73" s="212">
        <v>0</v>
      </c>
      <c r="F73" s="212">
        <v>0</v>
      </c>
      <c r="G73" s="212">
        <v>0</v>
      </c>
      <c r="H73" s="212">
        <v>0</v>
      </c>
      <c r="I73" s="212">
        <v>0</v>
      </c>
      <c r="J73" s="212">
        <v>0</v>
      </c>
      <c r="K73" s="212">
        <v>0</v>
      </c>
      <c r="L73" s="212">
        <v>0</v>
      </c>
      <c r="M73" s="212">
        <v>0</v>
      </c>
      <c r="N73" s="212">
        <v>0</v>
      </c>
      <c r="O73" s="212">
        <v>0</v>
      </c>
      <c r="P73" s="212">
        <v>0</v>
      </c>
      <c r="Q73" s="212">
        <v>0</v>
      </c>
      <c r="R73" s="212">
        <v>0</v>
      </c>
      <c r="S73" s="212">
        <v>0</v>
      </c>
      <c r="T73" s="212">
        <v>0</v>
      </c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0</v>
      </c>
      <c r="AC73" s="212">
        <v>0</v>
      </c>
      <c r="AD73" s="212">
        <v>0</v>
      </c>
      <c r="AE73" s="212">
        <v>0</v>
      </c>
      <c r="AF73" s="212">
        <v>0</v>
      </c>
      <c r="AG73" s="212">
        <v>0</v>
      </c>
      <c r="AH73" s="212">
        <v>0</v>
      </c>
      <c r="AI73" s="212">
        <v>0</v>
      </c>
      <c r="AJ73" s="212">
        <v>0</v>
      </c>
      <c r="AK73" s="212">
        <v>0</v>
      </c>
      <c r="AL73" s="212">
        <v>0</v>
      </c>
      <c r="AM73" s="212">
        <v>0</v>
      </c>
      <c r="AN73" s="212">
        <v>0</v>
      </c>
      <c r="AO73" s="212">
        <v>0</v>
      </c>
      <c r="AP73" s="212">
        <v>0</v>
      </c>
      <c r="AQ73" s="212">
        <v>0</v>
      </c>
      <c r="AR73" s="212">
        <v>0</v>
      </c>
      <c r="AS73" s="212">
        <v>0</v>
      </c>
      <c r="AT73" s="212">
        <v>0</v>
      </c>
      <c r="AU73" s="212">
        <v>0</v>
      </c>
      <c r="AV73" s="212">
        <v>0</v>
      </c>
      <c r="AW73" s="212">
        <v>0</v>
      </c>
      <c r="AX73" s="212">
        <v>0</v>
      </c>
      <c r="AY73" s="212">
        <v>0</v>
      </c>
      <c r="AZ73" s="212">
        <v>0</v>
      </c>
      <c r="BA73" s="212">
        <v>0</v>
      </c>
      <c r="BB73" s="212">
        <v>0</v>
      </c>
      <c r="BC73" s="212">
        <v>0</v>
      </c>
      <c r="BD73" s="212">
        <v>1</v>
      </c>
      <c r="BE73" s="212">
        <v>0</v>
      </c>
      <c r="BF73" s="212">
        <v>0</v>
      </c>
      <c r="BG73" s="212">
        <v>0</v>
      </c>
      <c r="BH73" s="212">
        <v>0</v>
      </c>
      <c r="BI73" s="212">
        <v>0</v>
      </c>
      <c r="BJ73" s="212">
        <v>0</v>
      </c>
      <c r="BK73" s="212">
        <v>0</v>
      </c>
      <c r="BL73" s="212">
        <v>0</v>
      </c>
      <c r="BM73" s="212">
        <v>0</v>
      </c>
      <c r="BN73" s="212">
        <v>0</v>
      </c>
      <c r="BO73" s="212">
        <v>0</v>
      </c>
      <c r="BP73" s="212">
        <v>0</v>
      </c>
      <c r="BQ73" s="212">
        <v>0</v>
      </c>
      <c r="BR73" s="212">
        <v>0</v>
      </c>
      <c r="BS73" s="212">
        <v>0</v>
      </c>
      <c r="BT73" s="212">
        <v>0</v>
      </c>
      <c r="BU73" s="212">
        <v>0</v>
      </c>
      <c r="BV73" s="212">
        <v>0</v>
      </c>
      <c r="BW73" s="212">
        <v>0</v>
      </c>
      <c r="BX73" s="212">
        <v>0</v>
      </c>
      <c r="BY73" s="212">
        <v>0</v>
      </c>
      <c r="BZ73" s="212">
        <v>0</v>
      </c>
      <c r="CA73" s="212">
        <v>0</v>
      </c>
      <c r="CB73" s="212">
        <v>0</v>
      </c>
      <c r="CC73" s="212">
        <v>0</v>
      </c>
      <c r="CD73" s="212">
        <v>0</v>
      </c>
      <c r="CE73" s="212">
        <v>0</v>
      </c>
      <c r="CF73" s="212">
        <v>0</v>
      </c>
      <c r="CG73" s="212">
        <v>0</v>
      </c>
      <c r="CH73" s="212">
        <v>0</v>
      </c>
      <c r="CI73" s="212">
        <v>0</v>
      </c>
      <c r="CJ73" s="213">
        <v>1</v>
      </c>
      <c r="CK73" s="256">
        <v>9.497938947248448E-06</v>
      </c>
      <c r="CM73" s="269"/>
    </row>
    <row r="74" spans="1:91" ht="15">
      <c r="A74" s="243" t="s">
        <v>97</v>
      </c>
      <c r="B74" s="211">
        <v>0</v>
      </c>
      <c r="C74" s="212">
        <v>0</v>
      </c>
      <c r="D74" s="212">
        <v>0</v>
      </c>
      <c r="E74" s="212">
        <v>0</v>
      </c>
      <c r="F74" s="212">
        <v>0</v>
      </c>
      <c r="G74" s="212">
        <v>0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  <c r="N74" s="212">
        <v>0</v>
      </c>
      <c r="O74" s="212">
        <v>0</v>
      </c>
      <c r="P74" s="212">
        <v>0</v>
      </c>
      <c r="Q74" s="212">
        <v>0</v>
      </c>
      <c r="R74" s="212">
        <v>0</v>
      </c>
      <c r="S74" s="212">
        <v>0</v>
      </c>
      <c r="T74" s="212">
        <v>0</v>
      </c>
      <c r="U74" s="212">
        <v>0</v>
      </c>
      <c r="V74" s="212">
        <v>0</v>
      </c>
      <c r="W74" s="212">
        <v>0</v>
      </c>
      <c r="X74" s="212">
        <v>0</v>
      </c>
      <c r="Y74" s="212">
        <v>0</v>
      </c>
      <c r="Z74" s="212">
        <v>0</v>
      </c>
      <c r="AA74" s="212">
        <v>0</v>
      </c>
      <c r="AB74" s="212">
        <v>0</v>
      </c>
      <c r="AC74" s="212">
        <v>0</v>
      </c>
      <c r="AD74" s="212">
        <v>0</v>
      </c>
      <c r="AE74" s="212">
        <v>0</v>
      </c>
      <c r="AF74" s="212">
        <v>0</v>
      </c>
      <c r="AG74" s="212">
        <v>0</v>
      </c>
      <c r="AH74" s="212">
        <v>0</v>
      </c>
      <c r="AI74" s="212">
        <v>0</v>
      </c>
      <c r="AJ74" s="212">
        <v>0</v>
      </c>
      <c r="AK74" s="212">
        <v>0</v>
      </c>
      <c r="AL74" s="212">
        <v>0</v>
      </c>
      <c r="AM74" s="212">
        <v>0</v>
      </c>
      <c r="AN74" s="212">
        <v>0</v>
      </c>
      <c r="AO74" s="212">
        <v>0</v>
      </c>
      <c r="AP74" s="212">
        <v>0</v>
      </c>
      <c r="AQ74" s="212">
        <v>0</v>
      </c>
      <c r="AR74" s="212">
        <v>0</v>
      </c>
      <c r="AS74" s="212">
        <v>0</v>
      </c>
      <c r="AT74" s="212">
        <v>0</v>
      </c>
      <c r="AU74" s="212">
        <v>0</v>
      </c>
      <c r="AV74" s="212">
        <v>0</v>
      </c>
      <c r="AW74" s="212">
        <v>0</v>
      </c>
      <c r="AX74" s="212">
        <v>0</v>
      </c>
      <c r="AY74" s="212">
        <v>0</v>
      </c>
      <c r="AZ74" s="212">
        <v>0</v>
      </c>
      <c r="BA74" s="212">
        <v>0</v>
      </c>
      <c r="BB74" s="212">
        <v>0</v>
      </c>
      <c r="BC74" s="212">
        <v>0</v>
      </c>
      <c r="BD74" s="212">
        <v>126</v>
      </c>
      <c r="BE74" s="212">
        <v>0</v>
      </c>
      <c r="BF74" s="212">
        <v>4</v>
      </c>
      <c r="BG74" s="212">
        <v>0</v>
      </c>
      <c r="BH74" s="212">
        <v>0</v>
      </c>
      <c r="BI74" s="212">
        <v>9</v>
      </c>
      <c r="BJ74" s="212">
        <v>0</v>
      </c>
      <c r="BK74" s="212">
        <v>0</v>
      </c>
      <c r="BL74" s="212">
        <v>0</v>
      </c>
      <c r="BM74" s="212">
        <v>0</v>
      </c>
      <c r="BN74" s="212">
        <v>0</v>
      </c>
      <c r="BO74" s="212">
        <v>0</v>
      </c>
      <c r="BP74" s="212">
        <v>0</v>
      </c>
      <c r="BQ74" s="212">
        <v>0</v>
      </c>
      <c r="BR74" s="212">
        <v>0</v>
      </c>
      <c r="BS74" s="212">
        <v>0</v>
      </c>
      <c r="BT74" s="212">
        <v>0</v>
      </c>
      <c r="BU74" s="212">
        <v>0</v>
      </c>
      <c r="BV74" s="212">
        <v>0</v>
      </c>
      <c r="BW74" s="212">
        <v>0</v>
      </c>
      <c r="BX74" s="212">
        <v>0</v>
      </c>
      <c r="BY74" s="212">
        <v>0</v>
      </c>
      <c r="BZ74" s="212">
        <v>0</v>
      </c>
      <c r="CA74" s="212">
        <v>0</v>
      </c>
      <c r="CB74" s="212">
        <v>0</v>
      </c>
      <c r="CC74" s="212">
        <v>0</v>
      </c>
      <c r="CD74" s="212">
        <v>0</v>
      </c>
      <c r="CE74" s="212">
        <v>0</v>
      </c>
      <c r="CF74" s="212">
        <v>0</v>
      </c>
      <c r="CG74" s="212">
        <v>0</v>
      </c>
      <c r="CH74" s="212">
        <v>0</v>
      </c>
      <c r="CI74" s="212">
        <v>0</v>
      </c>
      <c r="CJ74" s="213">
        <v>139</v>
      </c>
      <c r="CK74" s="256">
        <v>0.001320213513667534</v>
      </c>
      <c r="CM74" s="269"/>
    </row>
    <row r="75" spans="1:91" ht="15">
      <c r="A75" s="243" t="s">
        <v>98</v>
      </c>
      <c r="B75" s="211">
        <v>0</v>
      </c>
      <c r="C75" s="212">
        <v>0</v>
      </c>
      <c r="D75" s="212">
        <v>0</v>
      </c>
      <c r="E75" s="212">
        <v>0</v>
      </c>
      <c r="F75" s="212">
        <v>0</v>
      </c>
      <c r="G75" s="212">
        <v>0</v>
      </c>
      <c r="H75" s="212">
        <v>7</v>
      </c>
      <c r="I75" s="212">
        <v>0</v>
      </c>
      <c r="J75" s="212">
        <v>0</v>
      </c>
      <c r="K75" s="212">
        <v>0</v>
      </c>
      <c r="L75" s="212">
        <v>0</v>
      </c>
      <c r="M75" s="212">
        <v>0</v>
      </c>
      <c r="N75" s="212">
        <v>0</v>
      </c>
      <c r="O75" s="212">
        <v>0</v>
      </c>
      <c r="P75" s="212">
        <v>0</v>
      </c>
      <c r="Q75" s="212">
        <v>0</v>
      </c>
      <c r="R75" s="212">
        <v>0</v>
      </c>
      <c r="S75" s="212">
        <v>0</v>
      </c>
      <c r="T75" s="212">
        <v>0</v>
      </c>
      <c r="U75" s="212">
        <v>0</v>
      </c>
      <c r="V75" s="212">
        <v>0</v>
      </c>
      <c r="W75" s="212">
        <v>0</v>
      </c>
      <c r="X75" s="212">
        <v>0</v>
      </c>
      <c r="Y75" s="212">
        <v>0</v>
      </c>
      <c r="Z75" s="212">
        <v>0</v>
      </c>
      <c r="AA75" s="212">
        <v>0</v>
      </c>
      <c r="AB75" s="212">
        <v>0</v>
      </c>
      <c r="AC75" s="212">
        <v>0</v>
      </c>
      <c r="AD75" s="212">
        <v>0</v>
      </c>
      <c r="AE75" s="212">
        <v>0</v>
      </c>
      <c r="AF75" s="212">
        <v>0</v>
      </c>
      <c r="AG75" s="212">
        <v>0</v>
      </c>
      <c r="AH75" s="212">
        <v>0</v>
      </c>
      <c r="AI75" s="212">
        <v>0</v>
      </c>
      <c r="AJ75" s="212">
        <v>0</v>
      </c>
      <c r="AK75" s="212">
        <v>0</v>
      </c>
      <c r="AL75" s="212">
        <v>0</v>
      </c>
      <c r="AM75" s="212">
        <v>0</v>
      </c>
      <c r="AN75" s="212">
        <v>0</v>
      </c>
      <c r="AO75" s="212">
        <v>7</v>
      </c>
      <c r="AP75" s="212">
        <v>1344</v>
      </c>
      <c r="AQ75" s="212">
        <v>0</v>
      </c>
      <c r="AR75" s="212">
        <v>0</v>
      </c>
      <c r="AS75" s="212">
        <v>0</v>
      </c>
      <c r="AT75" s="212">
        <v>0</v>
      </c>
      <c r="AU75" s="212">
        <v>0</v>
      </c>
      <c r="AV75" s="212">
        <v>0</v>
      </c>
      <c r="AW75" s="212">
        <v>9</v>
      </c>
      <c r="AX75" s="212">
        <v>0</v>
      </c>
      <c r="AY75" s="212">
        <v>0</v>
      </c>
      <c r="AZ75" s="212">
        <v>0</v>
      </c>
      <c r="BA75" s="212">
        <v>0</v>
      </c>
      <c r="BB75" s="212">
        <v>0</v>
      </c>
      <c r="BC75" s="212">
        <v>0</v>
      </c>
      <c r="BD75" s="212">
        <v>0</v>
      </c>
      <c r="BE75" s="212">
        <v>0</v>
      </c>
      <c r="BF75" s="212">
        <v>0</v>
      </c>
      <c r="BG75" s="212">
        <v>0</v>
      </c>
      <c r="BH75" s="212">
        <v>0</v>
      </c>
      <c r="BI75" s="212">
        <v>1</v>
      </c>
      <c r="BJ75" s="212">
        <v>0</v>
      </c>
      <c r="BK75" s="212">
        <v>0</v>
      </c>
      <c r="BL75" s="212">
        <v>0</v>
      </c>
      <c r="BM75" s="212">
        <v>0</v>
      </c>
      <c r="BN75" s="212">
        <v>0</v>
      </c>
      <c r="BO75" s="212">
        <v>0</v>
      </c>
      <c r="BP75" s="212">
        <v>0</v>
      </c>
      <c r="BQ75" s="212">
        <v>0</v>
      </c>
      <c r="BR75" s="212">
        <v>0</v>
      </c>
      <c r="BS75" s="212">
        <v>0</v>
      </c>
      <c r="BT75" s="212">
        <v>2</v>
      </c>
      <c r="BU75" s="212">
        <v>0</v>
      </c>
      <c r="BV75" s="212">
        <v>0</v>
      </c>
      <c r="BW75" s="212">
        <v>0</v>
      </c>
      <c r="BX75" s="212">
        <v>0</v>
      </c>
      <c r="BY75" s="212">
        <v>0</v>
      </c>
      <c r="BZ75" s="212">
        <v>0</v>
      </c>
      <c r="CA75" s="212">
        <v>0</v>
      </c>
      <c r="CB75" s="212">
        <v>0</v>
      </c>
      <c r="CC75" s="212">
        <v>0</v>
      </c>
      <c r="CD75" s="212">
        <v>0</v>
      </c>
      <c r="CE75" s="212">
        <v>0</v>
      </c>
      <c r="CF75" s="212">
        <v>0</v>
      </c>
      <c r="CG75" s="212">
        <v>0</v>
      </c>
      <c r="CH75" s="212">
        <v>0</v>
      </c>
      <c r="CI75" s="212">
        <v>0</v>
      </c>
      <c r="CJ75" s="213">
        <v>1370</v>
      </c>
      <c r="CK75" s="256">
        <v>0.013012176357730372</v>
      </c>
      <c r="CM75" s="269"/>
    </row>
    <row r="76" spans="1:91" ht="15">
      <c r="A76" s="243" t="s">
        <v>99</v>
      </c>
      <c r="B76" s="211">
        <v>0</v>
      </c>
      <c r="C76" s="212">
        <v>0</v>
      </c>
      <c r="D76" s="212">
        <v>0</v>
      </c>
      <c r="E76" s="212">
        <v>0</v>
      </c>
      <c r="F76" s="212">
        <v>0</v>
      </c>
      <c r="G76" s="212">
        <v>0</v>
      </c>
      <c r="H76" s="212">
        <v>0</v>
      </c>
      <c r="I76" s="212">
        <v>0</v>
      </c>
      <c r="J76" s="212">
        <v>0</v>
      </c>
      <c r="K76" s="212">
        <v>0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212">
        <v>0</v>
      </c>
      <c r="R76" s="212">
        <v>0</v>
      </c>
      <c r="S76" s="212">
        <v>0</v>
      </c>
      <c r="T76" s="212">
        <v>0</v>
      </c>
      <c r="U76" s="212">
        <v>0</v>
      </c>
      <c r="V76" s="212">
        <v>0</v>
      </c>
      <c r="W76" s="212">
        <v>0</v>
      </c>
      <c r="X76" s="212">
        <v>0</v>
      </c>
      <c r="Y76" s="212">
        <v>0</v>
      </c>
      <c r="Z76" s="212">
        <v>0</v>
      </c>
      <c r="AA76" s="212">
        <v>0</v>
      </c>
      <c r="AB76" s="212">
        <v>0</v>
      </c>
      <c r="AC76" s="212">
        <v>0</v>
      </c>
      <c r="AD76" s="212">
        <v>0</v>
      </c>
      <c r="AE76" s="212">
        <v>0</v>
      </c>
      <c r="AF76" s="212">
        <v>0</v>
      </c>
      <c r="AG76" s="212">
        <v>0</v>
      </c>
      <c r="AH76" s="212">
        <v>0</v>
      </c>
      <c r="AI76" s="212">
        <v>0</v>
      </c>
      <c r="AJ76" s="212">
        <v>0</v>
      </c>
      <c r="AK76" s="212">
        <v>0</v>
      </c>
      <c r="AL76" s="212">
        <v>0</v>
      </c>
      <c r="AM76" s="212">
        <v>0</v>
      </c>
      <c r="AN76" s="212">
        <v>0</v>
      </c>
      <c r="AO76" s="212">
        <v>0</v>
      </c>
      <c r="AP76" s="212">
        <v>299</v>
      </c>
      <c r="AQ76" s="212">
        <v>0</v>
      </c>
      <c r="AR76" s="212">
        <v>0</v>
      </c>
      <c r="AS76" s="212">
        <v>0</v>
      </c>
      <c r="AT76" s="212">
        <v>0</v>
      </c>
      <c r="AU76" s="212">
        <v>0</v>
      </c>
      <c r="AV76" s="212">
        <v>0</v>
      </c>
      <c r="AW76" s="212">
        <v>0</v>
      </c>
      <c r="AX76" s="212">
        <v>0</v>
      </c>
      <c r="AY76" s="212">
        <v>0</v>
      </c>
      <c r="AZ76" s="212">
        <v>0</v>
      </c>
      <c r="BA76" s="212">
        <v>0</v>
      </c>
      <c r="BB76" s="212">
        <v>0</v>
      </c>
      <c r="BC76" s="212">
        <v>0</v>
      </c>
      <c r="BD76" s="212">
        <v>0</v>
      </c>
      <c r="BE76" s="212">
        <v>0</v>
      </c>
      <c r="BF76" s="212">
        <v>0</v>
      </c>
      <c r="BG76" s="212">
        <v>0</v>
      </c>
      <c r="BH76" s="212">
        <v>0</v>
      </c>
      <c r="BI76" s="212">
        <v>0</v>
      </c>
      <c r="BJ76" s="212">
        <v>0</v>
      </c>
      <c r="BK76" s="212">
        <v>0</v>
      </c>
      <c r="BL76" s="212">
        <v>0</v>
      </c>
      <c r="BM76" s="212">
        <v>0</v>
      </c>
      <c r="BN76" s="212">
        <v>0</v>
      </c>
      <c r="BO76" s="212">
        <v>0</v>
      </c>
      <c r="BP76" s="212">
        <v>0</v>
      </c>
      <c r="BQ76" s="212">
        <v>0</v>
      </c>
      <c r="BR76" s="212">
        <v>0</v>
      </c>
      <c r="BS76" s="212">
        <v>0</v>
      </c>
      <c r="BT76" s="212">
        <v>0</v>
      </c>
      <c r="BU76" s="212">
        <v>0</v>
      </c>
      <c r="BV76" s="212">
        <v>0</v>
      </c>
      <c r="BW76" s="212">
        <v>0</v>
      </c>
      <c r="BX76" s="212">
        <v>0</v>
      </c>
      <c r="BY76" s="212">
        <v>0</v>
      </c>
      <c r="BZ76" s="212">
        <v>0</v>
      </c>
      <c r="CA76" s="212">
        <v>0</v>
      </c>
      <c r="CB76" s="212">
        <v>0</v>
      </c>
      <c r="CC76" s="212">
        <v>0</v>
      </c>
      <c r="CD76" s="212">
        <v>0</v>
      </c>
      <c r="CE76" s="212">
        <v>0</v>
      </c>
      <c r="CF76" s="212">
        <v>0</v>
      </c>
      <c r="CG76" s="212">
        <v>0</v>
      </c>
      <c r="CH76" s="212">
        <v>0</v>
      </c>
      <c r="CI76" s="212">
        <v>0</v>
      </c>
      <c r="CJ76" s="213">
        <v>299</v>
      </c>
      <c r="CK76" s="256">
        <v>0.0028398837452272858</v>
      </c>
      <c r="CM76" s="269"/>
    </row>
    <row r="77" spans="1:91" ht="15">
      <c r="A77" s="243" t="s">
        <v>100</v>
      </c>
      <c r="B77" s="211">
        <v>0</v>
      </c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  <c r="K77" s="212">
        <v>0</v>
      </c>
      <c r="L77" s="212">
        <v>0</v>
      </c>
      <c r="M77" s="212">
        <v>0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2">
        <v>0</v>
      </c>
      <c r="W77" s="212">
        <v>0</v>
      </c>
      <c r="X77" s="212">
        <v>0</v>
      </c>
      <c r="Y77" s="212">
        <v>0</v>
      </c>
      <c r="Z77" s="212">
        <v>0</v>
      </c>
      <c r="AA77" s="212">
        <v>0</v>
      </c>
      <c r="AB77" s="212">
        <v>0</v>
      </c>
      <c r="AC77" s="212">
        <v>0</v>
      </c>
      <c r="AD77" s="212">
        <v>0</v>
      </c>
      <c r="AE77" s="212">
        <v>0</v>
      </c>
      <c r="AF77" s="212">
        <v>0</v>
      </c>
      <c r="AG77" s="212">
        <v>0</v>
      </c>
      <c r="AH77" s="212">
        <v>0</v>
      </c>
      <c r="AI77" s="212">
        <v>0</v>
      </c>
      <c r="AJ77" s="212">
        <v>0</v>
      </c>
      <c r="AK77" s="212">
        <v>0</v>
      </c>
      <c r="AL77" s="212">
        <v>0</v>
      </c>
      <c r="AM77" s="212">
        <v>0</v>
      </c>
      <c r="AN77" s="212">
        <v>0</v>
      </c>
      <c r="AO77" s="212">
        <v>0</v>
      </c>
      <c r="AP77" s="212">
        <v>97</v>
      </c>
      <c r="AQ77" s="212">
        <v>0</v>
      </c>
      <c r="AR77" s="212">
        <v>0</v>
      </c>
      <c r="AS77" s="212">
        <v>0</v>
      </c>
      <c r="AT77" s="212">
        <v>0</v>
      </c>
      <c r="AU77" s="212">
        <v>0</v>
      </c>
      <c r="AV77" s="212">
        <v>0</v>
      </c>
      <c r="AW77" s="212">
        <v>0</v>
      </c>
      <c r="AX77" s="212">
        <v>0</v>
      </c>
      <c r="AY77" s="212">
        <v>0</v>
      </c>
      <c r="AZ77" s="212">
        <v>0</v>
      </c>
      <c r="BA77" s="212">
        <v>0</v>
      </c>
      <c r="BB77" s="212">
        <v>0</v>
      </c>
      <c r="BC77" s="212">
        <v>0</v>
      </c>
      <c r="BD77" s="212">
        <v>0</v>
      </c>
      <c r="BE77" s="212">
        <v>0</v>
      </c>
      <c r="BF77" s="212">
        <v>0</v>
      </c>
      <c r="BG77" s="212">
        <v>0</v>
      </c>
      <c r="BH77" s="212">
        <v>0</v>
      </c>
      <c r="BI77" s="212">
        <v>0</v>
      </c>
      <c r="BJ77" s="212">
        <v>0</v>
      </c>
      <c r="BK77" s="212">
        <v>0</v>
      </c>
      <c r="BL77" s="212">
        <v>0</v>
      </c>
      <c r="BM77" s="212">
        <v>0</v>
      </c>
      <c r="BN77" s="212">
        <v>0</v>
      </c>
      <c r="BO77" s="212">
        <v>0</v>
      </c>
      <c r="BP77" s="212">
        <v>1</v>
      </c>
      <c r="BQ77" s="212">
        <v>0</v>
      </c>
      <c r="BR77" s="212">
        <v>0</v>
      </c>
      <c r="BS77" s="212">
        <v>0</v>
      </c>
      <c r="BT77" s="212">
        <v>0</v>
      </c>
      <c r="BU77" s="212">
        <v>0</v>
      </c>
      <c r="BV77" s="212">
        <v>0</v>
      </c>
      <c r="BW77" s="212">
        <v>0</v>
      </c>
      <c r="BX77" s="212">
        <v>0</v>
      </c>
      <c r="BY77" s="212">
        <v>0</v>
      </c>
      <c r="BZ77" s="212">
        <v>0</v>
      </c>
      <c r="CA77" s="212">
        <v>0</v>
      </c>
      <c r="CB77" s="212">
        <v>0</v>
      </c>
      <c r="CC77" s="212">
        <v>0</v>
      </c>
      <c r="CD77" s="212">
        <v>3</v>
      </c>
      <c r="CE77" s="212">
        <v>0</v>
      </c>
      <c r="CF77" s="212">
        <v>0</v>
      </c>
      <c r="CG77" s="212">
        <v>0</v>
      </c>
      <c r="CH77" s="212">
        <v>0</v>
      </c>
      <c r="CI77" s="212">
        <v>0</v>
      </c>
      <c r="CJ77" s="213">
        <v>101</v>
      </c>
      <c r="CK77" s="256">
        <v>0.0009592918336720932</v>
      </c>
      <c r="CM77" s="269"/>
    </row>
    <row r="78" spans="1:91" ht="15">
      <c r="A78" s="243" t="s">
        <v>101</v>
      </c>
      <c r="B78" s="211">
        <v>0</v>
      </c>
      <c r="C78" s="212">
        <v>0</v>
      </c>
      <c r="D78" s="212">
        <v>0</v>
      </c>
      <c r="E78" s="212">
        <v>0</v>
      </c>
      <c r="F78" s="212">
        <v>0</v>
      </c>
      <c r="G78" s="212">
        <v>0</v>
      </c>
      <c r="H78" s="212">
        <v>0</v>
      </c>
      <c r="I78" s="212">
        <v>0</v>
      </c>
      <c r="J78" s="212">
        <v>0</v>
      </c>
      <c r="K78" s="212">
        <v>0</v>
      </c>
      <c r="L78" s="212">
        <v>0</v>
      </c>
      <c r="M78" s="212">
        <v>0</v>
      </c>
      <c r="N78" s="212">
        <v>0</v>
      </c>
      <c r="O78" s="212">
        <v>0</v>
      </c>
      <c r="P78" s="212">
        <v>0</v>
      </c>
      <c r="Q78" s="212">
        <v>0</v>
      </c>
      <c r="R78" s="212">
        <v>0</v>
      </c>
      <c r="S78" s="212">
        <v>0</v>
      </c>
      <c r="T78" s="212">
        <v>0</v>
      </c>
      <c r="U78" s="212">
        <v>0</v>
      </c>
      <c r="V78" s="212">
        <v>0</v>
      </c>
      <c r="W78" s="212">
        <v>0</v>
      </c>
      <c r="X78" s="212">
        <v>0</v>
      </c>
      <c r="Y78" s="212">
        <v>0</v>
      </c>
      <c r="Z78" s="212">
        <v>0</v>
      </c>
      <c r="AA78" s="212">
        <v>0</v>
      </c>
      <c r="AB78" s="212">
        <v>0</v>
      </c>
      <c r="AC78" s="212">
        <v>0</v>
      </c>
      <c r="AD78" s="212">
        <v>0</v>
      </c>
      <c r="AE78" s="212">
        <v>0</v>
      </c>
      <c r="AF78" s="212">
        <v>0</v>
      </c>
      <c r="AG78" s="212">
        <v>0</v>
      </c>
      <c r="AH78" s="212">
        <v>0</v>
      </c>
      <c r="AI78" s="212">
        <v>0</v>
      </c>
      <c r="AJ78" s="212">
        <v>0</v>
      </c>
      <c r="AK78" s="212">
        <v>0</v>
      </c>
      <c r="AL78" s="212">
        <v>0</v>
      </c>
      <c r="AM78" s="212">
        <v>0</v>
      </c>
      <c r="AN78" s="212">
        <v>0</v>
      </c>
      <c r="AO78" s="212">
        <v>0</v>
      </c>
      <c r="AP78" s="212">
        <v>1</v>
      </c>
      <c r="AQ78" s="212">
        <v>0</v>
      </c>
      <c r="AR78" s="212">
        <v>0</v>
      </c>
      <c r="AS78" s="212">
        <v>0</v>
      </c>
      <c r="AT78" s="212">
        <v>0</v>
      </c>
      <c r="AU78" s="212">
        <v>0</v>
      </c>
      <c r="AV78" s="212">
        <v>0</v>
      </c>
      <c r="AW78" s="212">
        <v>0</v>
      </c>
      <c r="AX78" s="212">
        <v>0</v>
      </c>
      <c r="AY78" s="212">
        <v>0</v>
      </c>
      <c r="AZ78" s="212">
        <v>0</v>
      </c>
      <c r="BA78" s="212">
        <v>0</v>
      </c>
      <c r="BB78" s="212">
        <v>0</v>
      </c>
      <c r="BC78" s="212">
        <v>0</v>
      </c>
      <c r="BD78" s="212">
        <v>0</v>
      </c>
      <c r="BE78" s="212">
        <v>0</v>
      </c>
      <c r="BF78" s="212">
        <v>0</v>
      </c>
      <c r="BG78" s="212">
        <v>0</v>
      </c>
      <c r="BH78" s="212">
        <v>0</v>
      </c>
      <c r="BI78" s="212">
        <v>0</v>
      </c>
      <c r="BJ78" s="212">
        <v>0</v>
      </c>
      <c r="BK78" s="212">
        <v>0</v>
      </c>
      <c r="BL78" s="212">
        <v>0</v>
      </c>
      <c r="BM78" s="212">
        <v>0</v>
      </c>
      <c r="BN78" s="212">
        <v>0</v>
      </c>
      <c r="BO78" s="212">
        <v>0</v>
      </c>
      <c r="BP78" s="212">
        <v>0</v>
      </c>
      <c r="BQ78" s="212">
        <v>0</v>
      </c>
      <c r="BR78" s="212">
        <v>0</v>
      </c>
      <c r="BS78" s="212">
        <v>0</v>
      </c>
      <c r="BT78" s="212">
        <v>0</v>
      </c>
      <c r="BU78" s="212">
        <v>0</v>
      </c>
      <c r="BV78" s="212">
        <v>0</v>
      </c>
      <c r="BW78" s="212">
        <v>0</v>
      </c>
      <c r="BX78" s="212">
        <v>0</v>
      </c>
      <c r="BY78" s="212">
        <v>0</v>
      </c>
      <c r="BZ78" s="212">
        <v>0</v>
      </c>
      <c r="CA78" s="212">
        <v>0</v>
      </c>
      <c r="CB78" s="212">
        <v>0</v>
      </c>
      <c r="CC78" s="212">
        <v>25</v>
      </c>
      <c r="CD78" s="212">
        <v>0</v>
      </c>
      <c r="CE78" s="212">
        <v>0</v>
      </c>
      <c r="CF78" s="212">
        <v>45</v>
      </c>
      <c r="CG78" s="212">
        <v>0</v>
      </c>
      <c r="CH78" s="212">
        <v>0</v>
      </c>
      <c r="CI78" s="212">
        <v>0</v>
      </c>
      <c r="CJ78" s="213">
        <v>71</v>
      </c>
      <c r="CK78" s="256">
        <v>0.0006743536652546397</v>
      </c>
      <c r="CM78" s="269"/>
    </row>
    <row r="79" spans="1:91" ht="15">
      <c r="A79" s="243" t="s">
        <v>102</v>
      </c>
      <c r="B79" s="211">
        <v>0</v>
      </c>
      <c r="C79" s="212">
        <v>0</v>
      </c>
      <c r="D79" s="212">
        <v>0</v>
      </c>
      <c r="E79" s="212">
        <v>0</v>
      </c>
      <c r="F79" s="212">
        <v>0</v>
      </c>
      <c r="G79" s="212">
        <v>0</v>
      </c>
      <c r="H79" s="212">
        <v>0</v>
      </c>
      <c r="I79" s="212">
        <v>0</v>
      </c>
      <c r="J79" s="212">
        <v>0</v>
      </c>
      <c r="K79" s="212">
        <v>0</v>
      </c>
      <c r="L79" s="212">
        <v>0</v>
      </c>
      <c r="M79" s="212">
        <v>0</v>
      </c>
      <c r="N79" s="212">
        <v>0</v>
      </c>
      <c r="O79" s="212">
        <v>0</v>
      </c>
      <c r="P79" s="212">
        <v>0</v>
      </c>
      <c r="Q79" s="212">
        <v>0</v>
      </c>
      <c r="R79" s="212">
        <v>0</v>
      </c>
      <c r="S79" s="212">
        <v>0</v>
      </c>
      <c r="T79" s="212">
        <v>0</v>
      </c>
      <c r="U79" s="212">
        <v>0</v>
      </c>
      <c r="V79" s="212">
        <v>0</v>
      </c>
      <c r="W79" s="212">
        <v>0</v>
      </c>
      <c r="X79" s="212">
        <v>0</v>
      </c>
      <c r="Y79" s="212">
        <v>0</v>
      </c>
      <c r="Z79" s="212">
        <v>0</v>
      </c>
      <c r="AA79" s="212">
        <v>0</v>
      </c>
      <c r="AB79" s="212">
        <v>0</v>
      </c>
      <c r="AC79" s="212">
        <v>0</v>
      </c>
      <c r="AD79" s="212">
        <v>0</v>
      </c>
      <c r="AE79" s="212">
        <v>28</v>
      </c>
      <c r="AF79" s="212">
        <v>0</v>
      </c>
      <c r="AG79" s="212">
        <v>0</v>
      </c>
      <c r="AH79" s="212">
        <v>0</v>
      </c>
      <c r="AI79" s="212">
        <v>0</v>
      </c>
      <c r="AJ79" s="212">
        <v>0</v>
      </c>
      <c r="AK79" s="212">
        <v>0</v>
      </c>
      <c r="AL79" s="212">
        <v>0</v>
      </c>
      <c r="AM79" s="212">
        <v>0</v>
      </c>
      <c r="AN79" s="212">
        <v>0</v>
      </c>
      <c r="AO79" s="212">
        <v>0</v>
      </c>
      <c r="AP79" s="212">
        <v>0</v>
      </c>
      <c r="AQ79" s="212">
        <v>0</v>
      </c>
      <c r="AR79" s="212">
        <v>0</v>
      </c>
      <c r="AS79" s="212">
        <v>69</v>
      </c>
      <c r="AT79" s="212">
        <v>141</v>
      </c>
      <c r="AU79" s="212">
        <v>0</v>
      </c>
      <c r="AV79" s="212">
        <v>0</v>
      </c>
      <c r="AW79" s="212">
        <v>0</v>
      </c>
      <c r="AX79" s="212">
        <v>0</v>
      </c>
      <c r="AY79" s="212">
        <v>0</v>
      </c>
      <c r="AZ79" s="212">
        <v>0</v>
      </c>
      <c r="BA79" s="212">
        <v>0</v>
      </c>
      <c r="BB79" s="212">
        <v>0</v>
      </c>
      <c r="BC79" s="212">
        <v>0</v>
      </c>
      <c r="BD79" s="212">
        <v>0</v>
      </c>
      <c r="BE79" s="212">
        <v>0</v>
      </c>
      <c r="BF79" s="212">
        <v>0</v>
      </c>
      <c r="BG79" s="212">
        <v>0</v>
      </c>
      <c r="BH79" s="212">
        <v>0</v>
      </c>
      <c r="BI79" s="212">
        <v>0</v>
      </c>
      <c r="BJ79" s="212">
        <v>0</v>
      </c>
      <c r="BK79" s="212">
        <v>0</v>
      </c>
      <c r="BL79" s="212">
        <v>0</v>
      </c>
      <c r="BM79" s="212">
        <v>0</v>
      </c>
      <c r="BN79" s="212">
        <v>0</v>
      </c>
      <c r="BO79" s="212">
        <v>0</v>
      </c>
      <c r="BP79" s="212">
        <v>0</v>
      </c>
      <c r="BQ79" s="212">
        <v>0</v>
      </c>
      <c r="BR79" s="212">
        <v>0</v>
      </c>
      <c r="BS79" s="212">
        <v>0</v>
      </c>
      <c r="BT79" s="212">
        <v>0</v>
      </c>
      <c r="BU79" s="212">
        <v>0</v>
      </c>
      <c r="BV79" s="212">
        <v>1</v>
      </c>
      <c r="BW79" s="212">
        <v>0</v>
      </c>
      <c r="BX79" s="212">
        <v>0</v>
      </c>
      <c r="BY79" s="212">
        <v>0</v>
      </c>
      <c r="BZ79" s="212">
        <v>0</v>
      </c>
      <c r="CA79" s="212">
        <v>0</v>
      </c>
      <c r="CB79" s="212">
        <v>0</v>
      </c>
      <c r="CC79" s="212">
        <v>0</v>
      </c>
      <c r="CD79" s="212">
        <v>0</v>
      </c>
      <c r="CE79" s="212">
        <v>0</v>
      </c>
      <c r="CF79" s="212">
        <v>0</v>
      </c>
      <c r="CG79" s="212">
        <v>0</v>
      </c>
      <c r="CH79" s="212">
        <v>0</v>
      </c>
      <c r="CI79" s="212">
        <v>0</v>
      </c>
      <c r="CJ79" s="213">
        <v>239</v>
      </c>
      <c r="CK79" s="256">
        <v>0.002270007408392379</v>
      </c>
      <c r="CM79" s="269"/>
    </row>
    <row r="80" spans="1:91" ht="15">
      <c r="A80" s="243" t="s">
        <v>285</v>
      </c>
      <c r="B80" s="211">
        <v>0</v>
      </c>
      <c r="C80" s="212">
        <v>0</v>
      </c>
      <c r="D80" s="212">
        <v>0</v>
      </c>
      <c r="E80" s="212">
        <v>0</v>
      </c>
      <c r="F80" s="212">
        <v>0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12">
        <v>0</v>
      </c>
      <c r="S80" s="212">
        <v>0</v>
      </c>
      <c r="T80" s="212">
        <v>0</v>
      </c>
      <c r="U80" s="212">
        <v>0</v>
      </c>
      <c r="V80" s="212">
        <v>0</v>
      </c>
      <c r="W80" s="212">
        <v>0</v>
      </c>
      <c r="X80" s="212">
        <v>0</v>
      </c>
      <c r="Y80" s="212">
        <v>0</v>
      </c>
      <c r="Z80" s="212">
        <v>0</v>
      </c>
      <c r="AA80" s="212">
        <v>0</v>
      </c>
      <c r="AB80" s="212">
        <v>0</v>
      </c>
      <c r="AC80" s="212">
        <v>0</v>
      </c>
      <c r="AD80" s="212">
        <v>0</v>
      </c>
      <c r="AE80" s="212">
        <v>0</v>
      </c>
      <c r="AF80" s="212">
        <v>0</v>
      </c>
      <c r="AG80" s="212">
        <v>0</v>
      </c>
      <c r="AH80" s="212">
        <v>0</v>
      </c>
      <c r="AI80" s="212">
        <v>0</v>
      </c>
      <c r="AJ80" s="212">
        <v>0</v>
      </c>
      <c r="AK80" s="212">
        <v>0</v>
      </c>
      <c r="AL80" s="212">
        <v>1</v>
      </c>
      <c r="AM80" s="212">
        <v>0</v>
      </c>
      <c r="AN80" s="212">
        <v>0</v>
      </c>
      <c r="AO80" s="212">
        <v>0</v>
      </c>
      <c r="AP80" s="212">
        <v>0</v>
      </c>
      <c r="AQ80" s="212">
        <v>0</v>
      </c>
      <c r="AR80" s="212">
        <v>1</v>
      </c>
      <c r="AS80" s="212">
        <v>0</v>
      </c>
      <c r="AT80" s="212">
        <v>0</v>
      </c>
      <c r="AU80" s="212">
        <v>0</v>
      </c>
      <c r="AV80" s="212">
        <v>0</v>
      </c>
      <c r="AW80" s="212">
        <v>0</v>
      </c>
      <c r="AX80" s="212">
        <v>0</v>
      </c>
      <c r="AY80" s="212">
        <v>0</v>
      </c>
      <c r="AZ80" s="212">
        <v>0</v>
      </c>
      <c r="BA80" s="212">
        <v>0</v>
      </c>
      <c r="BB80" s="212">
        <v>0</v>
      </c>
      <c r="BC80" s="212">
        <v>0</v>
      </c>
      <c r="BD80" s="212">
        <v>0</v>
      </c>
      <c r="BE80" s="212">
        <v>0</v>
      </c>
      <c r="BF80" s="212">
        <v>0</v>
      </c>
      <c r="BG80" s="212">
        <v>0</v>
      </c>
      <c r="BH80" s="212">
        <v>0</v>
      </c>
      <c r="BI80" s="212">
        <v>0</v>
      </c>
      <c r="BJ80" s="212">
        <v>0</v>
      </c>
      <c r="BK80" s="212">
        <v>0</v>
      </c>
      <c r="BL80" s="212">
        <v>0</v>
      </c>
      <c r="BM80" s="212">
        <v>0</v>
      </c>
      <c r="BN80" s="212">
        <v>0</v>
      </c>
      <c r="BO80" s="212">
        <v>0</v>
      </c>
      <c r="BP80" s="212">
        <v>0</v>
      </c>
      <c r="BQ80" s="212">
        <v>0</v>
      </c>
      <c r="BR80" s="212">
        <v>0</v>
      </c>
      <c r="BS80" s="212">
        <v>0</v>
      </c>
      <c r="BT80" s="212">
        <v>0</v>
      </c>
      <c r="BU80" s="212">
        <v>0</v>
      </c>
      <c r="BV80" s="212">
        <v>0</v>
      </c>
      <c r="BW80" s="212">
        <v>0</v>
      </c>
      <c r="BX80" s="212">
        <v>0</v>
      </c>
      <c r="BY80" s="212">
        <v>0</v>
      </c>
      <c r="BZ80" s="212">
        <v>0</v>
      </c>
      <c r="CA80" s="212">
        <v>0</v>
      </c>
      <c r="CB80" s="212">
        <v>0</v>
      </c>
      <c r="CC80" s="212">
        <v>0</v>
      </c>
      <c r="CD80" s="212">
        <v>0</v>
      </c>
      <c r="CE80" s="212">
        <v>0</v>
      </c>
      <c r="CF80" s="212">
        <v>0</v>
      </c>
      <c r="CG80" s="212">
        <v>0</v>
      </c>
      <c r="CH80" s="212">
        <v>0</v>
      </c>
      <c r="CI80" s="212">
        <v>0</v>
      </c>
      <c r="CJ80" s="213">
        <v>2</v>
      </c>
      <c r="CK80" s="256">
        <v>1.8995877894496895E-05</v>
      </c>
      <c r="CM80" s="269"/>
    </row>
    <row r="81" spans="1:91" ht="15">
      <c r="A81" s="243" t="s">
        <v>103</v>
      </c>
      <c r="B81" s="211">
        <v>0</v>
      </c>
      <c r="C81" s="212">
        <v>0</v>
      </c>
      <c r="D81" s="212">
        <v>0</v>
      </c>
      <c r="E81" s="212">
        <v>0</v>
      </c>
      <c r="F81" s="212">
        <v>0</v>
      </c>
      <c r="G81" s="212">
        <v>0</v>
      </c>
      <c r="H81" s="212">
        <v>0</v>
      </c>
      <c r="I81" s="212">
        <v>0</v>
      </c>
      <c r="J81" s="212">
        <v>0</v>
      </c>
      <c r="K81" s="212">
        <v>0</v>
      </c>
      <c r="L81" s="212">
        <v>0</v>
      </c>
      <c r="M81" s="212">
        <v>0</v>
      </c>
      <c r="N81" s="212">
        <v>0</v>
      </c>
      <c r="O81" s="212">
        <v>0</v>
      </c>
      <c r="P81" s="212">
        <v>0</v>
      </c>
      <c r="Q81" s="212">
        <v>0</v>
      </c>
      <c r="R81" s="212">
        <v>0</v>
      </c>
      <c r="S81" s="212">
        <v>0</v>
      </c>
      <c r="T81" s="212">
        <v>0</v>
      </c>
      <c r="U81" s="212">
        <v>0</v>
      </c>
      <c r="V81" s="212">
        <v>0</v>
      </c>
      <c r="W81" s="212">
        <v>0</v>
      </c>
      <c r="X81" s="212">
        <v>0</v>
      </c>
      <c r="Y81" s="212">
        <v>0</v>
      </c>
      <c r="Z81" s="212">
        <v>0</v>
      </c>
      <c r="AA81" s="212">
        <v>0</v>
      </c>
      <c r="AB81" s="212">
        <v>0</v>
      </c>
      <c r="AC81" s="212">
        <v>0</v>
      </c>
      <c r="AD81" s="212">
        <v>0</v>
      </c>
      <c r="AE81" s="212">
        <v>0</v>
      </c>
      <c r="AF81" s="212">
        <v>0</v>
      </c>
      <c r="AG81" s="212">
        <v>0</v>
      </c>
      <c r="AH81" s="212">
        <v>0</v>
      </c>
      <c r="AI81" s="212">
        <v>0</v>
      </c>
      <c r="AJ81" s="212">
        <v>0</v>
      </c>
      <c r="AK81" s="212">
        <v>0</v>
      </c>
      <c r="AL81" s="212">
        <v>0</v>
      </c>
      <c r="AM81" s="212">
        <v>0</v>
      </c>
      <c r="AN81" s="212">
        <v>0</v>
      </c>
      <c r="AO81" s="212">
        <v>0</v>
      </c>
      <c r="AP81" s="212">
        <v>0</v>
      </c>
      <c r="AQ81" s="212">
        <v>0</v>
      </c>
      <c r="AR81" s="212">
        <v>0</v>
      </c>
      <c r="AS81" s="212">
        <v>0</v>
      </c>
      <c r="AT81" s="212">
        <v>0</v>
      </c>
      <c r="AU81" s="212">
        <v>0</v>
      </c>
      <c r="AV81" s="212">
        <v>0</v>
      </c>
      <c r="AW81" s="212">
        <v>0</v>
      </c>
      <c r="AX81" s="212">
        <v>0</v>
      </c>
      <c r="AY81" s="212">
        <v>0</v>
      </c>
      <c r="AZ81" s="212">
        <v>0</v>
      </c>
      <c r="BA81" s="212">
        <v>0</v>
      </c>
      <c r="BB81" s="212">
        <v>0</v>
      </c>
      <c r="BC81" s="212">
        <v>0</v>
      </c>
      <c r="BD81" s="212">
        <v>0</v>
      </c>
      <c r="BE81" s="212">
        <v>0</v>
      </c>
      <c r="BF81" s="212">
        <v>0</v>
      </c>
      <c r="BG81" s="212">
        <v>0</v>
      </c>
      <c r="BH81" s="212">
        <v>0</v>
      </c>
      <c r="BI81" s="212">
        <v>0</v>
      </c>
      <c r="BJ81" s="212">
        <v>2</v>
      </c>
      <c r="BK81" s="212">
        <v>0</v>
      </c>
      <c r="BL81" s="212">
        <v>0</v>
      </c>
      <c r="BM81" s="212">
        <v>0</v>
      </c>
      <c r="BN81" s="212">
        <v>0</v>
      </c>
      <c r="BO81" s="212">
        <v>0</v>
      </c>
      <c r="BP81" s="212">
        <v>0</v>
      </c>
      <c r="BQ81" s="212">
        <v>0</v>
      </c>
      <c r="BR81" s="212">
        <v>569</v>
      </c>
      <c r="BS81" s="212">
        <v>2</v>
      </c>
      <c r="BT81" s="212">
        <v>0</v>
      </c>
      <c r="BU81" s="212">
        <v>0</v>
      </c>
      <c r="BV81" s="212">
        <v>0</v>
      </c>
      <c r="BW81" s="212">
        <v>0</v>
      </c>
      <c r="BX81" s="212">
        <v>0</v>
      </c>
      <c r="BY81" s="212">
        <v>0</v>
      </c>
      <c r="BZ81" s="212">
        <v>0</v>
      </c>
      <c r="CA81" s="212">
        <v>0</v>
      </c>
      <c r="CB81" s="212">
        <v>0</v>
      </c>
      <c r="CC81" s="212">
        <v>0</v>
      </c>
      <c r="CD81" s="212">
        <v>0</v>
      </c>
      <c r="CE81" s="212">
        <v>0</v>
      </c>
      <c r="CF81" s="212">
        <v>0</v>
      </c>
      <c r="CG81" s="212">
        <v>0</v>
      </c>
      <c r="CH81" s="212">
        <v>0</v>
      </c>
      <c r="CI81" s="212">
        <v>0</v>
      </c>
      <c r="CJ81" s="213">
        <v>573</v>
      </c>
      <c r="CK81" s="256">
        <v>0.00544231901677336</v>
      </c>
      <c r="CM81" s="269"/>
    </row>
    <row r="82" spans="1:91" ht="15">
      <c r="A82" s="243" t="s">
        <v>104</v>
      </c>
      <c r="B82" s="211">
        <v>0</v>
      </c>
      <c r="C82" s="212">
        <v>0</v>
      </c>
      <c r="D82" s="212">
        <v>0</v>
      </c>
      <c r="E82" s="212">
        <v>0</v>
      </c>
      <c r="F82" s="212">
        <v>0</v>
      </c>
      <c r="G82" s="212">
        <v>0</v>
      </c>
      <c r="H82" s="212">
        <v>0</v>
      </c>
      <c r="I82" s="212">
        <v>0</v>
      </c>
      <c r="J82" s="212">
        <v>0</v>
      </c>
      <c r="K82" s="212">
        <v>0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212">
        <v>0</v>
      </c>
      <c r="R82" s="212">
        <v>0</v>
      </c>
      <c r="S82" s="212">
        <v>0</v>
      </c>
      <c r="T82" s="212">
        <v>0</v>
      </c>
      <c r="U82" s="212">
        <v>0</v>
      </c>
      <c r="V82" s="212">
        <v>0</v>
      </c>
      <c r="W82" s="212">
        <v>0</v>
      </c>
      <c r="X82" s="212">
        <v>0</v>
      </c>
      <c r="Y82" s="212">
        <v>0</v>
      </c>
      <c r="Z82" s="212">
        <v>0</v>
      </c>
      <c r="AA82" s="212">
        <v>0</v>
      </c>
      <c r="AB82" s="212">
        <v>0</v>
      </c>
      <c r="AC82" s="212">
        <v>0</v>
      </c>
      <c r="AD82" s="212">
        <v>0</v>
      </c>
      <c r="AE82" s="212">
        <v>0</v>
      </c>
      <c r="AF82" s="212">
        <v>0</v>
      </c>
      <c r="AG82" s="212">
        <v>0</v>
      </c>
      <c r="AH82" s="212">
        <v>0</v>
      </c>
      <c r="AI82" s="212">
        <v>0</v>
      </c>
      <c r="AJ82" s="212">
        <v>0</v>
      </c>
      <c r="AK82" s="212">
        <v>0</v>
      </c>
      <c r="AL82" s="212">
        <v>0</v>
      </c>
      <c r="AM82" s="212">
        <v>0</v>
      </c>
      <c r="AN82" s="212">
        <v>0</v>
      </c>
      <c r="AO82" s="212">
        <v>0</v>
      </c>
      <c r="AP82" s="212">
        <v>0</v>
      </c>
      <c r="AQ82" s="212">
        <v>0</v>
      </c>
      <c r="AR82" s="212">
        <v>0</v>
      </c>
      <c r="AS82" s="212">
        <v>0</v>
      </c>
      <c r="AT82" s="212">
        <v>0</v>
      </c>
      <c r="AU82" s="212">
        <v>0</v>
      </c>
      <c r="AV82" s="212">
        <v>0</v>
      </c>
      <c r="AW82" s="212">
        <v>0</v>
      </c>
      <c r="AX82" s="212">
        <v>0</v>
      </c>
      <c r="AY82" s="212">
        <v>0</v>
      </c>
      <c r="AZ82" s="212">
        <v>0</v>
      </c>
      <c r="BA82" s="212">
        <v>0</v>
      </c>
      <c r="BB82" s="212">
        <v>0</v>
      </c>
      <c r="BC82" s="212">
        <v>0</v>
      </c>
      <c r="BD82" s="212">
        <v>0</v>
      </c>
      <c r="BE82" s="212">
        <v>0</v>
      </c>
      <c r="BF82" s="212">
        <v>0</v>
      </c>
      <c r="BG82" s="212">
        <v>0</v>
      </c>
      <c r="BH82" s="212">
        <v>0</v>
      </c>
      <c r="BI82" s="212">
        <v>0</v>
      </c>
      <c r="BJ82" s="212">
        <v>0</v>
      </c>
      <c r="BK82" s="212">
        <v>0</v>
      </c>
      <c r="BL82" s="212">
        <v>0</v>
      </c>
      <c r="BM82" s="212">
        <v>0</v>
      </c>
      <c r="BN82" s="212">
        <v>0</v>
      </c>
      <c r="BO82" s="212">
        <v>0</v>
      </c>
      <c r="BP82" s="212">
        <v>0</v>
      </c>
      <c r="BQ82" s="212">
        <v>0</v>
      </c>
      <c r="BR82" s="212">
        <v>0</v>
      </c>
      <c r="BS82" s="212">
        <v>0</v>
      </c>
      <c r="BT82" s="212">
        <v>0</v>
      </c>
      <c r="BU82" s="212">
        <v>0</v>
      </c>
      <c r="BV82" s="212">
        <v>0</v>
      </c>
      <c r="BW82" s="212">
        <v>74</v>
      </c>
      <c r="BX82" s="212">
        <v>3</v>
      </c>
      <c r="BY82" s="212">
        <v>1581</v>
      </c>
      <c r="BZ82" s="212">
        <v>0</v>
      </c>
      <c r="CA82" s="212">
        <v>0</v>
      </c>
      <c r="CB82" s="212">
        <v>0</v>
      </c>
      <c r="CC82" s="212">
        <v>0</v>
      </c>
      <c r="CD82" s="212">
        <v>0</v>
      </c>
      <c r="CE82" s="212">
        <v>0</v>
      </c>
      <c r="CF82" s="212">
        <v>0</v>
      </c>
      <c r="CG82" s="212">
        <v>0</v>
      </c>
      <c r="CH82" s="212">
        <v>0</v>
      </c>
      <c r="CI82" s="212">
        <v>0</v>
      </c>
      <c r="CJ82" s="213">
        <v>1658</v>
      </c>
      <c r="CK82" s="256">
        <v>0.015747582774537926</v>
      </c>
      <c r="CM82" s="269"/>
    </row>
    <row r="83" spans="1:91" ht="15">
      <c r="A83" s="243" t="s">
        <v>105</v>
      </c>
      <c r="B83" s="211">
        <v>0</v>
      </c>
      <c r="C83" s="212">
        <v>0</v>
      </c>
      <c r="D83" s="212">
        <v>0</v>
      </c>
      <c r="E83" s="212">
        <v>0</v>
      </c>
      <c r="F83" s="212">
        <v>0</v>
      </c>
      <c r="G83" s="212">
        <v>0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12">
        <v>0</v>
      </c>
      <c r="R83" s="212">
        <v>0</v>
      </c>
      <c r="S83" s="212">
        <v>0</v>
      </c>
      <c r="T83" s="212">
        <v>0</v>
      </c>
      <c r="U83" s="212">
        <v>0</v>
      </c>
      <c r="V83" s="212">
        <v>0</v>
      </c>
      <c r="W83" s="212">
        <v>0</v>
      </c>
      <c r="X83" s="212">
        <v>0</v>
      </c>
      <c r="Y83" s="212">
        <v>0</v>
      </c>
      <c r="Z83" s="212">
        <v>0</v>
      </c>
      <c r="AA83" s="212">
        <v>0</v>
      </c>
      <c r="AB83" s="212">
        <v>0</v>
      </c>
      <c r="AC83" s="212">
        <v>0</v>
      </c>
      <c r="AD83" s="212">
        <v>0</v>
      </c>
      <c r="AE83" s="212">
        <v>0</v>
      </c>
      <c r="AF83" s="212">
        <v>0</v>
      </c>
      <c r="AG83" s="212">
        <v>0</v>
      </c>
      <c r="AH83" s="212">
        <v>0</v>
      </c>
      <c r="AI83" s="212">
        <v>0</v>
      </c>
      <c r="AJ83" s="212">
        <v>0</v>
      </c>
      <c r="AK83" s="212">
        <v>0</v>
      </c>
      <c r="AL83" s="212">
        <v>0</v>
      </c>
      <c r="AM83" s="212">
        <v>0</v>
      </c>
      <c r="AN83" s="212">
        <v>0</v>
      </c>
      <c r="AO83" s="212">
        <v>0</v>
      </c>
      <c r="AP83" s="212">
        <v>0</v>
      </c>
      <c r="AQ83" s="212">
        <v>0</v>
      </c>
      <c r="AR83" s="212">
        <v>0</v>
      </c>
      <c r="AS83" s="212">
        <v>0</v>
      </c>
      <c r="AT83" s="212">
        <v>0</v>
      </c>
      <c r="AU83" s="212">
        <v>0</v>
      </c>
      <c r="AV83" s="212">
        <v>1</v>
      </c>
      <c r="AW83" s="212">
        <v>0</v>
      </c>
      <c r="AX83" s="212">
        <v>1</v>
      </c>
      <c r="AY83" s="212">
        <v>0</v>
      </c>
      <c r="AZ83" s="212">
        <v>0</v>
      </c>
      <c r="BA83" s="212">
        <v>0</v>
      </c>
      <c r="BB83" s="212">
        <v>0</v>
      </c>
      <c r="BC83" s="212">
        <v>0</v>
      </c>
      <c r="BD83" s="212">
        <v>0</v>
      </c>
      <c r="BE83" s="212">
        <v>0</v>
      </c>
      <c r="BF83" s="212">
        <v>0</v>
      </c>
      <c r="BG83" s="212">
        <v>15</v>
      </c>
      <c r="BH83" s="212">
        <v>0</v>
      </c>
      <c r="BI83" s="212">
        <v>0</v>
      </c>
      <c r="BJ83" s="212">
        <v>0</v>
      </c>
      <c r="BK83" s="212">
        <v>0</v>
      </c>
      <c r="BL83" s="212">
        <v>0</v>
      </c>
      <c r="BM83" s="212">
        <v>0</v>
      </c>
      <c r="BN83" s="212">
        <v>0</v>
      </c>
      <c r="BO83" s="212">
        <v>0</v>
      </c>
      <c r="BP83" s="212">
        <v>0</v>
      </c>
      <c r="BQ83" s="212">
        <v>0</v>
      </c>
      <c r="BR83" s="212">
        <v>0</v>
      </c>
      <c r="BS83" s="212">
        <v>0</v>
      </c>
      <c r="BT83" s="212">
        <v>0</v>
      </c>
      <c r="BU83" s="212">
        <v>0</v>
      </c>
      <c r="BV83" s="212">
        <v>2</v>
      </c>
      <c r="BW83" s="212">
        <v>371</v>
      </c>
      <c r="BX83" s="212">
        <v>2288</v>
      </c>
      <c r="BY83" s="212">
        <v>524</v>
      </c>
      <c r="BZ83" s="212">
        <v>0</v>
      </c>
      <c r="CA83" s="212">
        <v>0</v>
      </c>
      <c r="CB83" s="212">
        <v>0</v>
      </c>
      <c r="CC83" s="212">
        <v>0</v>
      </c>
      <c r="CD83" s="212">
        <v>2</v>
      </c>
      <c r="CE83" s="212">
        <v>0</v>
      </c>
      <c r="CF83" s="212">
        <v>0</v>
      </c>
      <c r="CG83" s="212">
        <v>0</v>
      </c>
      <c r="CH83" s="212">
        <v>0</v>
      </c>
      <c r="CI83" s="212">
        <v>0</v>
      </c>
      <c r="CJ83" s="213">
        <v>3204</v>
      </c>
      <c r="CK83" s="256">
        <v>0.030431396386984024</v>
      </c>
      <c r="CM83" s="269"/>
    </row>
    <row r="84" spans="1:91" ht="15">
      <c r="A84" s="243" t="s">
        <v>106</v>
      </c>
      <c r="B84" s="211">
        <v>0</v>
      </c>
      <c r="C84" s="212">
        <v>0</v>
      </c>
      <c r="D84" s="212">
        <v>0</v>
      </c>
      <c r="E84" s="212">
        <v>0</v>
      </c>
      <c r="F84" s="212">
        <v>0</v>
      </c>
      <c r="G84" s="212">
        <v>0</v>
      </c>
      <c r="H84" s="212">
        <v>0</v>
      </c>
      <c r="I84" s="212">
        <v>0</v>
      </c>
      <c r="J84" s="212">
        <v>0</v>
      </c>
      <c r="K84" s="212">
        <v>0</v>
      </c>
      <c r="L84" s="212">
        <v>0</v>
      </c>
      <c r="M84" s="212">
        <v>0</v>
      </c>
      <c r="N84" s="212">
        <v>0</v>
      </c>
      <c r="O84" s="212">
        <v>0</v>
      </c>
      <c r="P84" s="212">
        <v>0</v>
      </c>
      <c r="Q84" s="212">
        <v>0</v>
      </c>
      <c r="R84" s="212">
        <v>0</v>
      </c>
      <c r="S84" s="212">
        <v>0</v>
      </c>
      <c r="T84" s="212">
        <v>0</v>
      </c>
      <c r="U84" s="212">
        <v>0</v>
      </c>
      <c r="V84" s="212">
        <v>0</v>
      </c>
      <c r="W84" s="212">
        <v>0</v>
      </c>
      <c r="X84" s="212">
        <v>0</v>
      </c>
      <c r="Y84" s="212">
        <v>0</v>
      </c>
      <c r="Z84" s="212">
        <v>0</v>
      </c>
      <c r="AA84" s="212">
        <v>0</v>
      </c>
      <c r="AB84" s="212">
        <v>0</v>
      </c>
      <c r="AC84" s="212">
        <v>0</v>
      </c>
      <c r="AD84" s="212">
        <v>0</v>
      </c>
      <c r="AE84" s="212">
        <v>0</v>
      </c>
      <c r="AF84" s="212">
        <v>0</v>
      </c>
      <c r="AG84" s="212">
        <v>0</v>
      </c>
      <c r="AH84" s="212">
        <v>0</v>
      </c>
      <c r="AI84" s="212">
        <v>0</v>
      </c>
      <c r="AJ84" s="212">
        <v>0</v>
      </c>
      <c r="AK84" s="212">
        <v>0</v>
      </c>
      <c r="AL84" s="212">
        <v>0</v>
      </c>
      <c r="AM84" s="212">
        <v>0</v>
      </c>
      <c r="AN84" s="212">
        <v>0</v>
      </c>
      <c r="AO84" s="212">
        <v>0</v>
      </c>
      <c r="AP84" s="212">
        <v>0</v>
      </c>
      <c r="AQ84" s="212">
        <v>0</v>
      </c>
      <c r="AR84" s="212">
        <v>0</v>
      </c>
      <c r="AS84" s="212">
        <v>0</v>
      </c>
      <c r="AT84" s="212">
        <v>0</v>
      </c>
      <c r="AU84" s="212">
        <v>0</v>
      </c>
      <c r="AV84" s="212">
        <v>0</v>
      </c>
      <c r="AW84" s="212">
        <v>0</v>
      </c>
      <c r="AX84" s="212">
        <v>0</v>
      </c>
      <c r="AY84" s="212">
        <v>0</v>
      </c>
      <c r="AZ84" s="212">
        <v>0</v>
      </c>
      <c r="BA84" s="212">
        <v>0</v>
      </c>
      <c r="BB84" s="212">
        <v>0</v>
      </c>
      <c r="BC84" s="212">
        <v>0</v>
      </c>
      <c r="BD84" s="212">
        <v>0</v>
      </c>
      <c r="BE84" s="212">
        <v>0</v>
      </c>
      <c r="BF84" s="212">
        <v>0</v>
      </c>
      <c r="BG84" s="212">
        <v>0</v>
      </c>
      <c r="BH84" s="212">
        <v>0</v>
      </c>
      <c r="BI84" s="212">
        <v>0</v>
      </c>
      <c r="BJ84" s="212">
        <v>0</v>
      </c>
      <c r="BK84" s="212">
        <v>0</v>
      </c>
      <c r="BL84" s="212">
        <v>0</v>
      </c>
      <c r="BM84" s="212">
        <v>0</v>
      </c>
      <c r="BN84" s="212">
        <v>0</v>
      </c>
      <c r="BO84" s="212">
        <v>0</v>
      </c>
      <c r="BP84" s="212">
        <v>0</v>
      </c>
      <c r="BQ84" s="212">
        <v>0</v>
      </c>
      <c r="BR84" s="212">
        <v>0</v>
      </c>
      <c r="BS84" s="212">
        <v>0</v>
      </c>
      <c r="BT84" s="212">
        <v>0</v>
      </c>
      <c r="BU84" s="212">
        <v>0</v>
      </c>
      <c r="BV84" s="212">
        <v>0</v>
      </c>
      <c r="BW84" s="212">
        <v>0</v>
      </c>
      <c r="BX84" s="212">
        <v>0</v>
      </c>
      <c r="BY84" s="212">
        <v>0</v>
      </c>
      <c r="BZ84" s="212">
        <v>0</v>
      </c>
      <c r="CA84" s="212">
        <v>0</v>
      </c>
      <c r="CB84" s="212">
        <v>0</v>
      </c>
      <c r="CC84" s="212">
        <v>0</v>
      </c>
      <c r="CD84" s="212">
        <v>0</v>
      </c>
      <c r="CE84" s="212">
        <v>0</v>
      </c>
      <c r="CF84" s="212">
        <v>32</v>
      </c>
      <c r="CG84" s="212">
        <v>0</v>
      </c>
      <c r="CH84" s="212">
        <v>0</v>
      </c>
      <c r="CI84" s="212">
        <v>0</v>
      </c>
      <c r="CJ84" s="213">
        <v>32</v>
      </c>
      <c r="CK84" s="256">
        <v>0.0003039340463119503</v>
      </c>
      <c r="CM84" s="269"/>
    </row>
    <row r="85" spans="1:91" ht="15">
      <c r="A85" s="243" t="s">
        <v>107</v>
      </c>
      <c r="B85" s="211">
        <v>0</v>
      </c>
      <c r="C85" s="212">
        <v>0</v>
      </c>
      <c r="D85" s="212">
        <v>0</v>
      </c>
      <c r="E85" s="212">
        <v>0</v>
      </c>
      <c r="F85" s="212">
        <v>0</v>
      </c>
      <c r="G85" s="212">
        <v>0</v>
      </c>
      <c r="H85" s="212">
        <v>0</v>
      </c>
      <c r="I85" s="212">
        <v>0</v>
      </c>
      <c r="J85" s="212">
        <v>0</v>
      </c>
      <c r="K85" s="212">
        <v>0</v>
      </c>
      <c r="L85" s="212">
        <v>0</v>
      </c>
      <c r="M85" s="212">
        <v>0</v>
      </c>
      <c r="N85" s="212">
        <v>0</v>
      </c>
      <c r="O85" s="212">
        <v>0</v>
      </c>
      <c r="P85" s="212">
        <v>0</v>
      </c>
      <c r="Q85" s="212">
        <v>0</v>
      </c>
      <c r="R85" s="212">
        <v>0</v>
      </c>
      <c r="S85" s="212">
        <v>0</v>
      </c>
      <c r="T85" s="212">
        <v>0</v>
      </c>
      <c r="U85" s="212">
        <v>0</v>
      </c>
      <c r="V85" s="212">
        <v>0</v>
      </c>
      <c r="W85" s="212">
        <v>0</v>
      </c>
      <c r="X85" s="212">
        <v>0</v>
      </c>
      <c r="Y85" s="212">
        <v>0</v>
      </c>
      <c r="Z85" s="212">
        <v>0</v>
      </c>
      <c r="AA85" s="212">
        <v>0</v>
      </c>
      <c r="AB85" s="212">
        <v>0</v>
      </c>
      <c r="AC85" s="212">
        <v>0</v>
      </c>
      <c r="AD85" s="212">
        <v>0</v>
      </c>
      <c r="AE85" s="212">
        <v>0</v>
      </c>
      <c r="AF85" s="212">
        <v>0</v>
      </c>
      <c r="AG85" s="212">
        <v>0</v>
      </c>
      <c r="AH85" s="212">
        <v>0</v>
      </c>
      <c r="AI85" s="212">
        <v>0</v>
      </c>
      <c r="AJ85" s="212">
        <v>0</v>
      </c>
      <c r="AK85" s="212">
        <v>0</v>
      </c>
      <c r="AL85" s="212">
        <v>0</v>
      </c>
      <c r="AM85" s="212">
        <v>0</v>
      </c>
      <c r="AN85" s="212">
        <v>0</v>
      </c>
      <c r="AO85" s="212">
        <v>66</v>
      </c>
      <c r="AP85" s="212">
        <v>4</v>
      </c>
      <c r="AQ85" s="212">
        <v>0</v>
      </c>
      <c r="AR85" s="212">
        <v>0</v>
      </c>
      <c r="AS85" s="212">
        <v>0</v>
      </c>
      <c r="AT85" s="212">
        <v>0</v>
      </c>
      <c r="AU85" s="212">
        <v>0</v>
      </c>
      <c r="AV85" s="212">
        <v>0</v>
      </c>
      <c r="AW85" s="212">
        <v>0</v>
      </c>
      <c r="AX85" s="212">
        <v>0</v>
      </c>
      <c r="AY85" s="212">
        <v>0</v>
      </c>
      <c r="AZ85" s="212">
        <v>0</v>
      </c>
      <c r="BA85" s="212">
        <v>0</v>
      </c>
      <c r="BB85" s="212">
        <v>0</v>
      </c>
      <c r="BC85" s="212">
        <v>0</v>
      </c>
      <c r="BD85" s="212">
        <v>0</v>
      </c>
      <c r="BE85" s="212">
        <v>0</v>
      </c>
      <c r="BF85" s="212">
        <v>0</v>
      </c>
      <c r="BG85" s="212">
        <v>0</v>
      </c>
      <c r="BH85" s="212">
        <v>0</v>
      </c>
      <c r="BI85" s="212">
        <v>0</v>
      </c>
      <c r="BJ85" s="212">
        <v>0</v>
      </c>
      <c r="BK85" s="212">
        <v>0</v>
      </c>
      <c r="BL85" s="212">
        <v>0</v>
      </c>
      <c r="BM85" s="212">
        <v>0</v>
      </c>
      <c r="BN85" s="212">
        <v>0</v>
      </c>
      <c r="BO85" s="212">
        <v>0</v>
      </c>
      <c r="BP85" s="212">
        <v>0</v>
      </c>
      <c r="BQ85" s="212">
        <v>0</v>
      </c>
      <c r="BR85" s="212">
        <v>0</v>
      </c>
      <c r="BS85" s="212">
        <v>0</v>
      </c>
      <c r="BT85" s="212">
        <v>0</v>
      </c>
      <c r="BU85" s="212">
        <v>0</v>
      </c>
      <c r="BV85" s="212">
        <v>0</v>
      </c>
      <c r="BW85" s="212">
        <v>0</v>
      </c>
      <c r="BX85" s="212">
        <v>0</v>
      </c>
      <c r="BY85" s="212">
        <v>0</v>
      </c>
      <c r="BZ85" s="212">
        <v>0</v>
      </c>
      <c r="CA85" s="212">
        <v>0</v>
      </c>
      <c r="CB85" s="212">
        <v>0</v>
      </c>
      <c r="CC85" s="212">
        <v>0</v>
      </c>
      <c r="CD85" s="212">
        <v>0</v>
      </c>
      <c r="CE85" s="212">
        <v>0</v>
      </c>
      <c r="CF85" s="212">
        <v>0</v>
      </c>
      <c r="CG85" s="212">
        <v>0</v>
      </c>
      <c r="CH85" s="212">
        <v>0</v>
      </c>
      <c r="CI85" s="212">
        <v>0</v>
      </c>
      <c r="CJ85" s="213">
        <v>70</v>
      </c>
      <c r="CK85" s="256">
        <v>0.0006648557263073913</v>
      </c>
      <c r="CM85" s="269"/>
    </row>
    <row r="86" spans="1:91" ht="15">
      <c r="A86" s="243" t="s">
        <v>108</v>
      </c>
      <c r="B86" s="211">
        <v>0</v>
      </c>
      <c r="C86" s="212">
        <v>0</v>
      </c>
      <c r="D86" s="212">
        <v>0</v>
      </c>
      <c r="E86" s="212">
        <v>0</v>
      </c>
      <c r="F86" s="212">
        <v>0</v>
      </c>
      <c r="G86" s="212">
        <v>0</v>
      </c>
      <c r="H86" s="212">
        <v>0</v>
      </c>
      <c r="I86" s="212">
        <v>0</v>
      </c>
      <c r="J86" s="212">
        <v>0</v>
      </c>
      <c r="K86" s="212">
        <v>0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212">
        <v>0</v>
      </c>
      <c r="R86" s="212">
        <v>0</v>
      </c>
      <c r="S86" s="212">
        <v>0</v>
      </c>
      <c r="T86" s="212">
        <v>0</v>
      </c>
      <c r="U86" s="212">
        <v>0</v>
      </c>
      <c r="V86" s="212">
        <v>0</v>
      </c>
      <c r="W86" s="212">
        <v>0</v>
      </c>
      <c r="X86" s="212">
        <v>0</v>
      </c>
      <c r="Y86" s="212">
        <v>0</v>
      </c>
      <c r="Z86" s="212">
        <v>0</v>
      </c>
      <c r="AA86" s="212">
        <v>0</v>
      </c>
      <c r="AB86" s="212">
        <v>0</v>
      </c>
      <c r="AC86" s="212">
        <v>0</v>
      </c>
      <c r="AD86" s="212">
        <v>0</v>
      </c>
      <c r="AE86" s="212">
        <v>0</v>
      </c>
      <c r="AF86" s="212">
        <v>0</v>
      </c>
      <c r="AG86" s="212">
        <v>0</v>
      </c>
      <c r="AH86" s="212">
        <v>0</v>
      </c>
      <c r="AI86" s="212">
        <v>0</v>
      </c>
      <c r="AJ86" s="212">
        <v>0</v>
      </c>
      <c r="AK86" s="212">
        <v>0</v>
      </c>
      <c r="AL86" s="212">
        <v>0</v>
      </c>
      <c r="AM86" s="212">
        <v>0</v>
      </c>
      <c r="AN86" s="212">
        <v>0</v>
      </c>
      <c r="AO86" s="212">
        <v>0</v>
      </c>
      <c r="AP86" s="212">
        <v>0</v>
      </c>
      <c r="AQ86" s="212">
        <v>0</v>
      </c>
      <c r="AR86" s="212">
        <v>0</v>
      </c>
      <c r="AS86" s="212">
        <v>0</v>
      </c>
      <c r="AT86" s="212">
        <v>0</v>
      </c>
      <c r="AU86" s="212">
        <v>0</v>
      </c>
      <c r="AV86" s="212">
        <v>0</v>
      </c>
      <c r="AW86" s="212">
        <v>0</v>
      </c>
      <c r="AX86" s="212">
        <v>0</v>
      </c>
      <c r="AY86" s="212">
        <v>0</v>
      </c>
      <c r="AZ86" s="212">
        <v>0</v>
      </c>
      <c r="BA86" s="212">
        <v>0</v>
      </c>
      <c r="BB86" s="212">
        <v>0</v>
      </c>
      <c r="BC86" s="212">
        <v>0</v>
      </c>
      <c r="BD86" s="212">
        <v>0</v>
      </c>
      <c r="BE86" s="212">
        <v>0</v>
      </c>
      <c r="BF86" s="212">
        <v>0</v>
      </c>
      <c r="BG86" s="212">
        <v>0</v>
      </c>
      <c r="BH86" s="212">
        <v>0</v>
      </c>
      <c r="BI86" s="212">
        <v>0</v>
      </c>
      <c r="BJ86" s="212">
        <v>0</v>
      </c>
      <c r="BK86" s="212">
        <v>0</v>
      </c>
      <c r="BL86" s="212">
        <v>0</v>
      </c>
      <c r="BM86" s="212">
        <v>0</v>
      </c>
      <c r="BN86" s="212">
        <v>0</v>
      </c>
      <c r="BO86" s="212">
        <v>0</v>
      </c>
      <c r="BP86" s="212">
        <v>10623</v>
      </c>
      <c r="BQ86" s="212">
        <v>0</v>
      </c>
      <c r="BR86" s="212">
        <v>0</v>
      </c>
      <c r="BS86" s="212">
        <v>2640</v>
      </c>
      <c r="BT86" s="212">
        <v>4</v>
      </c>
      <c r="BU86" s="212">
        <v>0</v>
      </c>
      <c r="BV86" s="212">
        <v>0</v>
      </c>
      <c r="BW86" s="212">
        <v>0</v>
      </c>
      <c r="BX86" s="212">
        <v>0</v>
      </c>
      <c r="BY86" s="212">
        <v>270</v>
      </c>
      <c r="BZ86" s="212">
        <v>0</v>
      </c>
      <c r="CA86" s="212">
        <v>0</v>
      </c>
      <c r="CB86" s="212">
        <v>0</v>
      </c>
      <c r="CC86" s="212">
        <v>0</v>
      </c>
      <c r="CD86" s="212">
        <v>0</v>
      </c>
      <c r="CE86" s="212">
        <v>0</v>
      </c>
      <c r="CF86" s="212">
        <v>43</v>
      </c>
      <c r="CG86" s="212">
        <v>0</v>
      </c>
      <c r="CH86" s="212">
        <v>0</v>
      </c>
      <c r="CI86" s="212">
        <v>0</v>
      </c>
      <c r="CJ86" s="213">
        <v>13580</v>
      </c>
      <c r="CK86" s="256">
        <v>0.1289820109036339</v>
      </c>
      <c r="CM86" s="269"/>
    </row>
    <row r="87" spans="1:91" ht="15">
      <c r="A87" s="243" t="s">
        <v>109</v>
      </c>
      <c r="B87" s="211">
        <v>0</v>
      </c>
      <c r="C87" s="212">
        <v>0</v>
      </c>
      <c r="D87" s="212">
        <v>0</v>
      </c>
      <c r="E87" s="212">
        <v>0</v>
      </c>
      <c r="F87" s="212">
        <v>0</v>
      </c>
      <c r="G87" s="212">
        <v>0</v>
      </c>
      <c r="H87" s="212">
        <v>0</v>
      </c>
      <c r="I87" s="212">
        <v>0</v>
      </c>
      <c r="J87" s="212">
        <v>0</v>
      </c>
      <c r="K87" s="212">
        <v>0</v>
      </c>
      <c r="L87" s="212">
        <v>0</v>
      </c>
      <c r="M87" s="212">
        <v>0</v>
      </c>
      <c r="N87" s="212">
        <v>0</v>
      </c>
      <c r="O87" s="212">
        <v>0</v>
      </c>
      <c r="P87" s="212">
        <v>0</v>
      </c>
      <c r="Q87" s="212">
        <v>0</v>
      </c>
      <c r="R87" s="212">
        <v>0</v>
      </c>
      <c r="S87" s="212">
        <v>0</v>
      </c>
      <c r="T87" s="212">
        <v>0</v>
      </c>
      <c r="U87" s="212">
        <v>0</v>
      </c>
      <c r="V87" s="212">
        <v>0</v>
      </c>
      <c r="W87" s="212">
        <v>0</v>
      </c>
      <c r="X87" s="212">
        <v>0</v>
      </c>
      <c r="Y87" s="212">
        <v>0</v>
      </c>
      <c r="Z87" s="212">
        <v>0</v>
      </c>
      <c r="AA87" s="212">
        <v>0</v>
      </c>
      <c r="AB87" s="212">
        <v>0</v>
      </c>
      <c r="AC87" s="212">
        <v>0</v>
      </c>
      <c r="AD87" s="212">
        <v>0</v>
      </c>
      <c r="AE87" s="212">
        <v>0</v>
      </c>
      <c r="AF87" s="212">
        <v>0</v>
      </c>
      <c r="AG87" s="212">
        <v>0</v>
      </c>
      <c r="AH87" s="212">
        <v>0</v>
      </c>
      <c r="AI87" s="212">
        <v>0</v>
      </c>
      <c r="AJ87" s="212">
        <v>0</v>
      </c>
      <c r="AK87" s="212">
        <v>4</v>
      </c>
      <c r="AL87" s="212">
        <v>0</v>
      </c>
      <c r="AM87" s="212">
        <v>0</v>
      </c>
      <c r="AN87" s="212">
        <v>0</v>
      </c>
      <c r="AO87" s="212">
        <v>0</v>
      </c>
      <c r="AP87" s="212">
        <v>0</v>
      </c>
      <c r="AQ87" s="212">
        <v>0</v>
      </c>
      <c r="AR87" s="212">
        <v>0</v>
      </c>
      <c r="AS87" s="212">
        <v>0</v>
      </c>
      <c r="AT87" s="212">
        <v>0</v>
      </c>
      <c r="AU87" s="212">
        <v>0</v>
      </c>
      <c r="AV87" s="212">
        <v>2</v>
      </c>
      <c r="AW87" s="212">
        <v>0</v>
      </c>
      <c r="AX87" s="212">
        <v>0</v>
      </c>
      <c r="AY87" s="212">
        <v>0</v>
      </c>
      <c r="AZ87" s="212">
        <v>0</v>
      </c>
      <c r="BA87" s="212">
        <v>0</v>
      </c>
      <c r="BB87" s="212">
        <v>0</v>
      </c>
      <c r="BC87" s="212">
        <v>0</v>
      </c>
      <c r="BD87" s="212">
        <v>1</v>
      </c>
      <c r="BE87" s="212">
        <v>0</v>
      </c>
      <c r="BF87" s="212">
        <v>0</v>
      </c>
      <c r="BG87" s="212">
        <v>90</v>
      </c>
      <c r="BH87" s="212">
        <v>0</v>
      </c>
      <c r="BI87" s="212">
        <v>0</v>
      </c>
      <c r="BJ87" s="212">
        <v>0</v>
      </c>
      <c r="BK87" s="212">
        <v>0</v>
      </c>
      <c r="BL87" s="212">
        <v>0</v>
      </c>
      <c r="BM87" s="212">
        <v>0</v>
      </c>
      <c r="BN87" s="212">
        <v>0</v>
      </c>
      <c r="BO87" s="212">
        <v>0</v>
      </c>
      <c r="BP87" s="212">
        <v>0</v>
      </c>
      <c r="BQ87" s="212">
        <v>0</v>
      </c>
      <c r="BR87" s="212">
        <v>0</v>
      </c>
      <c r="BS87" s="212">
        <v>0</v>
      </c>
      <c r="BT87" s="212">
        <v>0</v>
      </c>
      <c r="BU87" s="212">
        <v>0</v>
      </c>
      <c r="BV87" s="212">
        <v>0</v>
      </c>
      <c r="BW87" s="212">
        <v>0</v>
      </c>
      <c r="BX87" s="212">
        <v>0</v>
      </c>
      <c r="BY87" s="212">
        <v>0</v>
      </c>
      <c r="BZ87" s="212">
        <v>0</v>
      </c>
      <c r="CA87" s="212">
        <v>0</v>
      </c>
      <c r="CB87" s="212">
        <v>0</v>
      </c>
      <c r="CC87" s="212">
        <v>0</v>
      </c>
      <c r="CD87" s="212">
        <v>0</v>
      </c>
      <c r="CE87" s="212">
        <v>0</v>
      </c>
      <c r="CF87" s="212">
        <v>0</v>
      </c>
      <c r="CG87" s="212">
        <v>1</v>
      </c>
      <c r="CH87" s="212">
        <v>0</v>
      </c>
      <c r="CI87" s="212">
        <v>0</v>
      </c>
      <c r="CJ87" s="213">
        <v>98</v>
      </c>
      <c r="CK87" s="256">
        <v>0.0009307980168303478</v>
      </c>
      <c r="CM87" s="269"/>
    </row>
    <row r="88" spans="1:91" ht="15">
      <c r="A88" s="243" t="s">
        <v>110</v>
      </c>
      <c r="B88" s="211">
        <v>0</v>
      </c>
      <c r="C88" s="212">
        <v>0</v>
      </c>
      <c r="D88" s="212">
        <v>0</v>
      </c>
      <c r="E88" s="212">
        <v>0</v>
      </c>
      <c r="F88" s="212">
        <v>0</v>
      </c>
      <c r="G88" s="212">
        <v>0</v>
      </c>
      <c r="H88" s="212">
        <v>0</v>
      </c>
      <c r="I88" s="212">
        <v>0</v>
      </c>
      <c r="J88" s="212">
        <v>0</v>
      </c>
      <c r="K88" s="212">
        <v>0</v>
      </c>
      <c r="L88" s="212">
        <v>0</v>
      </c>
      <c r="M88" s="212">
        <v>0</v>
      </c>
      <c r="N88" s="212">
        <v>0</v>
      </c>
      <c r="O88" s="212">
        <v>0</v>
      </c>
      <c r="P88" s="212">
        <v>0</v>
      </c>
      <c r="Q88" s="212">
        <v>0</v>
      </c>
      <c r="R88" s="212">
        <v>0</v>
      </c>
      <c r="S88" s="212">
        <v>0</v>
      </c>
      <c r="T88" s="212">
        <v>0</v>
      </c>
      <c r="U88" s="212">
        <v>0</v>
      </c>
      <c r="V88" s="212">
        <v>0</v>
      </c>
      <c r="W88" s="212">
        <v>0</v>
      </c>
      <c r="X88" s="212">
        <v>0</v>
      </c>
      <c r="Y88" s="212">
        <v>0</v>
      </c>
      <c r="Z88" s="212">
        <v>0</v>
      </c>
      <c r="AA88" s="212">
        <v>0</v>
      </c>
      <c r="AB88" s="212">
        <v>0</v>
      </c>
      <c r="AC88" s="212">
        <v>0</v>
      </c>
      <c r="AD88" s="212">
        <v>1</v>
      </c>
      <c r="AE88" s="212">
        <v>0</v>
      </c>
      <c r="AF88" s="212">
        <v>0</v>
      </c>
      <c r="AG88" s="212">
        <v>0</v>
      </c>
      <c r="AH88" s="212">
        <v>0</v>
      </c>
      <c r="AI88" s="212">
        <v>0</v>
      </c>
      <c r="AJ88" s="212">
        <v>0</v>
      </c>
      <c r="AK88" s="212">
        <v>0</v>
      </c>
      <c r="AL88" s="212">
        <v>0</v>
      </c>
      <c r="AM88" s="212">
        <v>0</v>
      </c>
      <c r="AN88" s="212">
        <v>0</v>
      </c>
      <c r="AO88" s="212">
        <v>0</v>
      </c>
      <c r="AP88" s="212">
        <v>0</v>
      </c>
      <c r="AQ88" s="212">
        <v>0</v>
      </c>
      <c r="AR88" s="212">
        <v>0</v>
      </c>
      <c r="AS88" s="212">
        <v>0</v>
      </c>
      <c r="AT88" s="212">
        <v>0</v>
      </c>
      <c r="AU88" s="212">
        <v>0</v>
      </c>
      <c r="AV88" s="212">
        <v>0</v>
      </c>
      <c r="AW88" s="212">
        <v>0</v>
      </c>
      <c r="AX88" s="212">
        <v>0</v>
      </c>
      <c r="AY88" s="212">
        <v>0</v>
      </c>
      <c r="AZ88" s="212">
        <v>0</v>
      </c>
      <c r="BA88" s="212">
        <v>0</v>
      </c>
      <c r="BB88" s="212">
        <v>0</v>
      </c>
      <c r="BC88" s="212">
        <v>0</v>
      </c>
      <c r="BD88" s="212">
        <v>0</v>
      </c>
      <c r="BE88" s="212">
        <v>0</v>
      </c>
      <c r="BF88" s="212">
        <v>0</v>
      </c>
      <c r="BG88" s="212">
        <v>0</v>
      </c>
      <c r="BH88" s="212">
        <v>0</v>
      </c>
      <c r="BI88" s="212">
        <v>0</v>
      </c>
      <c r="BJ88" s="212">
        <v>0</v>
      </c>
      <c r="BK88" s="212">
        <v>0</v>
      </c>
      <c r="BL88" s="212">
        <v>0</v>
      </c>
      <c r="BM88" s="212">
        <v>0</v>
      </c>
      <c r="BN88" s="212">
        <v>0</v>
      </c>
      <c r="BO88" s="212">
        <v>0</v>
      </c>
      <c r="BP88" s="212">
        <v>0</v>
      </c>
      <c r="BQ88" s="212">
        <v>0</v>
      </c>
      <c r="BR88" s="212">
        <v>0</v>
      </c>
      <c r="BS88" s="212">
        <v>0</v>
      </c>
      <c r="BT88" s="212">
        <v>0</v>
      </c>
      <c r="BU88" s="212">
        <v>0</v>
      </c>
      <c r="BV88" s="212">
        <v>0</v>
      </c>
      <c r="BW88" s="212">
        <v>0</v>
      </c>
      <c r="BX88" s="212">
        <v>0</v>
      </c>
      <c r="BY88" s="212">
        <v>0</v>
      </c>
      <c r="BZ88" s="212">
        <v>0</v>
      </c>
      <c r="CA88" s="212">
        <v>0</v>
      </c>
      <c r="CB88" s="212">
        <v>0</v>
      </c>
      <c r="CC88" s="212">
        <v>0</v>
      </c>
      <c r="CD88" s="212">
        <v>0</v>
      </c>
      <c r="CE88" s="212">
        <v>0</v>
      </c>
      <c r="CF88" s="212">
        <v>0</v>
      </c>
      <c r="CG88" s="212">
        <v>0</v>
      </c>
      <c r="CH88" s="212">
        <v>0</v>
      </c>
      <c r="CI88" s="212">
        <v>0</v>
      </c>
      <c r="CJ88" s="213">
        <v>1</v>
      </c>
      <c r="CK88" s="256">
        <v>9.497938947248448E-06</v>
      </c>
      <c r="CM88" s="269"/>
    </row>
    <row r="89" spans="1:91" ht="15">
      <c r="A89" s="243" t="s">
        <v>111</v>
      </c>
      <c r="B89" s="211">
        <v>0</v>
      </c>
      <c r="C89" s="212">
        <v>0</v>
      </c>
      <c r="D89" s="212">
        <v>0</v>
      </c>
      <c r="E89" s="212">
        <v>0</v>
      </c>
      <c r="F89" s="212">
        <v>0</v>
      </c>
      <c r="G89" s="212">
        <v>0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  <c r="M89" s="212">
        <v>0</v>
      </c>
      <c r="N89" s="212">
        <v>0</v>
      </c>
      <c r="O89" s="212">
        <v>0</v>
      </c>
      <c r="P89" s="212">
        <v>0</v>
      </c>
      <c r="Q89" s="212">
        <v>0</v>
      </c>
      <c r="R89" s="212">
        <v>0</v>
      </c>
      <c r="S89" s="212">
        <v>0</v>
      </c>
      <c r="T89" s="212">
        <v>0</v>
      </c>
      <c r="U89" s="212">
        <v>0</v>
      </c>
      <c r="V89" s="212">
        <v>0</v>
      </c>
      <c r="W89" s="212">
        <v>0</v>
      </c>
      <c r="X89" s="212">
        <v>0</v>
      </c>
      <c r="Y89" s="212">
        <v>0</v>
      </c>
      <c r="Z89" s="212">
        <v>0</v>
      </c>
      <c r="AA89" s="212">
        <v>0</v>
      </c>
      <c r="AB89" s="212">
        <v>0</v>
      </c>
      <c r="AC89" s="212">
        <v>0</v>
      </c>
      <c r="AD89" s="212">
        <v>0</v>
      </c>
      <c r="AE89" s="212">
        <v>0</v>
      </c>
      <c r="AF89" s="212">
        <v>0</v>
      </c>
      <c r="AG89" s="212">
        <v>0</v>
      </c>
      <c r="AH89" s="212">
        <v>0</v>
      </c>
      <c r="AI89" s="212">
        <v>0</v>
      </c>
      <c r="AJ89" s="212">
        <v>0</v>
      </c>
      <c r="AK89" s="212">
        <v>0</v>
      </c>
      <c r="AL89" s="212">
        <v>0</v>
      </c>
      <c r="AM89" s="212">
        <v>0</v>
      </c>
      <c r="AN89" s="212">
        <v>0</v>
      </c>
      <c r="AO89" s="212">
        <v>0</v>
      </c>
      <c r="AP89" s="212">
        <v>0</v>
      </c>
      <c r="AQ89" s="212">
        <v>0</v>
      </c>
      <c r="AR89" s="212">
        <v>0</v>
      </c>
      <c r="AS89" s="212">
        <v>0</v>
      </c>
      <c r="AT89" s="212">
        <v>0</v>
      </c>
      <c r="AU89" s="212">
        <v>0</v>
      </c>
      <c r="AV89" s="212">
        <v>0</v>
      </c>
      <c r="AW89" s="212">
        <v>0</v>
      </c>
      <c r="AX89" s="212">
        <v>0</v>
      </c>
      <c r="AY89" s="212">
        <v>0</v>
      </c>
      <c r="AZ89" s="212">
        <v>0</v>
      </c>
      <c r="BA89" s="212">
        <v>0</v>
      </c>
      <c r="BB89" s="212">
        <v>0</v>
      </c>
      <c r="BC89" s="212">
        <v>0</v>
      </c>
      <c r="BD89" s="212">
        <v>8</v>
      </c>
      <c r="BE89" s="212">
        <v>0</v>
      </c>
      <c r="BF89" s="212">
        <v>0</v>
      </c>
      <c r="BG89" s="212">
        <v>0</v>
      </c>
      <c r="BH89" s="212">
        <v>0</v>
      </c>
      <c r="BI89" s="212">
        <v>0</v>
      </c>
      <c r="BJ89" s="212">
        <v>0</v>
      </c>
      <c r="BK89" s="212">
        <v>0</v>
      </c>
      <c r="BL89" s="212">
        <v>0</v>
      </c>
      <c r="BM89" s="212">
        <v>0</v>
      </c>
      <c r="BN89" s="212">
        <v>0</v>
      </c>
      <c r="BO89" s="212">
        <v>0</v>
      </c>
      <c r="BP89" s="212">
        <v>0</v>
      </c>
      <c r="BQ89" s="212">
        <v>0</v>
      </c>
      <c r="BR89" s="212">
        <v>0</v>
      </c>
      <c r="BS89" s="212">
        <v>0</v>
      </c>
      <c r="BT89" s="212">
        <v>0</v>
      </c>
      <c r="BU89" s="212">
        <v>0</v>
      </c>
      <c r="BV89" s="212">
        <v>0</v>
      </c>
      <c r="BW89" s="212">
        <v>0</v>
      </c>
      <c r="BX89" s="212">
        <v>0</v>
      </c>
      <c r="BY89" s="212">
        <v>0</v>
      </c>
      <c r="BZ89" s="212">
        <v>0</v>
      </c>
      <c r="CA89" s="212">
        <v>0</v>
      </c>
      <c r="CB89" s="212">
        <v>0</v>
      </c>
      <c r="CC89" s="212">
        <v>0</v>
      </c>
      <c r="CD89" s="212">
        <v>0</v>
      </c>
      <c r="CE89" s="212">
        <v>0</v>
      </c>
      <c r="CF89" s="212">
        <v>0</v>
      </c>
      <c r="CG89" s="212">
        <v>0</v>
      </c>
      <c r="CH89" s="212">
        <v>0</v>
      </c>
      <c r="CI89" s="212">
        <v>0</v>
      </c>
      <c r="CJ89" s="213">
        <v>8</v>
      </c>
      <c r="CK89" s="256">
        <v>7.598351157798758E-05</v>
      </c>
      <c r="CM89" s="269"/>
    </row>
    <row r="90" spans="1:91" ht="15">
      <c r="A90" s="243" t="s">
        <v>112</v>
      </c>
      <c r="B90" s="211">
        <v>0</v>
      </c>
      <c r="C90" s="212">
        <v>0</v>
      </c>
      <c r="D90" s="212">
        <v>0</v>
      </c>
      <c r="E90" s="212">
        <v>0</v>
      </c>
      <c r="F90" s="212">
        <v>0</v>
      </c>
      <c r="G90" s="212">
        <v>0</v>
      </c>
      <c r="H90" s="212">
        <v>0</v>
      </c>
      <c r="I90" s="212">
        <v>0</v>
      </c>
      <c r="J90" s="212">
        <v>0</v>
      </c>
      <c r="K90" s="212">
        <v>0</v>
      </c>
      <c r="L90" s="212">
        <v>0</v>
      </c>
      <c r="M90" s="212">
        <v>0</v>
      </c>
      <c r="N90" s="212">
        <v>0</v>
      </c>
      <c r="O90" s="212">
        <v>0</v>
      </c>
      <c r="P90" s="212">
        <v>0</v>
      </c>
      <c r="Q90" s="212">
        <v>0</v>
      </c>
      <c r="R90" s="212">
        <v>0</v>
      </c>
      <c r="S90" s="212">
        <v>0</v>
      </c>
      <c r="T90" s="212">
        <v>0</v>
      </c>
      <c r="U90" s="212">
        <v>0</v>
      </c>
      <c r="V90" s="212">
        <v>0</v>
      </c>
      <c r="W90" s="212">
        <v>0</v>
      </c>
      <c r="X90" s="212">
        <v>0</v>
      </c>
      <c r="Y90" s="212">
        <v>0</v>
      </c>
      <c r="Z90" s="212">
        <v>0</v>
      </c>
      <c r="AA90" s="212">
        <v>0</v>
      </c>
      <c r="AB90" s="212">
        <v>0</v>
      </c>
      <c r="AC90" s="212">
        <v>0</v>
      </c>
      <c r="AD90" s="212">
        <v>0</v>
      </c>
      <c r="AE90" s="212">
        <v>0</v>
      </c>
      <c r="AF90" s="212">
        <v>208</v>
      </c>
      <c r="AG90" s="212">
        <v>0</v>
      </c>
      <c r="AH90" s="212">
        <v>0</v>
      </c>
      <c r="AI90" s="212">
        <v>0</v>
      </c>
      <c r="AJ90" s="212">
        <v>0</v>
      </c>
      <c r="AK90" s="212">
        <v>0</v>
      </c>
      <c r="AL90" s="212">
        <v>0</v>
      </c>
      <c r="AM90" s="212">
        <v>0</v>
      </c>
      <c r="AN90" s="212">
        <v>0</v>
      </c>
      <c r="AO90" s="212">
        <v>0</v>
      </c>
      <c r="AP90" s="212">
        <v>0</v>
      </c>
      <c r="AQ90" s="212">
        <v>0</v>
      </c>
      <c r="AR90" s="212">
        <v>0</v>
      </c>
      <c r="AS90" s="212">
        <v>0</v>
      </c>
      <c r="AT90" s="212">
        <v>0</v>
      </c>
      <c r="AU90" s="212">
        <v>0</v>
      </c>
      <c r="AV90" s="212">
        <v>0</v>
      </c>
      <c r="AW90" s="212">
        <v>0</v>
      </c>
      <c r="AX90" s="212">
        <v>0</v>
      </c>
      <c r="AY90" s="212">
        <v>0</v>
      </c>
      <c r="AZ90" s="212">
        <v>0</v>
      </c>
      <c r="BA90" s="212">
        <v>0</v>
      </c>
      <c r="BB90" s="212">
        <v>0</v>
      </c>
      <c r="BC90" s="212">
        <v>0</v>
      </c>
      <c r="BD90" s="212">
        <v>0</v>
      </c>
      <c r="BE90" s="212">
        <v>0</v>
      </c>
      <c r="BF90" s="212">
        <v>0</v>
      </c>
      <c r="BG90" s="212">
        <v>0</v>
      </c>
      <c r="BH90" s="212">
        <v>0</v>
      </c>
      <c r="BI90" s="212">
        <v>1</v>
      </c>
      <c r="BJ90" s="212">
        <v>0</v>
      </c>
      <c r="BK90" s="212">
        <v>0</v>
      </c>
      <c r="BL90" s="212">
        <v>0</v>
      </c>
      <c r="BM90" s="212">
        <v>0</v>
      </c>
      <c r="BN90" s="212">
        <v>0</v>
      </c>
      <c r="BO90" s="212">
        <v>0</v>
      </c>
      <c r="BP90" s="212">
        <v>0</v>
      </c>
      <c r="BQ90" s="212">
        <v>0</v>
      </c>
      <c r="BR90" s="212">
        <v>0</v>
      </c>
      <c r="BS90" s="212">
        <v>0</v>
      </c>
      <c r="BT90" s="212">
        <v>0</v>
      </c>
      <c r="BU90" s="212">
        <v>0</v>
      </c>
      <c r="BV90" s="212">
        <v>0</v>
      </c>
      <c r="BW90" s="212">
        <v>0</v>
      </c>
      <c r="BX90" s="212">
        <v>0</v>
      </c>
      <c r="BY90" s="212">
        <v>0</v>
      </c>
      <c r="BZ90" s="212">
        <v>0</v>
      </c>
      <c r="CA90" s="212">
        <v>0</v>
      </c>
      <c r="CB90" s="212">
        <v>0</v>
      </c>
      <c r="CC90" s="212">
        <v>0</v>
      </c>
      <c r="CD90" s="212">
        <v>1</v>
      </c>
      <c r="CE90" s="212">
        <v>0</v>
      </c>
      <c r="CF90" s="212">
        <v>0</v>
      </c>
      <c r="CG90" s="212">
        <v>0</v>
      </c>
      <c r="CH90" s="212">
        <v>0</v>
      </c>
      <c r="CI90" s="212">
        <v>0</v>
      </c>
      <c r="CJ90" s="213">
        <v>210</v>
      </c>
      <c r="CK90" s="256">
        <v>0.001994567178922174</v>
      </c>
      <c r="CM90" s="269"/>
    </row>
    <row r="91" spans="1:91" ht="15">
      <c r="A91" s="243" t="s">
        <v>113</v>
      </c>
      <c r="B91" s="211">
        <v>0</v>
      </c>
      <c r="C91" s="212">
        <v>0</v>
      </c>
      <c r="D91" s="212">
        <v>0</v>
      </c>
      <c r="E91" s="212">
        <v>0</v>
      </c>
      <c r="F91" s="212">
        <v>0</v>
      </c>
      <c r="G91" s="212">
        <v>0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0</v>
      </c>
      <c r="N91" s="212">
        <v>0</v>
      </c>
      <c r="O91" s="212">
        <v>0</v>
      </c>
      <c r="P91" s="212">
        <v>0</v>
      </c>
      <c r="Q91" s="212">
        <v>0</v>
      </c>
      <c r="R91" s="212">
        <v>0</v>
      </c>
      <c r="S91" s="212">
        <v>0</v>
      </c>
      <c r="T91" s="212">
        <v>0</v>
      </c>
      <c r="U91" s="212">
        <v>0</v>
      </c>
      <c r="V91" s="212">
        <v>0</v>
      </c>
      <c r="W91" s="212">
        <v>0</v>
      </c>
      <c r="X91" s="212">
        <v>0</v>
      </c>
      <c r="Y91" s="212">
        <v>0</v>
      </c>
      <c r="Z91" s="212">
        <v>0</v>
      </c>
      <c r="AA91" s="212">
        <v>0</v>
      </c>
      <c r="AB91" s="212">
        <v>0</v>
      </c>
      <c r="AC91" s="212">
        <v>0</v>
      </c>
      <c r="AD91" s="212">
        <v>0</v>
      </c>
      <c r="AE91" s="212">
        <v>0</v>
      </c>
      <c r="AF91" s="212">
        <v>0</v>
      </c>
      <c r="AG91" s="212">
        <v>0</v>
      </c>
      <c r="AH91" s="212">
        <v>0</v>
      </c>
      <c r="AI91" s="212">
        <v>0</v>
      </c>
      <c r="AJ91" s="212">
        <v>0</v>
      </c>
      <c r="AK91" s="212">
        <v>0</v>
      </c>
      <c r="AL91" s="212">
        <v>0</v>
      </c>
      <c r="AM91" s="212">
        <v>0</v>
      </c>
      <c r="AN91" s="212">
        <v>0</v>
      </c>
      <c r="AO91" s="212">
        <v>0</v>
      </c>
      <c r="AP91" s="212">
        <v>4</v>
      </c>
      <c r="AQ91" s="212">
        <v>0</v>
      </c>
      <c r="AR91" s="212">
        <v>0</v>
      </c>
      <c r="AS91" s="212">
        <v>0</v>
      </c>
      <c r="AT91" s="212">
        <v>0</v>
      </c>
      <c r="AU91" s="212">
        <v>0</v>
      </c>
      <c r="AV91" s="212">
        <v>0</v>
      </c>
      <c r="AW91" s="212">
        <v>0</v>
      </c>
      <c r="AX91" s="212">
        <v>0</v>
      </c>
      <c r="AY91" s="212">
        <v>0</v>
      </c>
      <c r="AZ91" s="212">
        <v>0</v>
      </c>
      <c r="BA91" s="212">
        <v>0</v>
      </c>
      <c r="BB91" s="212">
        <v>0</v>
      </c>
      <c r="BC91" s="212">
        <v>0</v>
      </c>
      <c r="BD91" s="212">
        <v>0</v>
      </c>
      <c r="BE91" s="212">
        <v>0</v>
      </c>
      <c r="BF91" s="212">
        <v>0</v>
      </c>
      <c r="BG91" s="212">
        <v>0</v>
      </c>
      <c r="BH91" s="212">
        <v>0</v>
      </c>
      <c r="BI91" s="212">
        <v>0</v>
      </c>
      <c r="BJ91" s="212">
        <v>0</v>
      </c>
      <c r="BK91" s="212">
        <v>0</v>
      </c>
      <c r="BL91" s="212">
        <v>0</v>
      </c>
      <c r="BM91" s="212">
        <v>0</v>
      </c>
      <c r="BN91" s="212">
        <v>0</v>
      </c>
      <c r="BO91" s="212">
        <v>0</v>
      </c>
      <c r="BP91" s="212">
        <v>0</v>
      </c>
      <c r="BQ91" s="212">
        <v>0</v>
      </c>
      <c r="BR91" s="212">
        <v>0</v>
      </c>
      <c r="BS91" s="212">
        <v>5</v>
      </c>
      <c r="BT91" s="212">
        <v>0</v>
      </c>
      <c r="BU91" s="212">
        <v>0</v>
      </c>
      <c r="BV91" s="212">
        <v>0</v>
      </c>
      <c r="BW91" s="212">
        <v>0</v>
      </c>
      <c r="BX91" s="212">
        <v>15</v>
      </c>
      <c r="BY91" s="212">
        <v>2423</v>
      </c>
      <c r="BZ91" s="212">
        <v>0</v>
      </c>
      <c r="CA91" s="212">
        <v>0</v>
      </c>
      <c r="CB91" s="212">
        <v>0</v>
      </c>
      <c r="CC91" s="212">
        <v>0</v>
      </c>
      <c r="CD91" s="212">
        <v>1</v>
      </c>
      <c r="CE91" s="212">
        <v>0</v>
      </c>
      <c r="CF91" s="212">
        <v>0</v>
      </c>
      <c r="CG91" s="212">
        <v>0</v>
      </c>
      <c r="CH91" s="212">
        <v>0</v>
      </c>
      <c r="CI91" s="212">
        <v>0</v>
      </c>
      <c r="CJ91" s="213">
        <v>2448</v>
      </c>
      <c r="CK91" s="256">
        <v>0.0232509545428642</v>
      </c>
      <c r="CM91" s="269"/>
    </row>
    <row r="92" spans="1:91" ht="15">
      <c r="A92" s="243" t="s">
        <v>114</v>
      </c>
      <c r="B92" s="211">
        <v>0</v>
      </c>
      <c r="C92" s="212">
        <v>0</v>
      </c>
      <c r="D92" s="212">
        <v>0</v>
      </c>
      <c r="E92" s="212">
        <v>0</v>
      </c>
      <c r="F92" s="212">
        <v>0</v>
      </c>
      <c r="G92" s="212">
        <v>0</v>
      </c>
      <c r="H92" s="212">
        <v>0</v>
      </c>
      <c r="I92" s="212">
        <v>0</v>
      </c>
      <c r="J92" s="212">
        <v>0</v>
      </c>
      <c r="K92" s="212">
        <v>0</v>
      </c>
      <c r="L92" s="212">
        <v>0</v>
      </c>
      <c r="M92" s="212">
        <v>0</v>
      </c>
      <c r="N92" s="212">
        <v>0</v>
      </c>
      <c r="O92" s="212">
        <v>0</v>
      </c>
      <c r="P92" s="212">
        <v>0</v>
      </c>
      <c r="Q92" s="212">
        <v>0</v>
      </c>
      <c r="R92" s="212">
        <v>0</v>
      </c>
      <c r="S92" s="212">
        <v>0</v>
      </c>
      <c r="T92" s="212">
        <v>0</v>
      </c>
      <c r="U92" s="212">
        <v>0</v>
      </c>
      <c r="V92" s="212">
        <v>0</v>
      </c>
      <c r="W92" s="212">
        <v>0</v>
      </c>
      <c r="X92" s="212">
        <v>0</v>
      </c>
      <c r="Y92" s="212">
        <v>0</v>
      </c>
      <c r="Z92" s="212">
        <v>0</v>
      </c>
      <c r="AA92" s="212">
        <v>0</v>
      </c>
      <c r="AB92" s="212">
        <v>0</v>
      </c>
      <c r="AC92" s="212">
        <v>0</v>
      </c>
      <c r="AD92" s="212">
        <v>0</v>
      </c>
      <c r="AE92" s="212">
        <v>0</v>
      </c>
      <c r="AF92" s="212">
        <v>0</v>
      </c>
      <c r="AG92" s="212">
        <v>0</v>
      </c>
      <c r="AH92" s="212">
        <v>0</v>
      </c>
      <c r="AI92" s="212">
        <v>0</v>
      </c>
      <c r="AJ92" s="212">
        <v>0</v>
      </c>
      <c r="AK92" s="212">
        <v>0</v>
      </c>
      <c r="AL92" s="212">
        <v>0</v>
      </c>
      <c r="AM92" s="212">
        <v>0</v>
      </c>
      <c r="AN92" s="212">
        <v>0</v>
      </c>
      <c r="AO92" s="212">
        <v>0</v>
      </c>
      <c r="AP92" s="212">
        <v>0</v>
      </c>
      <c r="AQ92" s="212">
        <v>856</v>
      </c>
      <c r="AR92" s="212">
        <v>0</v>
      </c>
      <c r="AS92" s="212">
        <v>0</v>
      </c>
      <c r="AT92" s="212">
        <v>0</v>
      </c>
      <c r="AU92" s="212">
        <v>0</v>
      </c>
      <c r="AV92" s="212">
        <v>0</v>
      </c>
      <c r="AW92" s="212">
        <v>0</v>
      </c>
      <c r="AX92" s="212">
        <v>0</v>
      </c>
      <c r="AY92" s="212">
        <v>0</v>
      </c>
      <c r="AZ92" s="212">
        <v>0</v>
      </c>
      <c r="BA92" s="212">
        <v>0</v>
      </c>
      <c r="BB92" s="212">
        <v>0</v>
      </c>
      <c r="BC92" s="212">
        <v>0</v>
      </c>
      <c r="BD92" s="212">
        <v>0</v>
      </c>
      <c r="BE92" s="212">
        <v>0</v>
      </c>
      <c r="BF92" s="212">
        <v>0</v>
      </c>
      <c r="BG92" s="212">
        <v>0</v>
      </c>
      <c r="BH92" s="212">
        <v>0</v>
      </c>
      <c r="BI92" s="212">
        <v>0</v>
      </c>
      <c r="BJ92" s="212">
        <v>0</v>
      </c>
      <c r="BK92" s="212">
        <v>0</v>
      </c>
      <c r="BL92" s="212">
        <v>0</v>
      </c>
      <c r="BM92" s="212">
        <v>0</v>
      </c>
      <c r="BN92" s="212">
        <v>0</v>
      </c>
      <c r="BO92" s="212">
        <v>0</v>
      </c>
      <c r="BP92" s="212">
        <v>0</v>
      </c>
      <c r="BQ92" s="212">
        <v>0</v>
      </c>
      <c r="BR92" s="212">
        <v>0</v>
      </c>
      <c r="BS92" s="212">
        <v>0</v>
      </c>
      <c r="BT92" s="212">
        <v>0</v>
      </c>
      <c r="BU92" s="212">
        <v>0</v>
      </c>
      <c r="BV92" s="212">
        <v>0</v>
      </c>
      <c r="BW92" s="212">
        <v>0</v>
      </c>
      <c r="BX92" s="212">
        <v>0</v>
      </c>
      <c r="BY92" s="212">
        <v>0</v>
      </c>
      <c r="BZ92" s="212">
        <v>0</v>
      </c>
      <c r="CA92" s="212">
        <v>0</v>
      </c>
      <c r="CB92" s="212">
        <v>0</v>
      </c>
      <c r="CC92" s="212">
        <v>0</v>
      </c>
      <c r="CD92" s="212">
        <v>0</v>
      </c>
      <c r="CE92" s="212">
        <v>0</v>
      </c>
      <c r="CF92" s="212">
        <v>0</v>
      </c>
      <c r="CG92" s="212">
        <v>0</v>
      </c>
      <c r="CH92" s="212">
        <v>0</v>
      </c>
      <c r="CI92" s="212">
        <v>0</v>
      </c>
      <c r="CJ92" s="213">
        <v>856</v>
      </c>
      <c r="CK92" s="256">
        <v>0.00813023573884467</v>
      </c>
      <c r="CM92" s="269"/>
    </row>
    <row r="93" spans="1:91" ht="15">
      <c r="A93" s="243" t="s">
        <v>115</v>
      </c>
      <c r="B93" s="211">
        <v>0</v>
      </c>
      <c r="C93" s="212">
        <v>1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212">
        <v>0</v>
      </c>
      <c r="M93" s="212">
        <v>0</v>
      </c>
      <c r="N93" s="212">
        <v>0</v>
      </c>
      <c r="O93" s="212">
        <v>0</v>
      </c>
      <c r="P93" s="212">
        <v>0</v>
      </c>
      <c r="Q93" s="212">
        <v>0</v>
      </c>
      <c r="R93" s="212">
        <v>0</v>
      </c>
      <c r="S93" s="212">
        <v>0</v>
      </c>
      <c r="T93" s="212">
        <v>0</v>
      </c>
      <c r="U93" s="212">
        <v>0</v>
      </c>
      <c r="V93" s="212">
        <v>0</v>
      </c>
      <c r="W93" s="212">
        <v>0</v>
      </c>
      <c r="X93" s="212">
        <v>0</v>
      </c>
      <c r="Y93" s="212">
        <v>0</v>
      </c>
      <c r="Z93" s="212">
        <v>0</v>
      </c>
      <c r="AA93" s="212">
        <v>0</v>
      </c>
      <c r="AB93" s="212">
        <v>0</v>
      </c>
      <c r="AC93" s="212">
        <v>0</v>
      </c>
      <c r="AD93" s="212">
        <v>0</v>
      </c>
      <c r="AE93" s="212">
        <v>0</v>
      </c>
      <c r="AF93" s="212">
        <v>0</v>
      </c>
      <c r="AG93" s="212">
        <v>0</v>
      </c>
      <c r="AH93" s="212">
        <v>0</v>
      </c>
      <c r="AI93" s="212">
        <v>0</v>
      </c>
      <c r="AJ93" s="212">
        <v>0</v>
      </c>
      <c r="AK93" s="212">
        <v>0</v>
      </c>
      <c r="AL93" s="212">
        <v>0</v>
      </c>
      <c r="AM93" s="212">
        <v>0</v>
      </c>
      <c r="AN93" s="212">
        <v>0</v>
      </c>
      <c r="AO93" s="212">
        <v>0</v>
      </c>
      <c r="AP93" s="212">
        <v>3</v>
      </c>
      <c r="AQ93" s="212">
        <v>0</v>
      </c>
      <c r="AR93" s="212">
        <v>0</v>
      </c>
      <c r="AS93" s="212">
        <v>0</v>
      </c>
      <c r="AT93" s="212">
        <v>0</v>
      </c>
      <c r="AU93" s="212">
        <v>0</v>
      </c>
      <c r="AV93" s="212">
        <v>1</v>
      </c>
      <c r="AW93" s="212">
        <v>6</v>
      </c>
      <c r="AX93" s="212">
        <v>0</v>
      </c>
      <c r="AY93" s="212">
        <v>0</v>
      </c>
      <c r="AZ93" s="212">
        <v>3</v>
      </c>
      <c r="BA93" s="212">
        <v>0</v>
      </c>
      <c r="BB93" s="212">
        <v>0</v>
      </c>
      <c r="BC93" s="212">
        <v>1</v>
      </c>
      <c r="BD93" s="212">
        <v>0</v>
      </c>
      <c r="BE93" s="212">
        <v>0</v>
      </c>
      <c r="BF93" s="212">
        <v>0</v>
      </c>
      <c r="BG93" s="212">
        <v>1</v>
      </c>
      <c r="BH93" s="212">
        <v>0</v>
      </c>
      <c r="BI93" s="212">
        <v>0</v>
      </c>
      <c r="BJ93" s="212">
        <v>0</v>
      </c>
      <c r="BK93" s="212">
        <v>0</v>
      </c>
      <c r="BL93" s="212">
        <v>0</v>
      </c>
      <c r="BM93" s="212">
        <v>0</v>
      </c>
      <c r="BN93" s="212">
        <v>1</v>
      </c>
      <c r="BO93" s="212">
        <v>0</v>
      </c>
      <c r="BP93" s="212">
        <v>4</v>
      </c>
      <c r="BQ93" s="212">
        <v>15</v>
      </c>
      <c r="BR93" s="212">
        <v>0</v>
      </c>
      <c r="BS93" s="212">
        <v>4</v>
      </c>
      <c r="BT93" s="212">
        <v>2</v>
      </c>
      <c r="BU93" s="212">
        <v>0</v>
      </c>
      <c r="BV93" s="212">
        <v>161</v>
      </c>
      <c r="BW93" s="212">
        <v>3</v>
      </c>
      <c r="BX93" s="212">
        <v>1</v>
      </c>
      <c r="BY93" s="212">
        <v>194</v>
      </c>
      <c r="BZ93" s="212">
        <v>49</v>
      </c>
      <c r="CA93" s="212">
        <v>83</v>
      </c>
      <c r="CB93" s="212">
        <v>0</v>
      </c>
      <c r="CC93" s="212">
        <v>101</v>
      </c>
      <c r="CD93" s="212">
        <v>150</v>
      </c>
      <c r="CE93" s="212">
        <v>0</v>
      </c>
      <c r="CF93" s="212">
        <v>2</v>
      </c>
      <c r="CG93" s="212">
        <v>0</v>
      </c>
      <c r="CH93" s="212">
        <v>0</v>
      </c>
      <c r="CI93" s="212">
        <v>0</v>
      </c>
      <c r="CJ93" s="213">
        <v>786</v>
      </c>
      <c r="CK93" s="256">
        <v>0.007465380012537279</v>
      </c>
      <c r="CM93" s="269"/>
    </row>
    <row r="94" spans="1:91" ht="15">
      <c r="A94" s="243" t="s">
        <v>116</v>
      </c>
      <c r="B94" s="211">
        <v>1</v>
      </c>
      <c r="C94" s="212">
        <v>0</v>
      </c>
      <c r="D94" s="212">
        <v>0</v>
      </c>
      <c r="E94" s="212">
        <v>0</v>
      </c>
      <c r="F94" s="212">
        <v>0</v>
      </c>
      <c r="G94" s="212">
        <v>0</v>
      </c>
      <c r="H94" s="212">
        <v>0</v>
      </c>
      <c r="I94" s="212">
        <v>0</v>
      </c>
      <c r="J94" s="212">
        <v>0</v>
      </c>
      <c r="K94" s="212">
        <v>0</v>
      </c>
      <c r="L94" s="212">
        <v>0</v>
      </c>
      <c r="M94" s="212">
        <v>0</v>
      </c>
      <c r="N94" s="212">
        <v>0</v>
      </c>
      <c r="O94" s="212">
        <v>0</v>
      </c>
      <c r="P94" s="212">
        <v>0</v>
      </c>
      <c r="Q94" s="212">
        <v>0</v>
      </c>
      <c r="R94" s="212">
        <v>0</v>
      </c>
      <c r="S94" s="212">
        <v>7</v>
      </c>
      <c r="T94" s="212">
        <v>0</v>
      </c>
      <c r="U94" s="212">
        <v>0</v>
      </c>
      <c r="V94" s="212">
        <v>0</v>
      </c>
      <c r="W94" s="212">
        <v>0</v>
      </c>
      <c r="X94" s="212">
        <v>0</v>
      </c>
      <c r="Y94" s="212">
        <v>0</v>
      </c>
      <c r="Z94" s="212">
        <v>0</v>
      </c>
      <c r="AA94" s="212">
        <v>0</v>
      </c>
      <c r="AB94" s="212">
        <v>0</v>
      </c>
      <c r="AC94" s="212">
        <v>0</v>
      </c>
      <c r="AD94" s="212">
        <v>10</v>
      </c>
      <c r="AE94" s="212">
        <v>0</v>
      </c>
      <c r="AF94" s="212">
        <v>0</v>
      </c>
      <c r="AG94" s="212">
        <v>0</v>
      </c>
      <c r="AH94" s="212">
        <v>0</v>
      </c>
      <c r="AI94" s="212">
        <v>0</v>
      </c>
      <c r="AJ94" s="212">
        <v>0</v>
      </c>
      <c r="AK94" s="212">
        <v>0</v>
      </c>
      <c r="AL94" s="212">
        <v>0</v>
      </c>
      <c r="AM94" s="212">
        <v>1</v>
      </c>
      <c r="AN94" s="212">
        <v>0</v>
      </c>
      <c r="AO94" s="212">
        <v>0</v>
      </c>
      <c r="AP94" s="212">
        <v>10</v>
      </c>
      <c r="AQ94" s="212">
        <v>9</v>
      </c>
      <c r="AR94" s="212">
        <v>0</v>
      </c>
      <c r="AS94" s="212">
        <v>0</v>
      </c>
      <c r="AT94" s="212">
        <v>0</v>
      </c>
      <c r="AU94" s="212">
        <v>0</v>
      </c>
      <c r="AV94" s="212">
        <v>2</v>
      </c>
      <c r="AW94" s="212">
        <v>1</v>
      </c>
      <c r="AX94" s="212">
        <v>0</v>
      </c>
      <c r="AY94" s="212">
        <v>0</v>
      </c>
      <c r="AZ94" s="212">
        <v>0</v>
      </c>
      <c r="BA94" s="212">
        <v>0</v>
      </c>
      <c r="BB94" s="212">
        <v>0</v>
      </c>
      <c r="BC94" s="212">
        <v>0</v>
      </c>
      <c r="BD94" s="212">
        <v>0</v>
      </c>
      <c r="BE94" s="212">
        <v>0</v>
      </c>
      <c r="BF94" s="212">
        <v>0</v>
      </c>
      <c r="BG94" s="212">
        <v>0</v>
      </c>
      <c r="BH94" s="212">
        <v>0</v>
      </c>
      <c r="BI94" s="212">
        <v>0</v>
      </c>
      <c r="BJ94" s="212">
        <v>0</v>
      </c>
      <c r="BK94" s="212">
        <v>1</v>
      </c>
      <c r="BL94" s="212">
        <v>0</v>
      </c>
      <c r="BM94" s="212">
        <v>0</v>
      </c>
      <c r="BN94" s="212">
        <v>0</v>
      </c>
      <c r="BO94" s="212">
        <v>0</v>
      </c>
      <c r="BP94" s="212">
        <v>26</v>
      </c>
      <c r="BQ94" s="212">
        <v>0</v>
      </c>
      <c r="BR94" s="212">
        <v>0</v>
      </c>
      <c r="BS94" s="212">
        <v>0</v>
      </c>
      <c r="BT94" s="212">
        <v>2</v>
      </c>
      <c r="BU94" s="212">
        <v>0</v>
      </c>
      <c r="BV94" s="212">
        <v>2</v>
      </c>
      <c r="BW94" s="212">
        <v>8048</v>
      </c>
      <c r="BX94" s="212">
        <v>2468</v>
      </c>
      <c r="BY94" s="212">
        <v>114</v>
      </c>
      <c r="BZ94" s="212">
        <v>0</v>
      </c>
      <c r="CA94" s="212">
        <v>0</v>
      </c>
      <c r="CB94" s="212">
        <v>0</v>
      </c>
      <c r="CC94" s="212">
        <v>0</v>
      </c>
      <c r="CD94" s="212">
        <v>13</v>
      </c>
      <c r="CE94" s="212">
        <v>0</v>
      </c>
      <c r="CF94" s="212">
        <v>2</v>
      </c>
      <c r="CG94" s="212">
        <v>0</v>
      </c>
      <c r="CH94" s="212">
        <v>0</v>
      </c>
      <c r="CI94" s="212">
        <v>0</v>
      </c>
      <c r="CJ94" s="213">
        <v>10717</v>
      </c>
      <c r="CK94" s="256">
        <v>0.1017894116976616</v>
      </c>
      <c r="CM94" s="269"/>
    </row>
    <row r="95" spans="1:91" ht="15">
      <c r="A95" s="243" t="s">
        <v>117</v>
      </c>
      <c r="B95" s="211">
        <v>0</v>
      </c>
      <c r="C95" s="212">
        <v>0</v>
      </c>
      <c r="D95" s="212">
        <v>0</v>
      </c>
      <c r="E95" s="212">
        <v>0</v>
      </c>
      <c r="F95" s="212">
        <v>0</v>
      </c>
      <c r="G95" s="212">
        <v>0</v>
      </c>
      <c r="H95" s="212">
        <v>0</v>
      </c>
      <c r="I95" s="212">
        <v>0</v>
      </c>
      <c r="J95" s="212">
        <v>0</v>
      </c>
      <c r="K95" s="212">
        <v>0</v>
      </c>
      <c r="L95" s="212">
        <v>0</v>
      </c>
      <c r="M95" s="212">
        <v>0</v>
      </c>
      <c r="N95" s="212">
        <v>0</v>
      </c>
      <c r="O95" s="212">
        <v>0</v>
      </c>
      <c r="P95" s="212">
        <v>0</v>
      </c>
      <c r="Q95" s="212">
        <v>0</v>
      </c>
      <c r="R95" s="212">
        <v>0</v>
      </c>
      <c r="S95" s="212">
        <v>0</v>
      </c>
      <c r="T95" s="212">
        <v>0</v>
      </c>
      <c r="U95" s="212">
        <v>0</v>
      </c>
      <c r="V95" s="212">
        <v>0</v>
      </c>
      <c r="W95" s="212">
        <v>0</v>
      </c>
      <c r="X95" s="212">
        <v>0</v>
      </c>
      <c r="Y95" s="212">
        <v>0</v>
      </c>
      <c r="Z95" s="212">
        <v>0</v>
      </c>
      <c r="AA95" s="212">
        <v>0</v>
      </c>
      <c r="AB95" s="212">
        <v>0</v>
      </c>
      <c r="AC95" s="212">
        <v>0</v>
      </c>
      <c r="AD95" s="212">
        <v>0</v>
      </c>
      <c r="AE95" s="212">
        <v>0</v>
      </c>
      <c r="AF95" s="212">
        <v>0</v>
      </c>
      <c r="AG95" s="212">
        <v>0</v>
      </c>
      <c r="AH95" s="212">
        <v>0</v>
      </c>
      <c r="AI95" s="212">
        <v>0</v>
      </c>
      <c r="AJ95" s="212">
        <v>0</v>
      </c>
      <c r="AK95" s="212">
        <v>0</v>
      </c>
      <c r="AL95" s="212">
        <v>0</v>
      </c>
      <c r="AM95" s="212">
        <v>0</v>
      </c>
      <c r="AN95" s="212">
        <v>0</v>
      </c>
      <c r="AO95" s="212">
        <v>0</v>
      </c>
      <c r="AP95" s="212">
        <v>0</v>
      </c>
      <c r="AQ95" s="212">
        <v>0</v>
      </c>
      <c r="AR95" s="212">
        <v>0</v>
      </c>
      <c r="AS95" s="212">
        <v>0</v>
      </c>
      <c r="AT95" s="212">
        <v>0</v>
      </c>
      <c r="AU95" s="212">
        <v>0</v>
      </c>
      <c r="AV95" s="212">
        <v>0</v>
      </c>
      <c r="AW95" s="212">
        <v>0</v>
      </c>
      <c r="AX95" s="212">
        <v>0</v>
      </c>
      <c r="AY95" s="212">
        <v>0</v>
      </c>
      <c r="AZ95" s="212">
        <v>0</v>
      </c>
      <c r="BA95" s="212">
        <v>0</v>
      </c>
      <c r="BB95" s="212">
        <v>0</v>
      </c>
      <c r="BC95" s="212">
        <v>0</v>
      </c>
      <c r="BD95" s="212">
        <v>0</v>
      </c>
      <c r="BE95" s="212">
        <v>0</v>
      </c>
      <c r="BF95" s="212">
        <v>0</v>
      </c>
      <c r="BG95" s="212">
        <v>0</v>
      </c>
      <c r="BH95" s="212">
        <v>0</v>
      </c>
      <c r="BI95" s="212">
        <v>0</v>
      </c>
      <c r="BJ95" s="212">
        <v>0</v>
      </c>
      <c r="BK95" s="212">
        <v>0</v>
      </c>
      <c r="BL95" s="212">
        <v>0</v>
      </c>
      <c r="BM95" s="212">
        <v>0</v>
      </c>
      <c r="BN95" s="212">
        <v>0</v>
      </c>
      <c r="BO95" s="212">
        <v>0</v>
      </c>
      <c r="BP95" s="212">
        <v>0</v>
      </c>
      <c r="BQ95" s="212">
        <v>0</v>
      </c>
      <c r="BR95" s="212">
        <v>0</v>
      </c>
      <c r="BS95" s="212">
        <v>0</v>
      </c>
      <c r="BT95" s="212">
        <v>0</v>
      </c>
      <c r="BU95" s="212">
        <v>0</v>
      </c>
      <c r="BV95" s="212">
        <v>5</v>
      </c>
      <c r="BW95" s="212">
        <v>16</v>
      </c>
      <c r="BX95" s="212">
        <v>14</v>
      </c>
      <c r="BY95" s="212">
        <v>234</v>
      </c>
      <c r="BZ95" s="212">
        <v>0</v>
      </c>
      <c r="CA95" s="212">
        <v>0</v>
      </c>
      <c r="CB95" s="212">
        <v>0</v>
      </c>
      <c r="CC95" s="212">
        <v>0</v>
      </c>
      <c r="CD95" s="212">
        <v>2</v>
      </c>
      <c r="CE95" s="212">
        <v>0</v>
      </c>
      <c r="CF95" s="212">
        <v>0</v>
      </c>
      <c r="CG95" s="212">
        <v>0</v>
      </c>
      <c r="CH95" s="212">
        <v>0</v>
      </c>
      <c r="CI95" s="212">
        <v>0</v>
      </c>
      <c r="CJ95" s="213">
        <v>271</v>
      </c>
      <c r="CK95" s="256">
        <v>0.002573941454704329</v>
      </c>
      <c r="CM95" s="269"/>
    </row>
    <row r="96" spans="1:91" ht="15">
      <c r="A96" s="243" t="s">
        <v>118</v>
      </c>
      <c r="B96" s="211">
        <v>0</v>
      </c>
      <c r="C96" s="212">
        <v>0</v>
      </c>
      <c r="D96" s="212">
        <v>0</v>
      </c>
      <c r="E96" s="212">
        <v>0</v>
      </c>
      <c r="F96" s="212">
        <v>0</v>
      </c>
      <c r="G96" s="212">
        <v>0</v>
      </c>
      <c r="H96" s="212">
        <v>0</v>
      </c>
      <c r="I96" s="212">
        <v>0</v>
      </c>
      <c r="J96" s="212">
        <v>0</v>
      </c>
      <c r="K96" s="212">
        <v>0</v>
      </c>
      <c r="L96" s="212">
        <v>0</v>
      </c>
      <c r="M96" s="212">
        <v>0</v>
      </c>
      <c r="N96" s="212">
        <v>0</v>
      </c>
      <c r="O96" s="212">
        <v>0</v>
      </c>
      <c r="P96" s="212">
        <v>0</v>
      </c>
      <c r="Q96" s="212">
        <v>0</v>
      </c>
      <c r="R96" s="212">
        <v>0</v>
      </c>
      <c r="S96" s="212">
        <v>0</v>
      </c>
      <c r="T96" s="212">
        <v>0</v>
      </c>
      <c r="U96" s="212">
        <v>0</v>
      </c>
      <c r="V96" s="212">
        <v>0</v>
      </c>
      <c r="W96" s="212">
        <v>0</v>
      </c>
      <c r="X96" s="212">
        <v>0</v>
      </c>
      <c r="Y96" s="212">
        <v>0</v>
      </c>
      <c r="Z96" s="212">
        <v>0</v>
      </c>
      <c r="AA96" s="212">
        <v>0</v>
      </c>
      <c r="AB96" s="212">
        <v>0</v>
      </c>
      <c r="AC96" s="212">
        <v>0</v>
      </c>
      <c r="AD96" s="212">
        <v>0</v>
      </c>
      <c r="AE96" s="212">
        <v>0</v>
      </c>
      <c r="AF96" s="212">
        <v>0</v>
      </c>
      <c r="AG96" s="212">
        <v>0</v>
      </c>
      <c r="AH96" s="212">
        <v>0</v>
      </c>
      <c r="AI96" s="212">
        <v>0</v>
      </c>
      <c r="AJ96" s="212">
        <v>0</v>
      </c>
      <c r="AK96" s="212">
        <v>0</v>
      </c>
      <c r="AL96" s="212">
        <v>0</v>
      </c>
      <c r="AM96" s="212">
        <v>0</v>
      </c>
      <c r="AN96" s="212">
        <v>0</v>
      </c>
      <c r="AO96" s="212">
        <v>0</v>
      </c>
      <c r="AP96" s="212">
        <v>0</v>
      </c>
      <c r="AQ96" s="212">
        <v>0</v>
      </c>
      <c r="AR96" s="212">
        <v>0</v>
      </c>
      <c r="AS96" s="212">
        <v>0</v>
      </c>
      <c r="AT96" s="212">
        <v>0</v>
      </c>
      <c r="AU96" s="212">
        <v>0</v>
      </c>
      <c r="AV96" s="212">
        <v>0</v>
      </c>
      <c r="AW96" s="212">
        <v>0</v>
      </c>
      <c r="AX96" s="212">
        <v>0</v>
      </c>
      <c r="AY96" s="212">
        <v>0</v>
      </c>
      <c r="AZ96" s="212">
        <v>0</v>
      </c>
      <c r="BA96" s="212">
        <v>0</v>
      </c>
      <c r="BB96" s="212">
        <v>0</v>
      </c>
      <c r="BC96" s="212">
        <v>0</v>
      </c>
      <c r="BD96" s="212">
        <v>0</v>
      </c>
      <c r="BE96" s="212">
        <v>0</v>
      </c>
      <c r="BF96" s="212">
        <v>0</v>
      </c>
      <c r="BG96" s="212">
        <v>0</v>
      </c>
      <c r="BH96" s="212">
        <v>0</v>
      </c>
      <c r="BI96" s="212">
        <v>0</v>
      </c>
      <c r="BJ96" s="212">
        <v>0</v>
      </c>
      <c r="BK96" s="212">
        <v>0</v>
      </c>
      <c r="BL96" s="212">
        <v>0</v>
      </c>
      <c r="BM96" s="212">
        <v>0</v>
      </c>
      <c r="BN96" s="212">
        <v>0</v>
      </c>
      <c r="BO96" s="212">
        <v>0</v>
      </c>
      <c r="BP96" s="212">
        <v>0</v>
      </c>
      <c r="BQ96" s="212">
        <v>0</v>
      </c>
      <c r="BR96" s="212">
        <v>0</v>
      </c>
      <c r="BS96" s="212">
        <v>0</v>
      </c>
      <c r="BT96" s="212">
        <v>0</v>
      </c>
      <c r="BU96" s="212">
        <v>0</v>
      </c>
      <c r="BV96" s="212">
        <v>1</v>
      </c>
      <c r="BW96" s="212">
        <v>20</v>
      </c>
      <c r="BX96" s="212">
        <v>3</v>
      </c>
      <c r="BY96" s="212">
        <v>154</v>
      </c>
      <c r="BZ96" s="212">
        <v>0</v>
      </c>
      <c r="CA96" s="212">
        <v>0</v>
      </c>
      <c r="CB96" s="212">
        <v>0</v>
      </c>
      <c r="CC96" s="212">
        <v>0</v>
      </c>
      <c r="CD96" s="212">
        <v>4</v>
      </c>
      <c r="CE96" s="212">
        <v>0</v>
      </c>
      <c r="CF96" s="212">
        <v>0</v>
      </c>
      <c r="CG96" s="212">
        <v>0</v>
      </c>
      <c r="CH96" s="212">
        <v>0</v>
      </c>
      <c r="CI96" s="212">
        <v>0</v>
      </c>
      <c r="CJ96" s="213">
        <v>182</v>
      </c>
      <c r="CK96" s="256">
        <v>0.0017286248883992175</v>
      </c>
      <c r="CM96" s="269"/>
    </row>
    <row r="97" spans="1:91" ht="15">
      <c r="A97" s="243" t="s">
        <v>119</v>
      </c>
      <c r="B97" s="211">
        <v>0</v>
      </c>
      <c r="C97" s="212">
        <v>0</v>
      </c>
      <c r="D97" s="212">
        <v>0</v>
      </c>
      <c r="E97" s="212">
        <v>0</v>
      </c>
      <c r="F97" s="212">
        <v>0</v>
      </c>
      <c r="G97" s="212">
        <v>0</v>
      </c>
      <c r="H97" s="212">
        <v>0</v>
      </c>
      <c r="I97" s="212">
        <v>0</v>
      </c>
      <c r="J97" s="212">
        <v>0</v>
      </c>
      <c r="K97" s="212">
        <v>0</v>
      </c>
      <c r="L97" s="212">
        <v>0</v>
      </c>
      <c r="M97" s="212">
        <v>0</v>
      </c>
      <c r="N97" s="212">
        <v>0</v>
      </c>
      <c r="O97" s="212">
        <v>0</v>
      </c>
      <c r="P97" s="212">
        <v>0</v>
      </c>
      <c r="Q97" s="212">
        <v>0</v>
      </c>
      <c r="R97" s="212">
        <v>0</v>
      </c>
      <c r="S97" s="212">
        <v>0</v>
      </c>
      <c r="T97" s="212">
        <v>0</v>
      </c>
      <c r="U97" s="212">
        <v>0</v>
      </c>
      <c r="V97" s="212">
        <v>0</v>
      </c>
      <c r="W97" s="212">
        <v>0</v>
      </c>
      <c r="X97" s="212">
        <v>0</v>
      </c>
      <c r="Y97" s="212">
        <v>0</v>
      </c>
      <c r="Z97" s="212">
        <v>0</v>
      </c>
      <c r="AA97" s="212">
        <v>0</v>
      </c>
      <c r="AB97" s="212">
        <v>0</v>
      </c>
      <c r="AC97" s="212">
        <v>0</v>
      </c>
      <c r="AD97" s="212">
        <v>0</v>
      </c>
      <c r="AE97" s="212">
        <v>0</v>
      </c>
      <c r="AF97" s="212">
        <v>0</v>
      </c>
      <c r="AG97" s="212">
        <v>0</v>
      </c>
      <c r="AH97" s="212">
        <v>0</v>
      </c>
      <c r="AI97" s="212">
        <v>0</v>
      </c>
      <c r="AJ97" s="212">
        <v>0</v>
      </c>
      <c r="AK97" s="212">
        <v>0</v>
      </c>
      <c r="AL97" s="212">
        <v>0</v>
      </c>
      <c r="AM97" s="212">
        <v>0</v>
      </c>
      <c r="AN97" s="212">
        <v>0</v>
      </c>
      <c r="AO97" s="212">
        <v>0</v>
      </c>
      <c r="AP97" s="212">
        <v>0</v>
      </c>
      <c r="AQ97" s="212">
        <v>0</v>
      </c>
      <c r="AR97" s="212">
        <v>0</v>
      </c>
      <c r="AS97" s="212">
        <v>0</v>
      </c>
      <c r="AT97" s="212">
        <v>0</v>
      </c>
      <c r="AU97" s="212">
        <v>0</v>
      </c>
      <c r="AV97" s="212">
        <v>0</v>
      </c>
      <c r="AW97" s="212">
        <v>0</v>
      </c>
      <c r="AX97" s="212">
        <v>0</v>
      </c>
      <c r="AY97" s="212">
        <v>0</v>
      </c>
      <c r="AZ97" s="212">
        <v>0</v>
      </c>
      <c r="BA97" s="212">
        <v>0</v>
      </c>
      <c r="BB97" s="212">
        <v>0</v>
      </c>
      <c r="BC97" s="212">
        <v>0</v>
      </c>
      <c r="BD97" s="212">
        <v>0</v>
      </c>
      <c r="BE97" s="212">
        <v>0</v>
      </c>
      <c r="BF97" s="212">
        <v>0</v>
      </c>
      <c r="BG97" s="212">
        <v>0</v>
      </c>
      <c r="BH97" s="212">
        <v>0</v>
      </c>
      <c r="BI97" s="212">
        <v>0</v>
      </c>
      <c r="BJ97" s="212">
        <v>0</v>
      </c>
      <c r="BK97" s="212">
        <v>0</v>
      </c>
      <c r="BL97" s="212">
        <v>0</v>
      </c>
      <c r="BM97" s="212">
        <v>0</v>
      </c>
      <c r="BN97" s="212">
        <v>0</v>
      </c>
      <c r="BO97" s="212">
        <v>0</v>
      </c>
      <c r="BP97" s="212">
        <v>0</v>
      </c>
      <c r="BQ97" s="212">
        <v>0</v>
      </c>
      <c r="BR97" s="212">
        <v>0</v>
      </c>
      <c r="BS97" s="212">
        <v>0</v>
      </c>
      <c r="BT97" s="212">
        <v>0</v>
      </c>
      <c r="BU97" s="212">
        <v>0</v>
      </c>
      <c r="BV97" s="212">
        <v>0</v>
      </c>
      <c r="BW97" s="212">
        <v>0</v>
      </c>
      <c r="BX97" s="212">
        <v>0</v>
      </c>
      <c r="BY97" s="212">
        <v>0</v>
      </c>
      <c r="BZ97" s="212">
        <v>0</v>
      </c>
      <c r="CA97" s="212">
        <v>37</v>
      </c>
      <c r="CB97" s="212">
        <v>0</v>
      </c>
      <c r="CC97" s="212">
        <v>87</v>
      </c>
      <c r="CD97" s="212">
        <v>0</v>
      </c>
      <c r="CE97" s="212">
        <v>0</v>
      </c>
      <c r="CF97" s="212">
        <v>0</v>
      </c>
      <c r="CG97" s="212">
        <v>0</v>
      </c>
      <c r="CH97" s="212">
        <v>0</v>
      </c>
      <c r="CI97" s="212">
        <v>0</v>
      </c>
      <c r="CJ97" s="213">
        <v>124</v>
      </c>
      <c r="CK97" s="256">
        <v>0.0011777444294588074</v>
      </c>
      <c r="CM97" s="269"/>
    </row>
    <row r="98" spans="1:91" ht="15">
      <c r="A98" s="243" t="s">
        <v>127</v>
      </c>
      <c r="B98" s="211">
        <v>0</v>
      </c>
      <c r="C98" s="212">
        <v>0</v>
      </c>
      <c r="D98" s="212">
        <v>0</v>
      </c>
      <c r="E98" s="212">
        <v>0</v>
      </c>
      <c r="F98" s="212">
        <v>0</v>
      </c>
      <c r="G98" s="212">
        <v>0</v>
      </c>
      <c r="H98" s="212">
        <v>0</v>
      </c>
      <c r="I98" s="212">
        <v>0</v>
      </c>
      <c r="J98" s="212">
        <v>0</v>
      </c>
      <c r="K98" s="212">
        <v>0</v>
      </c>
      <c r="L98" s="212">
        <v>0</v>
      </c>
      <c r="M98" s="212">
        <v>0</v>
      </c>
      <c r="N98" s="212">
        <v>0</v>
      </c>
      <c r="O98" s="212">
        <v>0</v>
      </c>
      <c r="P98" s="212">
        <v>0</v>
      </c>
      <c r="Q98" s="212">
        <v>0</v>
      </c>
      <c r="R98" s="212">
        <v>0</v>
      </c>
      <c r="S98" s="212">
        <v>0</v>
      </c>
      <c r="T98" s="212">
        <v>0</v>
      </c>
      <c r="U98" s="212">
        <v>0</v>
      </c>
      <c r="V98" s="212">
        <v>0</v>
      </c>
      <c r="W98" s="212">
        <v>0</v>
      </c>
      <c r="X98" s="212">
        <v>0</v>
      </c>
      <c r="Y98" s="212">
        <v>0</v>
      </c>
      <c r="Z98" s="212">
        <v>0</v>
      </c>
      <c r="AA98" s="212">
        <v>0</v>
      </c>
      <c r="AB98" s="212">
        <v>0</v>
      </c>
      <c r="AC98" s="212">
        <v>0</v>
      </c>
      <c r="AD98" s="212">
        <v>0</v>
      </c>
      <c r="AE98" s="212">
        <v>0</v>
      </c>
      <c r="AF98" s="212">
        <v>0</v>
      </c>
      <c r="AG98" s="212">
        <v>0</v>
      </c>
      <c r="AH98" s="212">
        <v>0</v>
      </c>
      <c r="AI98" s="212">
        <v>0</v>
      </c>
      <c r="AJ98" s="212">
        <v>0</v>
      </c>
      <c r="AK98" s="212">
        <v>0</v>
      </c>
      <c r="AL98" s="212">
        <v>0</v>
      </c>
      <c r="AM98" s="212">
        <v>0</v>
      </c>
      <c r="AN98" s="212">
        <v>0</v>
      </c>
      <c r="AO98" s="212">
        <v>0</v>
      </c>
      <c r="AP98" s="212">
        <v>0</v>
      </c>
      <c r="AQ98" s="212">
        <v>0</v>
      </c>
      <c r="AR98" s="212">
        <v>0</v>
      </c>
      <c r="AS98" s="212">
        <v>0</v>
      </c>
      <c r="AT98" s="212">
        <v>0</v>
      </c>
      <c r="AU98" s="212">
        <v>0</v>
      </c>
      <c r="AV98" s="212">
        <v>0</v>
      </c>
      <c r="AW98" s="212">
        <v>0</v>
      </c>
      <c r="AX98" s="212">
        <v>0</v>
      </c>
      <c r="AY98" s="212">
        <v>0</v>
      </c>
      <c r="AZ98" s="212">
        <v>0</v>
      </c>
      <c r="BA98" s="212">
        <v>0</v>
      </c>
      <c r="BB98" s="212">
        <v>1</v>
      </c>
      <c r="BC98" s="212">
        <v>0</v>
      </c>
      <c r="BD98" s="212">
        <v>0</v>
      </c>
      <c r="BE98" s="212">
        <v>0</v>
      </c>
      <c r="BF98" s="212">
        <v>0</v>
      </c>
      <c r="BG98" s="212">
        <v>0</v>
      </c>
      <c r="BH98" s="212">
        <v>1</v>
      </c>
      <c r="BI98" s="212">
        <v>6</v>
      </c>
      <c r="BJ98" s="212">
        <v>6</v>
      </c>
      <c r="BK98" s="212">
        <v>55</v>
      </c>
      <c r="BL98" s="212">
        <v>0</v>
      </c>
      <c r="BM98" s="212">
        <v>1</v>
      </c>
      <c r="BN98" s="212">
        <v>5</v>
      </c>
      <c r="BO98" s="212">
        <v>0</v>
      </c>
      <c r="BP98" s="212">
        <v>1</v>
      </c>
      <c r="BQ98" s="212">
        <v>0</v>
      </c>
      <c r="BR98" s="212">
        <v>0</v>
      </c>
      <c r="BS98" s="212">
        <v>0</v>
      </c>
      <c r="BT98" s="212">
        <v>9</v>
      </c>
      <c r="BU98" s="212">
        <v>8</v>
      </c>
      <c r="BV98" s="212">
        <v>21</v>
      </c>
      <c r="BW98" s="212">
        <v>4</v>
      </c>
      <c r="BX98" s="212">
        <v>0</v>
      </c>
      <c r="BY98" s="212">
        <v>0</v>
      </c>
      <c r="BZ98" s="212">
        <v>0</v>
      </c>
      <c r="CA98" s="212">
        <v>0</v>
      </c>
      <c r="CB98" s="212">
        <v>0</v>
      </c>
      <c r="CC98" s="212">
        <v>0</v>
      </c>
      <c r="CD98" s="212">
        <v>12</v>
      </c>
      <c r="CE98" s="212">
        <v>0</v>
      </c>
      <c r="CF98" s="212">
        <v>0</v>
      </c>
      <c r="CG98" s="212">
        <v>0</v>
      </c>
      <c r="CH98" s="212">
        <v>0</v>
      </c>
      <c r="CI98" s="212">
        <v>0</v>
      </c>
      <c r="CJ98" s="213">
        <v>130</v>
      </c>
      <c r="CK98" s="256">
        <v>0.0012347320631422981</v>
      </c>
      <c r="CM98" s="269"/>
    </row>
    <row r="99" spans="1:91" ht="15">
      <c r="A99" s="243" t="s">
        <v>128</v>
      </c>
      <c r="B99" s="211">
        <v>0</v>
      </c>
      <c r="C99" s="212">
        <v>0</v>
      </c>
      <c r="D99" s="212">
        <v>0</v>
      </c>
      <c r="E99" s="212">
        <v>0</v>
      </c>
      <c r="F99" s="212">
        <v>0</v>
      </c>
      <c r="G99" s="212">
        <v>0</v>
      </c>
      <c r="H99" s="212">
        <v>0</v>
      </c>
      <c r="I99" s="212">
        <v>0</v>
      </c>
      <c r="J99" s="212">
        <v>0</v>
      </c>
      <c r="K99" s="212">
        <v>0</v>
      </c>
      <c r="L99" s="212">
        <v>0</v>
      </c>
      <c r="M99" s="212">
        <v>0</v>
      </c>
      <c r="N99" s="212">
        <v>0</v>
      </c>
      <c r="O99" s="212">
        <v>0</v>
      </c>
      <c r="P99" s="212">
        <v>0</v>
      </c>
      <c r="Q99" s="212">
        <v>0</v>
      </c>
      <c r="R99" s="212">
        <v>0</v>
      </c>
      <c r="S99" s="212">
        <v>0</v>
      </c>
      <c r="T99" s="212">
        <v>0</v>
      </c>
      <c r="U99" s="212">
        <v>0</v>
      </c>
      <c r="V99" s="212">
        <v>0</v>
      </c>
      <c r="W99" s="212">
        <v>0</v>
      </c>
      <c r="X99" s="212">
        <v>0</v>
      </c>
      <c r="Y99" s="212">
        <v>0</v>
      </c>
      <c r="Z99" s="212">
        <v>0</v>
      </c>
      <c r="AA99" s="212">
        <v>0</v>
      </c>
      <c r="AB99" s="212">
        <v>0</v>
      </c>
      <c r="AC99" s="212">
        <v>0</v>
      </c>
      <c r="AD99" s="212">
        <v>0</v>
      </c>
      <c r="AE99" s="212">
        <v>0</v>
      </c>
      <c r="AF99" s="212">
        <v>0</v>
      </c>
      <c r="AG99" s="212">
        <v>0</v>
      </c>
      <c r="AH99" s="212">
        <v>0</v>
      </c>
      <c r="AI99" s="212">
        <v>0</v>
      </c>
      <c r="AJ99" s="212">
        <v>0</v>
      </c>
      <c r="AK99" s="212">
        <v>0</v>
      </c>
      <c r="AL99" s="212">
        <v>0</v>
      </c>
      <c r="AM99" s="212">
        <v>0</v>
      </c>
      <c r="AN99" s="212">
        <v>0</v>
      </c>
      <c r="AO99" s="212">
        <v>0</v>
      </c>
      <c r="AP99" s="212">
        <v>0</v>
      </c>
      <c r="AQ99" s="212">
        <v>0</v>
      </c>
      <c r="AR99" s="212">
        <v>0</v>
      </c>
      <c r="AS99" s="212">
        <v>0</v>
      </c>
      <c r="AT99" s="212">
        <v>0</v>
      </c>
      <c r="AU99" s="212">
        <v>0</v>
      </c>
      <c r="AV99" s="212">
        <v>0</v>
      </c>
      <c r="AW99" s="212">
        <v>0</v>
      </c>
      <c r="AX99" s="212">
        <v>0</v>
      </c>
      <c r="AY99" s="212">
        <v>0</v>
      </c>
      <c r="AZ99" s="212">
        <v>0</v>
      </c>
      <c r="BA99" s="212">
        <v>0</v>
      </c>
      <c r="BB99" s="212">
        <v>0</v>
      </c>
      <c r="BC99" s="212">
        <v>0</v>
      </c>
      <c r="BD99" s="212">
        <v>0</v>
      </c>
      <c r="BE99" s="212">
        <v>0</v>
      </c>
      <c r="BF99" s="212">
        <v>0</v>
      </c>
      <c r="BG99" s="212">
        <v>0</v>
      </c>
      <c r="BH99" s="212">
        <v>67</v>
      </c>
      <c r="BI99" s="212">
        <v>1</v>
      </c>
      <c r="BJ99" s="212">
        <v>27</v>
      </c>
      <c r="BK99" s="212">
        <v>0</v>
      </c>
      <c r="BL99" s="212">
        <v>0</v>
      </c>
      <c r="BM99" s="212">
        <v>0</v>
      </c>
      <c r="BN99" s="212">
        <v>30</v>
      </c>
      <c r="BO99" s="212">
        <v>0</v>
      </c>
      <c r="BP99" s="212">
        <v>0</v>
      </c>
      <c r="BQ99" s="212">
        <v>0</v>
      </c>
      <c r="BR99" s="212">
        <v>0</v>
      </c>
      <c r="BS99" s="212">
        <v>0</v>
      </c>
      <c r="BT99" s="212">
        <v>0</v>
      </c>
      <c r="BU99" s="212">
        <v>0</v>
      </c>
      <c r="BV99" s="212">
        <v>0</v>
      </c>
      <c r="BW99" s="212">
        <v>0</v>
      </c>
      <c r="BX99" s="212">
        <v>0</v>
      </c>
      <c r="BY99" s="212">
        <v>0</v>
      </c>
      <c r="BZ99" s="212">
        <v>0</v>
      </c>
      <c r="CA99" s="212">
        <v>0</v>
      </c>
      <c r="CB99" s="212">
        <v>0</v>
      </c>
      <c r="CC99" s="212">
        <v>0</v>
      </c>
      <c r="CD99" s="212">
        <v>0</v>
      </c>
      <c r="CE99" s="212">
        <v>0</v>
      </c>
      <c r="CF99" s="212">
        <v>0</v>
      </c>
      <c r="CG99" s="212">
        <v>0</v>
      </c>
      <c r="CH99" s="212">
        <v>0</v>
      </c>
      <c r="CI99" s="212">
        <v>0</v>
      </c>
      <c r="CJ99" s="213">
        <v>125</v>
      </c>
      <c r="CK99" s="256">
        <v>0.001187242368406056</v>
      </c>
      <c r="CM99" s="269"/>
    </row>
    <row r="100" spans="1:91" s="290" customFormat="1" ht="15">
      <c r="A100" s="243" t="s">
        <v>129</v>
      </c>
      <c r="B100" s="286">
        <v>6</v>
      </c>
      <c r="C100" s="287">
        <v>1</v>
      </c>
      <c r="D100" s="287">
        <v>0</v>
      </c>
      <c r="E100" s="287">
        <v>0</v>
      </c>
      <c r="F100" s="287">
        <v>0</v>
      </c>
      <c r="G100" s="287">
        <v>0</v>
      </c>
      <c r="H100" s="287">
        <v>0</v>
      </c>
      <c r="I100" s="287">
        <v>0</v>
      </c>
      <c r="J100" s="287">
        <v>0</v>
      </c>
      <c r="K100" s="287">
        <v>0</v>
      </c>
      <c r="L100" s="287">
        <v>0</v>
      </c>
      <c r="M100" s="287">
        <v>0</v>
      </c>
      <c r="N100" s="287">
        <v>0</v>
      </c>
      <c r="O100" s="287">
        <v>0</v>
      </c>
      <c r="P100" s="287">
        <v>0</v>
      </c>
      <c r="Q100" s="287">
        <v>0</v>
      </c>
      <c r="R100" s="287">
        <v>0</v>
      </c>
      <c r="S100" s="287">
        <v>0</v>
      </c>
      <c r="T100" s="287">
        <v>0</v>
      </c>
      <c r="U100" s="287">
        <v>0</v>
      </c>
      <c r="V100" s="287">
        <v>0</v>
      </c>
      <c r="W100" s="287">
        <v>0</v>
      </c>
      <c r="X100" s="287">
        <v>0</v>
      </c>
      <c r="Y100" s="287">
        <v>0</v>
      </c>
      <c r="Z100" s="287">
        <v>0</v>
      </c>
      <c r="AA100" s="287">
        <v>0</v>
      </c>
      <c r="AB100" s="287">
        <v>0</v>
      </c>
      <c r="AC100" s="287">
        <v>0</v>
      </c>
      <c r="AD100" s="287">
        <v>0</v>
      </c>
      <c r="AE100" s="287">
        <v>0</v>
      </c>
      <c r="AF100" s="287">
        <v>0</v>
      </c>
      <c r="AG100" s="287">
        <v>0</v>
      </c>
      <c r="AH100" s="287">
        <v>0</v>
      </c>
      <c r="AI100" s="287">
        <v>0</v>
      </c>
      <c r="AJ100" s="287">
        <v>0</v>
      </c>
      <c r="AK100" s="287">
        <v>0</v>
      </c>
      <c r="AL100" s="287">
        <v>0</v>
      </c>
      <c r="AM100" s="287">
        <v>0</v>
      </c>
      <c r="AN100" s="287">
        <v>0</v>
      </c>
      <c r="AO100" s="287">
        <v>1</v>
      </c>
      <c r="AP100" s="287">
        <v>3</v>
      </c>
      <c r="AQ100" s="287">
        <v>2</v>
      </c>
      <c r="AR100" s="287">
        <v>0</v>
      </c>
      <c r="AS100" s="287">
        <v>0</v>
      </c>
      <c r="AT100" s="287">
        <v>0</v>
      </c>
      <c r="AU100" s="287">
        <v>0</v>
      </c>
      <c r="AV100" s="287">
        <v>0</v>
      </c>
      <c r="AW100" s="287">
        <v>0</v>
      </c>
      <c r="AX100" s="287">
        <v>3</v>
      </c>
      <c r="AY100" s="287">
        <v>0</v>
      </c>
      <c r="AZ100" s="287">
        <v>0</v>
      </c>
      <c r="BA100" s="287">
        <v>0</v>
      </c>
      <c r="BB100" s="287">
        <v>0</v>
      </c>
      <c r="BC100" s="287">
        <v>3</v>
      </c>
      <c r="BD100" s="287">
        <v>0</v>
      </c>
      <c r="BE100" s="287">
        <v>3</v>
      </c>
      <c r="BF100" s="287">
        <v>1</v>
      </c>
      <c r="BG100" s="287">
        <v>3</v>
      </c>
      <c r="BH100" s="287">
        <v>0</v>
      </c>
      <c r="BI100" s="287">
        <v>2</v>
      </c>
      <c r="BJ100" s="287">
        <v>3</v>
      </c>
      <c r="BK100" s="287">
        <v>33</v>
      </c>
      <c r="BL100" s="287">
        <v>0</v>
      </c>
      <c r="BM100" s="287">
        <v>1</v>
      </c>
      <c r="BN100" s="287">
        <v>5</v>
      </c>
      <c r="BO100" s="287">
        <v>7</v>
      </c>
      <c r="BP100" s="287">
        <v>2</v>
      </c>
      <c r="BQ100" s="287">
        <v>0</v>
      </c>
      <c r="BR100" s="287">
        <v>0</v>
      </c>
      <c r="BS100" s="287">
        <v>6</v>
      </c>
      <c r="BT100" s="287">
        <v>3</v>
      </c>
      <c r="BU100" s="287">
        <v>91</v>
      </c>
      <c r="BV100" s="287">
        <v>40</v>
      </c>
      <c r="BW100" s="287">
        <v>1</v>
      </c>
      <c r="BX100" s="287">
        <v>0</v>
      </c>
      <c r="BY100" s="287">
        <v>43</v>
      </c>
      <c r="BZ100" s="287">
        <v>4</v>
      </c>
      <c r="CA100" s="287">
        <v>3</v>
      </c>
      <c r="CB100" s="287">
        <v>0</v>
      </c>
      <c r="CC100" s="287">
        <v>2</v>
      </c>
      <c r="CD100" s="287">
        <v>98</v>
      </c>
      <c r="CE100" s="287">
        <v>0</v>
      </c>
      <c r="CF100" s="287">
        <v>2</v>
      </c>
      <c r="CG100" s="287">
        <v>18</v>
      </c>
      <c r="CH100" s="287">
        <v>12</v>
      </c>
      <c r="CI100" s="287">
        <v>0</v>
      </c>
      <c r="CJ100" s="288">
        <v>402</v>
      </c>
      <c r="CK100" s="289">
        <v>0.0038181714567938757</v>
      </c>
      <c r="CM100" s="269"/>
    </row>
    <row r="101" spans="1:91" ht="15">
      <c r="A101" s="243" t="s">
        <v>130</v>
      </c>
      <c r="B101" s="211">
        <v>0</v>
      </c>
      <c r="C101" s="212">
        <v>0</v>
      </c>
      <c r="D101" s="212">
        <v>0</v>
      </c>
      <c r="E101" s="212">
        <v>0</v>
      </c>
      <c r="F101" s="212">
        <v>0</v>
      </c>
      <c r="G101" s="212">
        <v>0</v>
      </c>
      <c r="H101" s="212">
        <v>0</v>
      </c>
      <c r="I101" s="212">
        <v>0</v>
      </c>
      <c r="J101" s="212">
        <v>0</v>
      </c>
      <c r="K101" s="212">
        <v>0</v>
      </c>
      <c r="L101" s="212">
        <v>0</v>
      </c>
      <c r="M101" s="212">
        <v>0</v>
      </c>
      <c r="N101" s="212">
        <v>0</v>
      </c>
      <c r="O101" s="212">
        <v>0</v>
      </c>
      <c r="P101" s="212">
        <v>0</v>
      </c>
      <c r="Q101" s="212">
        <v>0</v>
      </c>
      <c r="R101" s="212">
        <v>0</v>
      </c>
      <c r="S101" s="212">
        <v>0</v>
      </c>
      <c r="T101" s="212">
        <v>0</v>
      </c>
      <c r="U101" s="212">
        <v>0</v>
      </c>
      <c r="V101" s="212">
        <v>0</v>
      </c>
      <c r="W101" s="212">
        <v>0</v>
      </c>
      <c r="X101" s="212">
        <v>0</v>
      </c>
      <c r="Y101" s="212">
        <v>0</v>
      </c>
      <c r="Z101" s="212">
        <v>0</v>
      </c>
      <c r="AA101" s="212">
        <v>0</v>
      </c>
      <c r="AB101" s="212">
        <v>0</v>
      </c>
      <c r="AC101" s="212">
        <v>0</v>
      </c>
      <c r="AD101" s="212">
        <v>0</v>
      </c>
      <c r="AE101" s="212">
        <v>0</v>
      </c>
      <c r="AF101" s="212">
        <v>0</v>
      </c>
      <c r="AG101" s="212">
        <v>0</v>
      </c>
      <c r="AH101" s="212">
        <v>0</v>
      </c>
      <c r="AI101" s="212">
        <v>0</v>
      </c>
      <c r="AJ101" s="212">
        <v>0</v>
      </c>
      <c r="AK101" s="212">
        <v>1</v>
      </c>
      <c r="AL101" s="212">
        <v>0</v>
      </c>
      <c r="AM101" s="212">
        <v>0</v>
      </c>
      <c r="AN101" s="212">
        <v>0</v>
      </c>
      <c r="AO101" s="212">
        <v>0</v>
      </c>
      <c r="AP101" s="212">
        <v>0</v>
      </c>
      <c r="AQ101" s="212">
        <v>0</v>
      </c>
      <c r="AR101" s="212">
        <v>0</v>
      </c>
      <c r="AS101" s="212">
        <v>0</v>
      </c>
      <c r="AT101" s="212">
        <v>0</v>
      </c>
      <c r="AU101" s="212">
        <v>0</v>
      </c>
      <c r="AV101" s="212">
        <v>0</v>
      </c>
      <c r="AW101" s="212">
        <v>0</v>
      </c>
      <c r="AX101" s="212">
        <v>0</v>
      </c>
      <c r="AY101" s="212">
        <v>0</v>
      </c>
      <c r="AZ101" s="212">
        <v>0</v>
      </c>
      <c r="BA101" s="212">
        <v>0</v>
      </c>
      <c r="BB101" s="212">
        <v>0</v>
      </c>
      <c r="BC101" s="212">
        <v>0</v>
      </c>
      <c r="BD101" s="212">
        <v>0</v>
      </c>
      <c r="BE101" s="212">
        <v>0</v>
      </c>
      <c r="BF101" s="212">
        <v>0</v>
      </c>
      <c r="BG101" s="212">
        <v>221</v>
      </c>
      <c r="BH101" s="212">
        <v>0</v>
      </c>
      <c r="BI101" s="212">
        <v>0</v>
      </c>
      <c r="BJ101" s="212">
        <v>0</v>
      </c>
      <c r="BK101" s="212">
        <v>0</v>
      </c>
      <c r="BL101" s="212">
        <v>0</v>
      </c>
      <c r="BM101" s="212">
        <v>0</v>
      </c>
      <c r="BN101" s="212">
        <v>0</v>
      </c>
      <c r="BO101" s="212">
        <v>0</v>
      </c>
      <c r="BP101" s="212">
        <v>0</v>
      </c>
      <c r="BQ101" s="212">
        <v>0</v>
      </c>
      <c r="BR101" s="212">
        <v>0</v>
      </c>
      <c r="BS101" s="212">
        <v>0</v>
      </c>
      <c r="BT101" s="212">
        <v>0</v>
      </c>
      <c r="BU101" s="212">
        <v>0</v>
      </c>
      <c r="BV101" s="212">
        <v>0</v>
      </c>
      <c r="BW101" s="212">
        <v>0</v>
      </c>
      <c r="BX101" s="212">
        <v>0</v>
      </c>
      <c r="BY101" s="212">
        <v>0</v>
      </c>
      <c r="BZ101" s="212">
        <v>0</v>
      </c>
      <c r="CA101" s="212">
        <v>0</v>
      </c>
      <c r="CB101" s="212">
        <v>0</v>
      </c>
      <c r="CC101" s="212">
        <v>0</v>
      </c>
      <c r="CD101" s="212">
        <v>0</v>
      </c>
      <c r="CE101" s="212">
        <v>0</v>
      </c>
      <c r="CF101" s="212">
        <v>0</v>
      </c>
      <c r="CG101" s="212">
        <v>0</v>
      </c>
      <c r="CH101" s="212">
        <v>0</v>
      </c>
      <c r="CI101" s="212">
        <v>0</v>
      </c>
      <c r="CJ101" s="213">
        <v>222</v>
      </c>
      <c r="CK101" s="256">
        <v>0.002108542446289155</v>
      </c>
      <c r="CM101" s="269"/>
    </row>
    <row r="102" spans="1:91" ht="15">
      <c r="A102" s="243" t="s">
        <v>279</v>
      </c>
      <c r="B102" s="211">
        <v>0</v>
      </c>
      <c r="C102" s="212">
        <v>0</v>
      </c>
      <c r="D102" s="212">
        <v>0</v>
      </c>
      <c r="E102" s="212">
        <v>0</v>
      </c>
      <c r="F102" s="212">
        <v>0</v>
      </c>
      <c r="G102" s="212">
        <v>0</v>
      </c>
      <c r="H102" s="212">
        <v>0</v>
      </c>
      <c r="I102" s="212">
        <v>0</v>
      </c>
      <c r="J102" s="212">
        <v>0</v>
      </c>
      <c r="K102" s="212">
        <v>0</v>
      </c>
      <c r="L102" s="212">
        <v>0</v>
      </c>
      <c r="M102" s="212">
        <v>0</v>
      </c>
      <c r="N102" s="212">
        <v>0</v>
      </c>
      <c r="O102" s="212">
        <v>0</v>
      </c>
      <c r="P102" s="212">
        <v>0</v>
      </c>
      <c r="Q102" s="212">
        <v>0</v>
      </c>
      <c r="R102" s="212">
        <v>0</v>
      </c>
      <c r="S102" s="212">
        <v>0</v>
      </c>
      <c r="T102" s="212">
        <v>0</v>
      </c>
      <c r="U102" s="212">
        <v>0</v>
      </c>
      <c r="V102" s="212">
        <v>0</v>
      </c>
      <c r="W102" s="212">
        <v>0</v>
      </c>
      <c r="X102" s="212">
        <v>0</v>
      </c>
      <c r="Y102" s="212">
        <v>0</v>
      </c>
      <c r="Z102" s="212">
        <v>0</v>
      </c>
      <c r="AA102" s="212">
        <v>0</v>
      </c>
      <c r="AB102" s="212">
        <v>0</v>
      </c>
      <c r="AC102" s="212">
        <v>0</v>
      </c>
      <c r="AD102" s="212">
        <v>22</v>
      </c>
      <c r="AE102" s="212">
        <v>0</v>
      </c>
      <c r="AF102" s="212">
        <v>0</v>
      </c>
      <c r="AG102" s="212">
        <v>0</v>
      </c>
      <c r="AH102" s="212">
        <v>0</v>
      </c>
      <c r="AI102" s="212">
        <v>0</v>
      </c>
      <c r="AJ102" s="212">
        <v>0</v>
      </c>
      <c r="AK102" s="212">
        <v>0</v>
      </c>
      <c r="AL102" s="212">
        <v>0</v>
      </c>
      <c r="AM102" s="212">
        <v>0</v>
      </c>
      <c r="AN102" s="212">
        <v>0</v>
      </c>
      <c r="AO102" s="212">
        <v>0</v>
      </c>
      <c r="AP102" s="212">
        <v>21</v>
      </c>
      <c r="AQ102" s="212">
        <v>0</v>
      </c>
      <c r="AR102" s="212">
        <v>0</v>
      </c>
      <c r="AS102" s="212">
        <v>0</v>
      </c>
      <c r="AT102" s="212">
        <v>0</v>
      </c>
      <c r="AU102" s="212">
        <v>0</v>
      </c>
      <c r="AV102" s="212">
        <v>0</v>
      </c>
      <c r="AW102" s="212">
        <v>0</v>
      </c>
      <c r="AX102" s="212">
        <v>0</v>
      </c>
      <c r="AY102" s="212">
        <v>0</v>
      </c>
      <c r="AZ102" s="212">
        <v>0</v>
      </c>
      <c r="BA102" s="212">
        <v>0</v>
      </c>
      <c r="BB102" s="212">
        <v>0</v>
      </c>
      <c r="BC102" s="212">
        <v>0</v>
      </c>
      <c r="BD102" s="212">
        <v>0</v>
      </c>
      <c r="BE102" s="212">
        <v>0</v>
      </c>
      <c r="BF102" s="212">
        <v>0</v>
      </c>
      <c r="BG102" s="212">
        <v>0</v>
      </c>
      <c r="BH102" s="212">
        <v>0</v>
      </c>
      <c r="BI102" s="212">
        <v>0</v>
      </c>
      <c r="BJ102" s="212">
        <v>0</v>
      </c>
      <c r="BK102" s="212">
        <v>0</v>
      </c>
      <c r="BL102" s="212">
        <v>0</v>
      </c>
      <c r="BM102" s="212">
        <v>0</v>
      </c>
      <c r="BN102" s="212">
        <v>0</v>
      </c>
      <c r="BO102" s="212">
        <v>0</v>
      </c>
      <c r="BP102" s="212">
        <v>0</v>
      </c>
      <c r="BQ102" s="212">
        <v>0</v>
      </c>
      <c r="BR102" s="212">
        <v>0</v>
      </c>
      <c r="BS102" s="212">
        <v>0</v>
      </c>
      <c r="BT102" s="212">
        <v>0</v>
      </c>
      <c r="BU102" s="212">
        <v>0</v>
      </c>
      <c r="BV102" s="212">
        <v>0</v>
      </c>
      <c r="BW102" s="212">
        <v>0</v>
      </c>
      <c r="BX102" s="212">
        <v>0</v>
      </c>
      <c r="BY102" s="212">
        <v>0</v>
      </c>
      <c r="BZ102" s="212">
        <v>0</v>
      </c>
      <c r="CA102" s="212">
        <v>0</v>
      </c>
      <c r="CB102" s="212">
        <v>0</v>
      </c>
      <c r="CC102" s="212">
        <v>0</v>
      </c>
      <c r="CD102" s="212">
        <v>0</v>
      </c>
      <c r="CE102" s="212">
        <v>0</v>
      </c>
      <c r="CF102" s="212">
        <v>0</v>
      </c>
      <c r="CG102" s="212">
        <v>0</v>
      </c>
      <c r="CH102" s="212">
        <v>0</v>
      </c>
      <c r="CI102" s="212">
        <v>0</v>
      </c>
      <c r="CJ102" s="213">
        <v>43</v>
      </c>
      <c r="CK102" s="256">
        <v>0.0004084113747316832</v>
      </c>
      <c r="CM102" s="269"/>
    </row>
    <row r="103" spans="1:91" ht="15">
      <c r="A103" s="243" t="s">
        <v>280</v>
      </c>
      <c r="B103" s="211">
        <v>0</v>
      </c>
      <c r="C103" s="212">
        <v>0</v>
      </c>
      <c r="D103" s="212">
        <v>0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212">
        <v>0</v>
      </c>
      <c r="L103" s="212">
        <v>0</v>
      </c>
      <c r="M103" s="212">
        <v>0</v>
      </c>
      <c r="N103" s="212">
        <v>0</v>
      </c>
      <c r="O103" s="212">
        <v>0</v>
      </c>
      <c r="P103" s="212">
        <v>0</v>
      </c>
      <c r="Q103" s="212">
        <v>0</v>
      </c>
      <c r="R103" s="212">
        <v>0</v>
      </c>
      <c r="S103" s="212">
        <v>0</v>
      </c>
      <c r="T103" s="212">
        <v>0</v>
      </c>
      <c r="U103" s="212">
        <v>0</v>
      </c>
      <c r="V103" s="212">
        <v>0</v>
      </c>
      <c r="W103" s="212">
        <v>0</v>
      </c>
      <c r="X103" s="212">
        <v>0</v>
      </c>
      <c r="Y103" s="212">
        <v>0</v>
      </c>
      <c r="Z103" s="212">
        <v>0</v>
      </c>
      <c r="AA103" s="212">
        <v>0</v>
      </c>
      <c r="AB103" s="212">
        <v>0</v>
      </c>
      <c r="AC103" s="212">
        <v>0</v>
      </c>
      <c r="AD103" s="212">
        <v>0</v>
      </c>
      <c r="AE103" s="212">
        <v>0</v>
      </c>
      <c r="AF103" s="212">
        <v>0</v>
      </c>
      <c r="AG103" s="212">
        <v>0</v>
      </c>
      <c r="AH103" s="212">
        <v>0</v>
      </c>
      <c r="AI103" s="212">
        <v>0</v>
      </c>
      <c r="AJ103" s="212">
        <v>0</v>
      </c>
      <c r="AK103" s="212">
        <v>0</v>
      </c>
      <c r="AL103" s="212">
        <v>0</v>
      </c>
      <c r="AM103" s="212">
        <v>0</v>
      </c>
      <c r="AN103" s="212">
        <v>0</v>
      </c>
      <c r="AO103" s="212">
        <v>0</v>
      </c>
      <c r="AP103" s="212">
        <v>0</v>
      </c>
      <c r="AQ103" s="212">
        <v>0</v>
      </c>
      <c r="AR103" s="212">
        <v>0</v>
      </c>
      <c r="AS103" s="212">
        <v>0</v>
      </c>
      <c r="AT103" s="212">
        <v>0</v>
      </c>
      <c r="AU103" s="212">
        <v>0</v>
      </c>
      <c r="AV103" s="212">
        <v>0</v>
      </c>
      <c r="AW103" s="212">
        <v>0</v>
      </c>
      <c r="AX103" s="212">
        <v>0</v>
      </c>
      <c r="AY103" s="212">
        <v>0</v>
      </c>
      <c r="AZ103" s="212">
        <v>0</v>
      </c>
      <c r="BA103" s="212">
        <v>0</v>
      </c>
      <c r="BB103" s="212">
        <v>0</v>
      </c>
      <c r="BC103" s="212">
        <v>0</v>
      </c>
      <c r="BD103" s="212">
        <v>0</v>
      </c>
      <c r="BE103" s="212">
        <v>0</v>
      </c>
      <c r="BF103" s="212">
        <v>19</v>
      </c>
      <c r="BG103" s="212">
        <v>0</v>
      </c>
      <c r="BH103" s="212">
        <v>0</v>
      </c>
      <c r="BI103" s="212">
        <v>0</v>
      </c>
      <c r="BJ103" s="212">
        <v>0</v>
      </c>
      <c r="BK103" s="212">
        <v>0</v>
      </c>
      <c r="BL103" s="212">
        <v>0</v>
      </c>
      <c r="BM103" s="212">
        <v>0</v>
      </c>
      <c r="BN103" s="212">
        <v>0</v>
      </c>
      <c r="BO103" s="212">
        <v>0</v>
      </c>
      <c r="BP103" s="212">
        <v>0</v>
      </c>
      <c r="BQ103" s="212">
        <v>0</v>
      </c>
      <c r="BR103" s="212">
        <v>0</v>
      </c>
      <c r="BS103" s="212">
        <v>0</v>
      </c>
      <c r="BT103" s="212">
        <v>0</v>
      </c>
      <c r="BU103" s="212">
        <v>0</v>
      </c>
      <c r="BV103" s="212">
        <v>0</v>
      </c>
      <c r="BW103" s="212">
        <v>0</v>
      </c>
      <c r="BX103" s="212">
        <v>0</v>
      </c>
      <c r="BY103" s="212">
        <v>0</v>
      </c>
      <c r="BZ103" s="212">
        <v>0</v>
      </c>
      <c r="CA103" s="212">
        <v>0</v>
      </c>
      <c r="CB103" s="212">
        <v>0</v>
      </c>
      <c r="CC103" s="212">
        <v>0</v>
      </c>
      <c r="CD103" s="212">
        <v>0</v>
      </c>
      <c r="CE103" s="212">
        <v>0</v>
      </c>
      <c r="CF103" s="212">
        <v>0</v>
      </c>
      <c r="CG103" s="212">
        <v>0</v>
      </c>
      <c r="CH103" s="212">
        <v>0</v>
      </c>
      <c r="CI103" s="212">
        <v>0</v>
      </c>
      <c r="CJ103" s="213">
        <v>19</v>
      </c>
      <c r="CK103" s="256">
        <v>0.0001804608399977205</v>
      </c>
      <c r="CM103" s="269"/>
    </row>
    <row r="104" spans="1:91" ht="15">
      <c r="A104" s="243" t="s">
        <v>131</v>
      </c>
      <c r="B104" s="211">
        <v>1</v>
      </c>
      <c r="C104" s="212">
        <v>0</v>
      </c>
      <c r="D104" s="212">
        <v>0</v>
      </c>
      <c r="E104" s="212">
        <v>0</v>
      </c>
      <c r="F104" s="212">
        <v>0</v>
      </c>
      <c r="G104" s="212">
        <v>0</v>
      </c>
      <c r="H104" s="212">
        <v>3</v>
      </c>
      <c r="I104" s="212">
        <v>1</v>
      </c>
      <c r="J104" s="212">
        <v>0</v>
      </c>
      <c r="K104" s="212">
        <v>0</v>
      </c>
      <c r="L104" s="212">
        <v>0</v>
      </c>
      <c r="M104" s="212">
        <v>0</v>
      </c>
      <c r="N104" s="212">
        <v>1</v>
      </c>
      <c r="O104" s="212">
        <v>0</v>
      </c>
      <c r="P104" s="212">
        <v>0</v>
      </c>
      <c r="Q104" s="212">
        <v>0</v>
      </c>
      <c r="R104" s="212">
        <v>0</v>
      </c>
      <c r="S104" s="212">
        <v>0</v>
      </c>
      <c r="T104" s="212">
        <v>0</v>
      </c>
      <c r="U104" s="212">
        <v>1</v>
      </c>
      <c r="V104" s="212">
        <v>1</v>
      </c>
      <c r="W104" s="212">
        <v>5</v>
      </c>
      <c r="X104" s="212">
        <v>0</v>
      </c>
      <c r="Y104" s="212">
        <v>0</v>
      </c>
      <c r="Z104" s="212">
        <v>1</v>
      </c>
      <c r="AA104" s="212">
        <v>0</v>
      </c>
      <c r="AB104" s="212">
        <v>0</v>
      </c>
      <c r="AC104" s="212">
        <v>0</v>
      </c>
      <c r="AD104" s="212">
        <v>0</v>
      </c>
      <c r="AE104" s="212">
        <v>1</v>
      </c>
      <c r="AF104" s="212">
        <v>0</v>
      </c>
      <c r="AG104" s="212">
        <v>0</v>
      </c>
      <c r="AH104" s="212">
        <v>0</v>
      </c>
      <c r="AI104" s="212">
        <v>0</v>
      </c>
      <c r="AJ104" s="212">
        <v>0</v>
      </c>
      <c r="AK104" s="212">
        <v>2</v>
      </c>
      <c r="AL104" s="212">
        <v>0</v>
      </c>
      <c r="AM104" s="212">
        <v>18</v>
      </c>
      <c r="AN104" s="212">
        <v>5</v>
      </c>
      <c r="AO104" s="212">
        <v>2</v>
      </c>
      <c r="AP104" s="212">
        <v>9</v>
      </c>
      <c r="AQ104" s="212">
        <v>63</v>
      </c>
      <c r="AR104" s="212">
        <v>1</v>
      </c>
      <c r="AS104" s="212">
        <v>0</v>
      </c>
      <c r="AT104" s="212">
        <v>2</v>
      </c>
      <c r="AU104" s="212">
        <v>1010</v>
      </c>
      <c r="AV104" s="212">
        <v>0</v>
      </c>
      <c r="AW104" s="212">
        <v>3</v>
      </c>
      <c r="AX104" s="212">
        <v>0</v>
      </c>
      <c r="AY104" s="212">
        <v>2</v>
      </c>
      <c r="AZ104" s="212">
        <v>0</v>
      </c>
      <c r="BA104" s="212">
        <v>62</v>
      </c>
      <c r="BB104" s="212">
        <v>0</v>
      </c>
      <c r="BC104" s="212">
        <v>0</v>
      </c>
      <c r="BD104" s="212">
        <v>0</v>
      </c>
      <c r="BE104" s="212">
        <v>0</v>
      </c>
      <c r="BF104" s="212">
        <v>0</v>
      </c>
      <c r="BG104" s="212">
        <v>0</v>
      </c>
      <c r="BH104" s="212">
        <v>0</v>
      </c>
      <c r="BI104" s="212">
        <v>0</v>
      </c>
      <c r="BJ104" s="212">
        <v>0</v>
      </c>
      <c r="BK104" s="212">
        <v>20</v>
      </c>
      <c r="BL104" s="212">
        <v>0</v>
      </c>
      <c r="BM104" s="212">
        <v>0</v>
      </c>
      <c r="BN104" s="212">
        <v>0</v>
      </c>
      <c r="BO104" s="212">
        <v>1</v>
      </c>
      <c r="BP104" s="212">
        <v>24</v>
      </c>
      <c r="BQ104" s="212">
        <v>0</v>
      </c>
      <c r="BR104" s="212">
        <v>0</v>
      </c>
      <c r="BS104" s="212">
        <v>0</v>
      </c>
      <c r="BT104" s="212">
        <v>0</v>
      </c>
      <c r="BU104" s="212">
        <v>22</v>
      </c>
      <c r="BV104" s="212">
        <v>113</v>
      </c>
      <c r="BW104" s="212">
        <v>138</v>
      </c>
      <c r="BX104" s="212">
        <v>0</v>
      </c>
      <c r="BY104" s="212">
        <v>45</v>
      </c>
      <c r="BZ104" s="212">
        <v>1</v>
      </c>
      <c r="CA104" s="212">
        <v>0</v>
      </c>
      <c r="CB104" s="212">
        <v>0</v>
      </c>
      <c r="CC104" s="212">
        <v>1</v>
      </c>
      <c r="CD104" s="212">
        <v>45</v>
      </c>
      <c r="CE104" s="212">
        <v>0</v>
      </c>
      <c r="CF104" s="212">
        <v>0</v>
      </c>
      <c r="CG104" s="212">
        <v>0</v>
      </c>
      <c r="CH104" s="212">
        <v>6</v>
      </c>
      <c r="CI104" s="212">
        <v>0</v>
      </c>
      <c r="CJ104" s="213">
        <v>1610</v>
      </c>
      <c r="CK104" s="256">
        <v>0.01529168170507</v>
      </c>
      <c r="CM104" s="269"/>
    </row>
    <row r="105" spans="1:91" ht="15.75" thickBot="1">
      <c r="A105" s="248" t="s">
        <v>120</v>
      </c>
      <c r="B105" s="214">
        <v>21</v>
      </c>
      <c r="C105" s="215">
        <v>5</v>
      </c>
      <c r="D105" s="215">
        <v>2</v>
      </c>
      <c r="E105" s="215">
        <v>0</v>
      </c>
      <c r="F105" s="215">
        <v>0</v>
      </c>
      <c r="G105" s="215">
        <v>0</v>
      </c>
      <c r="H105" s="215">
        <v>51</v>
      </c>
      <c r="I105" s="215">
        <v>10</v>
      </c>
      <c r="J105" s="215">
        <v>0</v>
      </c>
      <c r="K105" s="215">
        <v>7</v>
      </c>
      <c r="L105" s="215">
        <v>1</v>
      </c>
      <c r="M105" s="215">
        <v>0</v>
      </c>
      <c r="N105" s="215">
        <v>13</v>
      </c>
      <c r="O105" s="215">
        <v>0</v>
      </c>
      <c r="P105" s="215">
        <v>4</v>
      </c>
      <c r="Q105" s="215">
        <v>0</v>
      </c>
      <c r="R105" s="215">
        <v>9</v>
      </c>
      <c r="S105" s="215">
        <v>4</v>
      </c>
      <c r="T105" s="215">
        <v>3</v>
      </c>
      <c r="U105" s="215">
        <v>16</v>
      </c>
      <c r="V105" s="215">
        <v>5</v>
      </c>
      <c r="W105" s="215">
        <v>50</v>
      </c>
      <c r="X105" s="215">
        <v>0</v>
      </c>
      <c r="Y105" s="215">
        <v>7</v>
      </c>
      <c r="Z105" s="215">
        <v>15</v>
      </c>
      <c r="AA105" s="215">
        <v>10</v>
      </c>
      <c r="AB105" s="215">
        <v>1</v>
      </c>
      <c r="AC105" s="215">
        <v>4</v>
      </c>
      <c r="AD105" s="215">
        <v>4</v>
      </c>
      <c r="AE105" s="215">
        <v>17</v>
      </c>
      <c r="AF105" s="215">
        <v>0</v>
      </c>
      <c r="AG105" s="215">
        <v>0</v>
      </c>
      <c r="AH105" s="215">
        <v>1</v>
      </c>
      <c r="AI105" s="215">
        <v>9</v>
      </c>
      <c r="AJ105" s="215">
        <v>1</v>
      </c>
      <c r="AK105" s="215">
        <v>65</v>
      </c>
      <c r="AL105" s="215">
        <v>20</v>
      </c>
      <c r="AM105" s="215">
        <v>244</v>
      </c>
      <c r="AN105" s="215">
        <v>38</v>
      </c>
      <c r="AO105" s="215">
        <v>114</v>
      </c>
      <c r="AP105" s="215">
        <v>491</v>
      </c>
      <c r="AQ105" s="215">
        <v>62</v>
      </c>
      <c r="AR105" s="215">
        <v>49</v>
      </c>
      <c r="AS105" s="215">
        <v>2</v>
      </c>
      <c r="AT105" s="215">
        <v>1445</v>
      </c>
      <c r="AU105" s="215">
        <v>33</v>
      </c>
      <c r="AV105" s="215">
        <v>34</v>
      </c>
      <c r="AW105" s="215">
        <v>405</v>
      </c>
      <c r="AX105" s="215">
        <v>0</v>
      </c>
      <c r="AY105" s="215">
        <v>4</v>
      </c>
      <c r="AZ105" s="215">
        <v>1</v>
      </c>
      <c r="BA105" s="215">
        <v>4</v>
      </c>
      <c r="BB105" s="215">
        <v>4</v>
      </c>
      <c r="BC105" s="215">
        <v>1</v>
      </c>
      <c r="BD105" s="215">
        <v>3</v>
      </c>
      <c r="BE105" s="215">
        <v>0</v>
      </c>
      <c r="BF105" s="215">
        <v>6</v>
      </c>
      <c r="BG105" s="215">
        <v>7</v>
      </c>
      <c r="BH105" s="215">
        <v>1</v>
      </c>
      <c r="BI105" s="215">
        <v>14</v>
      </c>
      <c r="BJ105" s="215">
        <v>11</v>
      </c>
      <c r="BK105" s="215">
        <v>3</v>
      </c>
      <c r="BL105" s="215">
        <v>7</v>
      </c>
      <c r="BM105" s="215">
        <v>0</v>
      </c>
      <c r="BN105" s="215">
        <v>7</v>
      </c>
      <c r="BO105" s="215">
        <v>37</v>
      </c>
      <c r="BP105" s="215">
        <v>1453</v>
      </c>
      <c r="BQ105" s="215">
        <v>3</v>
      </c>
      <c r="BR105" s="215">
        <v>12</v>
      </c>
      <c r="BS105" s="215">
        <v>104</v>
      </c>
      <c r="BT105" s="215">
        <v>10</v>
      </c>
      <c r="BU105" s="215">
        <v>58</v>
      </c>
      <c r="BV105" s="215">
        <v>918</v>
      </c>
      <c r="BW105" s="215">
        <v>266</v>
      </c>
      <c r="BX105" s="215">
        <v>174</v>
      </c>
      <c r="BY105" s="215">
        <v>95</v>
      </c>
      <c r="BZ105" s="215">
        <v>14</v>
      </c>
      <c r="CA105" s="215">
        <v>6</v>
      </c>
      <c r="CB105" s="215">
        <v>0</v>
      </c>
      <c r="CC105" s="215">
        <v>70</v>
      </c>
      <c r="CD105" s="215">
        <v>38</v>
      </c>
      <c r="CE105" s="215">
        <v>1</v>
      </c>
      <c r="CF105" s="215">
        <v>6</v>
      </c>
      <c r="CG105" s="215">
        <v>1</v>
      </c>
      <c r="CH105" s="215">
        <v>7</v>
      </c>
      <c r="CI105" s="215">
        <v>1660</v>
      </c>
      <c r="CJ105" s="216">
        <v>8278</v>
      </c>
      <c r="CK105" s="257">
        <v>0.07862393860532264</v>
      </c>
      <c r="CM105" s="269"/>
    </row>
    <row r="106" spans="1:91" ht="15.75" thickBot="1">
      <c r="A106" s="58" t="s">
        <v>121</v>
      </c>
      <c r="B106" s="309">
        <v>596</v>
      </c>
      <c r="C106" s="310">
        <v>54</v>
      </c>
      <c r="D106" s="310">
        <v>7</v>
      </c>
      <c r="E106" s="310">
        <v>1</v>
      </c>
      <c r="F106" s="310">
        <v>102</v>
      </c>
      <c r="G106" s="310">
        <v>1</v>
      </c>
      <c r="H106" s="310">
        <v>3894</v>
      </c>
      <c r="I106" s="310">
        <v>414</v>
      </c>
      <c r="J106" s="310">
        <v>21</v>
      </c>
      <c r="K106" s="310">
        <v>760</v>
      </c>
      <c r="L106" s="316">
        <v>19</v>
      </c>
      <c r="M106" s="310">
        <v>23</v>
      </c>
      <c r="N106" s="310">
        <v>555</v>
      </c>
      <c r="O106" s="310">
        <v>374</v>
      </c>
      <c r="P106" s="310">
        <v>232</v>
      </c>
      <c r="Q106" s="310">
        <v>39</v>
      </c>
      <c r="R106" s="310">
        <v>1017</v>
      </c>
      <c r="S106" s="310">
        <v>467</v>
      </c>
      <c r="T106" s="310">
        <v>878</v>
      </c>
      <c r="U106" s="310">
        <v>1414</v>
      </c>
      <c r="V106" s="310">
        <v>986</v>
      </c>
      <c r="W106" s="310">
        <v>3050</v>
      </c>
      <c r="X106" s="310">
        <v>110</v>
      </c>
      <c r="Y106" s="310">
        <v>320</v>
      </c>
      <c r="Z106" s="310">
        <v>1489</v>
      </c>
      <c r="AA106" s="310">
        <v>1145</v>
      </c>
      <c r="AB106" s="310">
        <v>163</v>
      </c>
      <c r="AC106" s="310">
        <v>470</v>
      </c>
      <c r="AD106" s="310">
        <v>162</v>
      </c>
      <c r="AE106" s="310">
        <v>630</v>
      </c>
      <c r="AF106" s="310">
        <v>225</v>
      </c>
      <c r="AG106" s="310">
        <v>2</v>
      </c>
      <c r="AH106" s="310">
        <v>108</v>
      </c>
      <c r="AI106" s="310">
        <v>649</v>
      </c>
      <c r="AJ106" s="310">
        <v>76</v>
      </c>
      <c r="AK106" s="310">
        <v>3049</v>
      </c>
      <c r="AL106" s="310">
        <v>1529</v>
      </c>
      <c r="AM106" s="310">
        <v>7571</v>
      </c>
      <c r="AN106" s="310">
        <v>1786</v>
      </c>
      <c r="AO106" s="310">
        <v>4423</v>
      </c>
      <c r="AP106" s="310">
        <v>7576</v>
      </c>
      <c r="AQ106" s="310">
        <v>4625</v>
      </c>
      <c r="AR106" s="310">
        <v>72</v>
      </c>
      <c r="AS106" s="310">
        <v>74</v>
      </c>
      <c r="AT106" s="310">
        <v>4004</v>
      </c>
      <c r="AU106" s="310">
        <v>1335</v>
      </c>
      <c r="AV106" s="310">
        <v>386</v>
      </c>
      <c r="AW106" s="310">
        <v>1818</v>
      </c>
      <c r="AX106" s="310">
        <v>26</v>
      </c>
      <c r="AY106" s="310">
        <v>56</v>
      </c>
      <c r="AZ106" s="310">
        <v>13</v>
      </c>
      <c r="BA106" s="310">
        <v>106</v>
      </c>
      <c r="BB106" s="310">
        <v>177</v>
      </c>
      <c r="BC106" s="310">
        <v>36</v>
      </c>
      <c r="BD106" s="310">
        <v>221</v>
      </c>
      <c r="BE106" s="310">
        <v>51</v>
      </c>
      <c r="BF106" s="310">
        <v>74</v>
      </c>
      <c r="BG106" s="310">
        <v>373</v>
      </c>
      <c r="BH106" s="310">
        <v>94</v>
      </c>
      <c r="BI106" s="310">
        <v>201</v>
      </c>
      <c r="BJ106" s="310">
        <v>605</v>
      </c>
      <c r="BK106" s="310">
        <v>195</v>
      </c>
      <c r="BL106" s="310">
        <v>137</v>
      </c>
      <c r="BM106" s="310">
        <v>53</v>
      </c>
      <c r="BN106" s="310">
        <v>52</v>
      </c>
      <c r="BO106" s="310">
        <v>347</v>
      </c>
      <c r="BP106" s="310">
        <v>12594</v>
      </c>
      <c r="BQ106" s="310">
        <v>36</v>
      </c>
      <c r="BR106" s="310">
        <v>613</v>
      </c>
      <c r="BS106" s="310">
        <v>4734</v>
      </c>
      <c r="BT106" s="310">
        <v>218</v>
      </c>
      <c r="BU106" s="310">
        <v>180</v>
      </c>
      <c r="BV106" s="310">
        <v>1839</v>
      </c>
      <c r="BW106" s="310">
        <v>8959</v>
      </c>
      <c r="BX106" s="310">
        <v>4979</v>
      </c>
      <c r="BY106" s="310">
        <v>5705</v>
      </c>
      <c r="BZ106" s="310">
        <v>245</v>
      </c>
      <c r="CA106" s="310">
        <v>173</v>
      </c>
      <c r="CB106" s="310">
        <v>15</v>
      </c>
      <c r="CC106" s="310">
        <v>973</v>
      </c>
      <c r="CD106" s="310">
        <v>387</v>
      </c>
      <c r="CE106" s="310">
        <v>70</v>
      </c>
      <c r="CF106" s="310">
        <v>339</v>
      </c>
      <c r="CG106" s="310">
        <v>24</v>
      </c>
      <c r="CH106" s="310">
        <v>25</v>
      </c>
      <c r="CI106" s="310">
        <v>1660</v>
      </c>
      <c r="CJ106" s="310">
        <v>105286</v>
      </c>
      <c r="CK106" s="311">
        <v>0.9999999999999994</v>
      </c>
      <c r="CM106" s="269"/>
    </row>
    <row r="108" ht="15">
      <c r="CI108" s="268"/>
    </row>
  </sheetData>
  <sheetProtection/>
  <mergeCells count="1">
    <mergeCell ref="CJ4:C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70"/>
  <sheetViews>
    <sheetView zoomScalePageLayoutView="0" workbookViewId="0" topLeftCell="A1">
      <selection activeCell="J3" sqref="J3:K3"/>
    </sheetView>
  </sheetViews>
  <sheetFormatPr defaultColWidth="11.421875" defaultRowHeight="15"/>
  <cols>
    <col min="1" max="1" width="23.7109375" style="181" customWidth="1"/>
    <col min="2" max="10" width="13.140625" style="181" customWidth="1"/>
    <col min="11" max="11" width="16.140625" style="181" customWidth="1"/>
    <col min="12" max="13" width="20.28125" style="181" customWidth="1"/>
    <col min="14" max="16384" width="11.421875" style="181" customWidth="1"/>
  </cols>
  <sheetData>
    <row r="1" spans="1:13" ht="24.75" customHeight="1" thickBot="1" thickTop="1">
      <c r="A1" s="319" t="s">
        <v>421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13" ht="24.75" customHeight="1" thickTop="1">
      <c r="A2" s="372" t="s">
        <v>21</v>
      </c>
      <c r="B2" s="364" t="s">
        <v>152</v>
      </c>
      <c r="C2" s="375"/>
      <c r="D2" s="375"/>
      <c r="E2" s="375"/>
      <c r="F2" s="375"/>
      <c r="G2" s="375"/>
      <c r="H2" s="375"/>
      <c r="I2" s="375"/>
      <c r="J2" s="375"/>
      <c r="K2" s="376"/>
      <c r="L2" s="352" t="s">
        <v>153</v>
      </c>
      <c r="M2" s="353" t="s">
        <v>154</v>
      </c>
    </row>
    <row r="3" spans="1:13" ht="120" customHeight="1">
      <c r="A3" s="373"/>
      <c r="B3" s="378" t="s">
        <v>155</v>
      </c>
      <c r="C3" s="379"/>
      <c r="D3" s="380" t="s">
        <v>156</v>
      </c>
      <c r="E3" s="378"/>
      <c r="F3" s="381" t="s">
        <v>282</v>
      </c>
      <c r="G3" s="379"/>
      <c r="H3" s="381" t="s">
        <v>157</v>
      </c>
      <c r="I3" s="379"/>
      <c r="J3" s="382" t="s">
        <v>431</v>
      </c>
      <c r="K3" s="383"/>
      <c r="L3" s="363"/>
      <c r="M3" s="377"/>
    </row>
    <row r="4" spans="1:15" ht="24.75" customHeight="1" thickBot="1">
      <c r="A4" s="374"/>
      <c r="B4" s="22" t="s">
        <v>23</v>
      </c>
      <c r="C4" s="7" t="s">
        <v>24</v>
      </c>
      <c r="D4" s="20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20" t="s">
        <v>23</v>
      </c>
      <c r="K4" s="9" t="s">
        <v>24</v>
      </c>
      <c r="L4" s="19" t="s">
        <v>23</v>
      </c>
      <c r="M4" s="21" t="s">
        <v>24</v>
      </c>
      <c r="O4" s="260"/>
    </row>
    <row r="5" spans="1:17" ht="15">
      <c r="A5" s="245" t="s">
        <v>108</v>
      </c>
      <c r="B5" s="71">
        <v>2454</v>
      </c>
      <c r="C5" s="72">
        <v>0.18070692194403534</v>
      </c>
      <c r="D5" s="71">
        <v>720</v>
      </c>
      <c r="E5" s="72">
        <v>0.053019145802650956</v>
      </c>
      <c r="F5" s="71">
        <v>1270</v>
      </c>
      <c r="G5" s="72">
        <v>0.093519882179676</v>
      </c>
      <c r="H5" s="71">
        <v>714</v>
      </c>
      <c r="I5" s="72">
        <v>0.05257731958762887</v>
      </c>
      <c r="J5" s="71">
        <v>1792</v>
      </c>
      <c r="K5" s="72">
        <v>0.13195876288659794</v>
      </c>
      <c r="L5" s="81">
        <v>6950</v>
      </c>
      <c r="M5" s="82">
        <v>0.5117820324005891</v>
      </c>
      <c r="N5" s="252"/>
      <c r="O5" s="269"/>
      <c r="P5" s="317"/>
      <c r="Q5" s="269"/>
    </row>
    <row r="6" spans="1:17" ht="15">
      <c r="A6" s="244" t="s">
        <v>45</v>
      </c>
      <c r="B6" s="77">
        <v>982</v>
      </c>
      <c r="C6" s="78">
        <v>0.09117073623618976</v>
      </c>
      <c r="D6" s="79">
        <v>21</v>
      </c>
      <c r="E6" s="78">
        <v>0.0019496796954786</v>
      </c>
      <c r="F6" s="79">
        <v>341</v>
      </c>
      <c r="G6" s="78">
        <v>0.03165908457896203</v>
      </c>
      <c r="H6" s="79">
        <v>1624</v>
      </c>
      <c r="I6" s="78">
        <v>0.15077522978367838</v>
      </c>
      <c r="J6" s="79">
        <v>294</v>
      </c>
      <c r="K6" s="80">
        <v>0.027295515736700398</v>
      </c>
      <c r="L6" s="81">
        <v>3262</v>
      </c>
      <c r="M6" s="82">
        <v>0.3028502460310092</v>
      </c>
      <c r="N6" s="253"/>
      <c r="O6" s="269"/>
      <c r="P6" s="317"/>
      <c r="Q6" s="269"/>
    </row>
    <row r="7" spans="1:17" ht="15">
      <c r="A7" s="244" t="s">
        <v>116</v>
      </c>
      <c r="B7" s="77">
        <v>93</v>
      </c>
      <c r="C7" s="78">
        <v>0.008677801623588692</v>
      </c>
      <c r="D7" s="79">
        <v>7293</v>
      </c>
      <c r="E7" s="78">
        <v>0.6805076047401325</v>
      </c>
      <c r="F7" s="79">
        <v>46</v>
      </c>
      <c r="G7" s="78">
        <v>0.004292245964355697</v>
      </c>
      <c r="H7" s="79">
        <v>143</v>
      </c>
      <c r="I7" s="78">
        <v>0.013343286367453579</v>
      </c>
      <c r="J7" s="79">
        <v>21</v>
      </c>
      <c r="K7" s="80">
        <v>0.001959503592423253</v>
      </c>
      <c r="L7" s="81">
        <v>7596</v>
      </c>
      <c r="M7" s="82">
        <v>0.7087804422879537</v>
      </c>
      <c r="N7" s="253"/>
      <c r="O7" s="269"/>
      <c r="P7" s="317"/>
      <c r="Q7" s="269"/>
    </row>
    <row r="8" spans="1:17" ht="15">
      <c r="A8" s="244" t="s">
        <v>34</v>
      </c>
      <c r="B8" s="77">
        <v>2751</v>
      </c>
      <c r="C8" s="78">
        <v>0.38150048536957426</v>
      </c>
      <c r="D8" s="79">
        <v>3</v>
      </c>
      <c r="E8" s="78">
        <v>0.00041603106365275275</v>
      </c>
      <c r="F8" s="79">
        <v>304</v>
      </c>
      <c r="G8" s="78">
        <v>0.04215781445014561</v>
      </c>
      <c r="H8" s="79">
        <v>940</v>
      </c>
      <c r="I8" s="78">
        <v>0.1303563999445292</v>
      </c>
      <c r="J8" s="79">
        <v>787</v>
      </c>
      <c r="K8" s="80">
        <v>0.1091388156982388</v>
      </c>
      <c r="L8" s="81">
        <v>4785</v>
      </c>
      <c r="M8" s="82">
        <v>0.6635695465261406</v>
      </c>
      <c r="N8" s="253"/>
      <c r="O8" s="269"/>
      <c r="P8" s="317"/>
      <c r="Q8" s="269"/>
    </row>
    <row r="9" spans="1:17" ht="15">
      <c r="A9" s="244" t="s">
        <v>56</v>
      </c>
      <c r="B9" s="77">
        <v>418</v>
      </c>
      <c r="C9" s="78">
        <v>0.07590339567822771</v>
      </c>
      <c r="D9" s="79">
        <v>38</v>
      </c>
      <c r="E9" s="78">
        <v>0.006900308698020701</v>
      </c>
      <c r="F9" s="79">
        <v>1253</v>
      </c>
      <c r="G9" s="78">
        <v>0.22752859996368258</v>
      </c>
      <c r="H9" s="79">
        <v>301</v>
      </c>
      <c r="I9" s="78">
        <v>0.054657708371163974</v>
      </c>
      <c r="J9" s="79">
        <v>260</v>
      </c>
      <c r="K9" s="80">
        <v>0.04721263846014164</v>
      </c>
      <c r="L9" s="81">
        <v>2270</v>
      </c>
      <c r="M9" s="82">
        <v>0.4122026511712366</v>
      </c>
      <c r="N9" s="253"/>
      <c r="O9" s="269"/>
      <c r="P9" s="317"/>
      <c r="Q9" s="269"/>
    </row>
    <row r="10" spans="1:18" ht="15">
      <c r="A10" s="244" t="s">
        <v>41</v>
      </c>
      <c r="B10" s="77">
        <v>1443</v>
      </c>
      <c r="C10" s="78">
        <v>0.3685823754789272</v>
      </c>
      <c r="D10" s="79">
        <v>51</v>
      </c>
      <c r="E10" s="78">
        <v>0.013026819923371647</v>
      </c>
      <c r="F10" s="79">
        <v>271</v>
      </c>
      <c r="G10" s="78">
        <v>0.06922094508301405</v>
      </c>
      <c r="H10" s="79">
        <v>179</v>
      </c>
      <c r="I10" s="78">
        <v>0.045721583652618136</v>
      </c>
      <c r="J10" s="79">
        <v>490</v>
      </c>
      <c r="K10" s="80">
        <v>0.1251596424010217</v>
      </c>
      <c r="L10" s="81">
        <v>2434</v>
      </c>
      <c r="M10" s="82">
        <v>0.6217113665389528</v>
      </c>
      <c r="N10" s="253"/>
      <c r="O10" s="269"/>
      <c r="P10" s="317"/>
      <c r="Q10" s="269"/>
      <c r="R10" s="269"/>
    </row>
    <row r="11" spans="1:18" ht="15">
      <c r="A11" s="244" t="s">
        <v>66</v>
      </c>
      <c r="B11" s="77">
        <v>212</v>
      </c>
      <c r="C11" s="78">
        <v>0.06159209761766415</v>
      </c>
      <c r="D11" s="79">
        <v>65</v>
      </c>
      <c r="E11" s="78">
        <v>0.018884369552585704</v>
      </c>
      <c r="F11" s="79">
        <v>286</v>
      </c>
      <c r="G11" s="78">
        <v>0.0830912260313771</v>
      </c>
      <c r="H11" s="79">
        <v>252</v>
      </c>
      <c r="I11" s="78">
        <v>0.07321324811156305</v>
      </c>
      <c r="J11" s="79">
        <v>83</v>
      </c>
      <c r="K11" s="80">
        <v>0.02411388727484021</v>
      </c>
      <c r="L11" s="81">
        <v>898</v>
      </c>
      <c r="M11" s="82">
        <v>0.2608948285880302</v>
      </c>
      <c r="N11" s="253"/>
      <c r="O11" s="269"/>
      <c r="P11" s="317"/>
      <c r="Q11" s="269"/>
      <c r="R11" s="269"/>
    </row>
    <row r="12" spans="1:18" ht="15">
      <c r="A12" s="244" t="s">
        <v>105</v>
      </c>
      <c r="B12" s="77">
        <v>44</v>
      </c>
      <c r="C12" s="78">
        <v>0.01373283395755306</v>
      </c>
      <c r="D12" s="79">
        <v>2068</v>
      </c>
      <c r="E12" s="78">
        <v>0.6454431960049938</v>
      </c>
      <c r="F12" s="79">
        <v>12</v>
      </c>
      <c r="G12" s="78">
        <v>0.003745318352059925</v>
      </c>
      <c r="H12" s="79">
        <v>58</v>
      </c>
      <c r="I12" s="78">
        <v>0.018102372034956304</v>
      </c>
      <c r="J12" s="79">
        <v>9</v>
      </c>
      <c r="K12" s="80">
        <v>0.0028089887640449437</v>
      </c>
      <c r="L12" s="81">
        <v>2191</v>
      </c>
      <c r="M12" s="82">
        <v>0.6838327091136079</v>
      </c>
      <c r="N12" s="253"/>
      <c r="O12" s="269"/>
      <c r="P12" s="317"/>
      <c r="Q12" s="269"/>
      <c r="R12" s="269"/>
    </row>
    <row r="13" spans="1:18" ht="15">
      <c r="A13" s="251" t="s">
        <v>64</v>
      </c>
      <c r="B13" s="77">
        <v>389</v>
      </c>
      <c r="C13" s="78">
        <v>0.12337456390738978</v>
      </c>
      <c r="D13" s="79">
        <v>14</v>
      </c>
      <c r="E13" s="78">
        <v>0.004440215667618141</v>
      </c>
      <c r="F13" s="79">
        <v>256</v>
      </c>
      <c r="G13" s="78">
        <v>0.08119251506501744</v>
      </c>
      <c r="H13" s="79">
        <v>747</v>
      </c>
      <c r="I13" s="78">
        <v>0.2369172216936251</v>
      </c>
      <c r="J13" s="79">
        <v>112</v>
      </c>
      <c r="K13" s="80">
        <v>0.03552172534094513</v>
      </c>
      <c r="L13" s="81">
        <v>1518</v>
      </c>
      <c r="M13" s="82">
        <v>0.4814462416745956</v>
      </c>
      <c r="N13" s="253"/>
      <c r="O13" s="269"/>
      <c r="P13" s="317"/>
      <c r="Q13" s="269"/>
      <c r="R13" s="269"/>
    </row>
    <row r="14" spans="1:18" ht="15.75" thickBot="1">
      <c r="A14" s="251" t="s">
        <v>68</v>
      </c>
      <c r="B14" s="84">
        <v>107</v>
      </c>
      <c r="C14" s="85">
        <v>0.04356677524429967</v>
      </c>
      <c r="D14" s="86">
        <v>21</v>
      </c>
      <c r="E14" s="85">
        <v>0.008550488599348535</v>
      </c>
      <c r="F14" s="86">
        <v>514</v>
      </c>
      <c r="G14" s="85">
        <v>0.20928338762214985</v>
      </c>
      <c r="H14" s="86">
        <v>108</v>
      </c>
      <c r="I14" s="85">
        <v>0.043973941368078175</v>
      </c>
      <c r="J14" s="86">
        <v>192</v>
      </c>
      <c r="K14" s="87">
        <v>0.0781758957654723</v>
      </c>
      <c r="L14" s="88">
        <v>942</v>
      </c>
      <c r="M14" s="89">
        <v>0.38355048859934854</v>
      </c>
      <c r="N14" s="253"/>
      <c r="O14" s="269"/>
      <c r="P14" s="317"/>
      <c r="Q14" s="269"/>
      <c r="R14" s="269"/>
    </row>
    <row r="15" spans="1:18" ht="15.75" thickBot="1">
      <c r="A15" s="90" t="s">
        <v>158</v>
      </c>
      <c r="B15" s="91">
        <v>8893</v>
      </c>
      <c r="C15" s="92">
        <v>0.13904872099568452</v>
      </c>
      <c r="D15" s="93">
        <v>10294</v>
      </c>
      <c r="E15" s="92">
        <v>0.16095440615423104</v>
      </c>
      <c r="F15" s="93">
        <v>4553</v>
      </c>
      <c r="G15" s="92">
        <v>0.07118956782788168</v>
      </c>
      <c r="H15" s="93">
        <v>5066</v>
      </c>
      <c r="I15" s="92">
        <v>0.0792107073613109</v>
      </c>
      <c r="J15" s="93">
        <v>4040</v>
      </c>
      <c r="K15" s="94">
        <v>0.06316842829445243</v>
      </c>
      <c r="L15" s="95">
        <v>32846</v>
      </c>
      <c r="M15" s="96">
        <v>0.5135718306335606</v>
      </c>
      <c r="N15" s="253"/>
      <c r="O15" s="269"/>
      <c r="Q15" s="254"/>
      <c r="R15" s="269"/>
    </row>
    <row r="16" spans="1:18" ht="15.75" thickBot="1">
      <c r="A16" s="244" t="s">
        <v>430</v>
      </c>
      <c r="B16" s="98">
        <v>4510</v>
      </c>
      <c r="C16" s="99">
        <v>0.1364516519423938</v>
      </c>
      <c r="D16" s="100">
        <v>2792</v>
      </c>
      <c r="E16" s="99">
        <v>0.0844729517124531</v>
      </c>
      <c r="F16" s="100">
        <v>2172</v>
      </c>
      <c r="G16" s="99">
        <v>0.06571463148977369</v>
      </c>
      <c r="H16" s="100">
        <v>1800</v>
      </c>
      <c r="I16" s="99">
        <v>0.05445963935616604</v>
      </c>
      <c r="J16" s="100">
        <v>1614</v>
      </c>
      <c r="K16" s="101">
        <v>0.048832143289362216</v>
      </c>
      <c r="L16" s="102">
        <v>12888</v>
      </c>
      <c r="M16" s="103">
        <v>0.3899310177901489</v>
      </c>
      <c r="N16" s="282"/>
      <c r="O16" s="269"/>
      <c r="P16" s="270"/>
      <c r="Q16" s="269"/>
      <c r="R16" s="269"/>
    </row>
    <row r="17" spans="1:18" ht="15.75" thickBot="1">
      <c r="A17" s="90" t="s">
        <v>160</v>
      </c>
      <c r="B17" s="91">
        <v>689</v>
      </c>
      <c r="C17" s="92">
        <v>0.08323266489490215</v>
      </c>
      <c r="D17" s="93">
        <v>746</v>
      </c>
      <c r="E17" s="92">
        <v>0.09011838608359507</v>
      </c>
      <c r="F17" s="93">
        <v>1345</v>
      </c>
      <c r="G17" s="92">
        <v>0.16247885962792946</v>
      </c>
      <c r="H17" s="93">
        <v>348</v>
      </c>
      <c r="I17" s="92">
        <v>0.04203913988886204</v>
      </c>
      <c r="J17" s="93">
        <v>334</v>
      </c>
      <c r="K17" s="94">
        <v>0.040347910123218166</v>
      </c>
      <c r="L17" s="95">
        <v>3462</v>
      </c>
      <c r="M17" s="96">
        <v>0.4182169606185069</v>
      </c>
      <c r="N17" s="282"/>
      <c r="O17" s="269"/>
      <c r="P17" s="270"/>
      <c r="Q17" s="269"/>
      <c r="R17" s="269"/>
    </row>
    <row r="18" spans="1:18" ht="15.75" thickBot="1">
      <c r="A18" s="104" t="s">
        <v>121</v>
      </c>
      <c r="B18" s="105">
        <v>14092</v>
      </c>
      <c r="C18" s="106">
        <v>0.13384495564462512</v>
      </c>
      <c r="D18" s="107">
        <v>13832</v>
      </c>
      <c r="E18" s="106">
        <v>0.13137549151834052</v>
      </c>
      <c r="F18" s="107">
        <v>8070</v>
      </c>
      <c r="G18" s="106">
        <v>0.07664836730429497</v>
      </c>
      <c r="H18" s="107">
        <v>7214</v>
      </c>
      <c r="I18" s="106">
        <v>0.0685181315654503</v>
      </c>
      <c r="J18" s="107">
        <v>5988</v>
      </c>
      <c r="K18" s="108">
        <v>0.0568736584161237</v>
      </c>
      <c r="L18" s="109">
        <v>49196</v>
      </c>
      <c r="M18" s="110">
        <v>0.4672606044488346</v>
      </c>
      <c r="N18" s="253"/>
      <c r="O18" s="269"/>
      <c r="P18" s="260"/>
      <c r="Q18" s="269"/>
      <c r="R18" s="269"/>
    </row>
    <row r="19" spans="1:18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53"/>
      <c r="O19" s="253"/>
      <c r="R19" s="269"/>
    </row>
    <row r="20" spans="1:13" ht="15">
      <c r="A20" s="315" t="s">
        <v>385</v>
      </c>
      <c r="C20" s="41"/>
      <c r="D20" s="270"/>
      <c r="E20" s="270"/>
      <c r="F20" s="41"/>
      <c r="G20" s="41"/>
      <c r="H20" s="41"/>
      <c r="I20" s="41"/>
      <c r="J20" s="41"/>
      <c r="K20" s="41"/>
      <c r="L20" s="271"/>
      <c r="M20" s="41"/>
    </row>
    <row r="21" spans="1:18" ht="15">
      <c r="A21" s="312">
        <v>322</v>
      </c>
      <c r="B21" t="s">
        <v>383</v>
      </c>
      <c r="C21" s="260"/>
      <c r="D21" s="270"/>
      <c r="E21" s="270"/>
      <c r="F21" s="270"/>
      <c r="G21" s="270"/>
      <c r="H21" s="41"/>
      <c r="I21" s="41"/>
      <c r="J21" s="41"/>
      <c r="K21" s="41"/>
      <c r="L21" s="41"/>
      <c r="M21" s="41"/>
      <c r="R21" s="254"/>
    </row>
    <row r="22" spans="1:13" ht="15">
      <c r="A22" s="313">
        <v>124</v>
      </c>
      <c r="B22" t="s">
        <v>376</v>
      </c>
      <c r="C22" s="260"/>
      <c r="D22" s="269"/>
      <c r="E22" s="269"/>
      <c r="F22" s="269"/>
      <c r="G22" s="269"/>
      <c r="H22" s="41"/>
      <c r="I22" s="41"/>
      <c r="J22" s="41"/>
      <c r="K22" s="41"/>
      <c r="L22" s="41"/>
      <c r="M22" s="41"/>
    </row>
    <row r="23" spans="1:13" ht="15">
      <c r="A23" s="313">
        <v>330</v>
      </c>
      <c r="B23" t="s">
        <v>384</v>
      </c>
      <c r="C23" s="260"/>
      <c r="D23" s="269"/>
      <c r="E23" s="269"/>
      <c r="F23" s="269"/>
      <c r="G23" s="269"/>
      <c r="H23" s="41"/>
      <c r="I23" s="41"/>
      <c r="J23" s="41"/>
      <c r="K23" s="41"/>
      <c r="L23" s="41"/>
      <c r="M23" s="41"/>
    </row>
    <row r="24" spans="1:13" ht="15">
      <c r="A24" s="313">
        <v>111</v>
      </c>
      <c r="B24" t="s">
        <v>375</v>
      </c>
      <c r="C24" s="260"/>
      <c r="D24" s="269"/>
      <c r="E24" s="269"/>
      <c r="F24" s="269"/>
      <c r="G24" s="269"/>
      <c r="H24" s="41"/>
      <c r="I24" s="41"/>
      <c r="J24" s="41"/>
      <c r="K24" s="41"/>
      <c r="L24" s="41"/>
      <c r="M24" s="41"/>
    </row>
    <row r="25" spans="1:13" ht="15">
      <c r="A25" s="313">
        <v>140</v>
      </c>
      <c r="B25" t="s">
        <v>381</v>
      </c>
      <c r="C25" s="260"/>
      <c r="D25" s="269"/>
      <c r="E25" s="269"/>
      <c r="F25" s="269"/>
      <c r="G25" s="269"/>
      <c r="H25" s="41"/>
      <c r="I25" s="41"/>
      <c r="J25" s="41"/>
      <c r="K25" s="41"/>
      <c r="L25" s="41"/>
      <c r="M25" s="41"/>
    </row>
    <row r="26" spans="1:13" ht="15">
      <c r="A26" s="313">
        <v>118</v>
      </c>
      <c r="B26" t="s">
        <v>380</v>
      </c>
      <c r="C26" s="260"/>
      <c r="D26" s="269"/>
      <c r="E26" s="269"/>
      <c r="F26" s="269"/>
      <c r="G26" s="269"/>
      <c r="H26" s="41"/>
      <c r="I26" s="41"/>
      <c r="J26" s="41"/>
      <c r="K26" s="41"/>
      <c r="L26" s="41"/>
      <c r="M26" s="41"/>
    </row>
    <row r="27" spans="1:13" ht="15">
      <c r="A27" s="313">
        <v>200</v>
      </c>
      <c r="B27" t="s">
        <v>378</v>
      </c>
      <c r="C27" s="260"/>
      <c r="D27" s="269"/>
      <c r="E27" s="269"/>
      <c r="F27" s="269"/>
      <c r="G27" s="269"/>
      <c r="H27" s="41"/>
      <c r="I27" s="41"/>
      <c r="J27" s="41"/>
      <c r="K27" s="41"/>
      <c r="L27" s="41"/>
      <c r="M27" s="41"/>
    </row>
    <row r="28" spans="1:13" ht="15">
      <c r="A28" s="313">
        <v>319</v>
      </c>
      <c r="B28" t="s">
        <v>382</v>
      </c>
      <c r="C28" s="260"/>
      <c r="D28" s="269"/>
      <c r="E28" s="269"/>
      <c r="F28" s="269"/>
      <c r="G28" s="269"/>
      <c r="H28" s="41"/>
      <c r="I28" s="41"/>
      <c r="J28" s="41"/>
      <c r="K28" s="41"/>
      <c r="L28" s="41"/>
      <c r="M28" s="41"/>
    </row>
    <row r="29" spans="1:13" ht="15">
      <c r="A29" s="313">
        <v>149</v>
      </c>
      <c r="B29" t="s">
        <v>377</v>
      </c>
      <c r="C29" s="260"/>
      <c r="D29" s="269"/>
      <c r="E29" s="269"/>
      <c r="F29" s="269"/>
      <c r="G29" s="269"/>
      <c r="H29" s="41"/>
      <c r="I29" s="41"/>
      <c r="J29" s="41"/>
      <c r="K29" s="41"/>
      <c r="L29" s="41"/>
      <c r="M29" s="41"/>
    </row>
    <row r="30" spans="1:13" ht="15">
      <c r="A30" s="313">
        <v>202</v>
      </c>
      <c r="B30" t="s">
        <v>379</v>
      </c>
      <c r="C30" s="260"/>
      <c r="D30" s="269"/>
      <c r="E30" s="269"/>
      <c r="F30" s="269"/>
      <c r="G30" s="269"/>
      <c r="H30" s="41"/>
      <c r="I30" s="41"/>
      <c r="J30" s="41"/>
      <c r="K30" s="41"/>
      <c r="L30" s="41"/>
      <c r="M30" s="41"/>
    </row>
    <row r="31" spans="1:13" ht="15">
      <c r="A31" s="270"/>
      <c r="B31" s="269"/>
      <c r="C31" s="260"/>
      <c r="D31" s="269"/>
      <c r="E31" s="269"/>
      <c r="F31" s="269"/>
      <c r="G31" s="269"/>
      <c r="H31" s="41"/>
      <c r="I31" s="41"/>
      <c r="J31" s="41"/>
      <c r="K31" s="41"/>
      <c r="L31" s="41"/>
      <c r="M31" s="41"/>
    </row>
    <row r="32" spans="1:13" ht="15">
      <c r="A32" s="270"/>
      <c r="B32" s="260"/>
      <c r="C32" s="260"/>
      <c r="D32" s="260"/>
      <c r="E32" s="260"/>
      <c r="F32" s="260"/>
      <c r="G32" s="260"/>
      <c r="H32" s="41"/>
      <c r="I32" s="41"/>
      <c r="J32" s="41"/>
      <c r="K32" s="41"/>
      <c r="L32" s="41"/>
      <c r="M32" s="41"/>
    </row>
    <row r="33" spans="1:13" ht="15">
      <c r="A33" s="260"/>
      <c r="B33" s="260"/>
      <c r="C33" s="260"/>
      <c r="D33" s="260"/>
      <c r="E33" s="260"/>
      <c r="F33" s="260"/>
      <c r="G33" s="260"/>
      <c r="H33" s="41"/>
      <c r="I33" s="41"/>
      <c r="J33" s="41"/>
      <c r="K33" s="41"/>
      <c r="L33" s="41"/>
      <c r="M33" s="41"/>
    </row>
    <row r="34" spans="1:13" ht="15">
      <c r="A34" s="260"/>
      <c r="B34" s="260"/>
      <c r="C34" s="260"/>
      <c r="D34" s="260"/>
      <c r="E34" s="260"/>
      <c r="F34" s="260"/>
      <c r="G34" s="260"/>
      <c r="H34" s="41"/>
      <c r="I34" s="41"/>
      <c r="J34" s="41"/>
      <c r="K34" s="41"/>
      <c r="L34" s="41"/>
      <c r="M34" s="41"/>
    </row>
    <row r="35" spans="1:13" ht="15">
      <c r="A35" s="312"/>
      <c r="B35"/>
      <c r="C35" s="260"/>
      <c r="D35" s="270"/>
      <c r="E35" s="270"/>
      <c r="F35" s="270"/>
      <c r="G35" s="270"/>
      <c r="H35" s="41"/>
      <c r="I35" s="41"/>
      <c r="J35" s="41"/>
      <c r="K35" s="41"/>
      <c r="L35" s="41"/>
      <c r="M35" s="41"/>
    </row>
    <row r="36" spans="1:13" ht="15">
      <c r="A36" s="313"/>
      <c r="B36"/>
      <c r="C36" s="260"/>
      <c r="D36" s="269"/>
      <c r="E36" s="269"/>
      <c r="F36" s="269"/>
      <c r="G36" s="269"/>
      <c r="H36" s="41"/>
      <c r="I36" s="41"/>
      <c r="J36" s="41"/>
      <c r="K36" s="41"/>
      <c r="L36" s="41"/>
      <c r="M36" s="41"/>
    </row>
    <row r="37" spans="1:13" ht="15">
      <c r="A37" s="313"/>
      <c r="B37"/>
      <c r="C37" s="260"/>
      <c r="D37" s="269"/>
      <c r="E37" s="269"/>
      <c r="F37" s="269"/>
      <c r="G37" s="269"/>
      <c r="H37" s="41"/>
      <c r="I37" s="41"/>
      <c r="J37" s="41"/>
      <c r="K37" s="41"/>
      <c r="L37" s="41"/>
      <c r="M37" s="41"/>
    </row>
    <row r="38" spans="1:13" ht="15">
      <c r="A38" s="313"/>
      <c r="B38"/>
      <c r="C38" s="260"/>
      <c r="D38" s="269"/>
      <c r="E38" s="269"/>
      <c r="F38" s="269"/>
      <c r="G38" s="269"/>
      <c r="H38" s="41"/>
      <c r="I38" s="41"/>
      <c r="J38" s="41"/>
      <c r="K38" s="41"/>
      <c r="L38" s="41"/>
      <c r="M38" s="41"/>
    </row>
    <row r="39" spans="1:13" ht="15">
      <c r="A39" s="313"/>
      <c r="B39"/>
      <c r="C39" s="260"/>
      <c r="D39" s="269"/>
      <c r="E39" s="269"/>
      <c r="F39" s="269"/>
      <c r="G39" s="269"/>
      <c r="H39" s="41"/>
      <c r="I39" s="41"/>
      <c r="J39" s="41"/>
      <c r="K39" s="41"/>
      <c r="L39" s="41"/>
      <c r="M39" s="41"/>
    </row>
    <row r="40" spans="1:13" ht="15">
      <c r="A40" s="313"/>
      <c r="B40"/>
      <c r="C40" s="260"/>
      <c r="D40" s="269"/>
      <c r="E40" s="269"/>
      <c r="F40" s="269"/>
      <c r="G40" s="269"/>
      <c r="H40" s="41"/>
      <c r="I40" s="41"/>
      <c r="J40" s="41"/>
      <c r="K40" s="41"/>
      <c r="L40" s="41"/>
      <c r="M40" s="41"/>
    </row>
    <row r="41" spans="1:13" ht="15">
      <c r="A41" s="313"/>
      <c r="B41"/>
      <c r="C41" s="260"/>
      <c r="D41" s="269"/>
      <c r="E41" s="269"/>
      <c r="F41" s="269"/>
      <c r="G41" s="269"/>
      <c r="H41" s="41"/>
      <c r="I41" s="41"/>
      <c r="J41" s="41"/>
      <c r="K41" s="41"/>
      <c r="L41" s="41"/>
      <c r="M41" s="41"/>
    </row>
    <row r="42" spans="1:13" ht="15">
      <c r="A42" s="313"/>
      <c r="B42"/>
      <c r="C42" s="260"/>
      <c r="D42" s="269"/>
      <c r="E42" s="269"/>
      <c r="F42" s="269"/>
      <c r="G42" s="269"/>
      <c r="H42" s="41"/>
      <c r="I42" s="41"/>
      <c r="J42" s="41"/>
      <c r="K42" s="41"/>
      <c r="L42" s="41"/>
      <c r="M42" s="41"/>
    </row>
    <row r="43" spans="1:13" ht="15">
      <c r="A43" s="313"/>
      <c r="B43"/>
      <c r="C43" s="260"/>
      <c r="D43" s="269"/>
      <c r="E43" s="269"/>
      <c r="F43" s="269"/>
      <c r="G43" s="269"/>
      <c r="H43" s="41"/>
      <c r="I43" s="41"/>
      <c r="J43" s="41"/>
      <c r="K43" s="41"/>
      <c r="L43" s="41"/>
      <c r="M43" s="41"/>
    </row>
    <row r="44" spans="1:13" ht="15">
      <c r="A44" s="313"/>
      <c r="B44"/>
      <c r="C44" s="260"/>
      <c r="D44" s="269"/>
      <c r="E44" s="269"/>
      <c r="F44" s="269"/>
      <c r="G44" s="269"/>
      <c r="H44" s="41"/>
      <c r="I44" s="41"/>
      <c r="J44" s="41"/>
      <c r="K44" s="41"/>
      <c r="L44" s="41"/>
      <c r="M44" s="41"/>
    </row>
    <row r="45" spans="1:13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</sheetData>
  <sheetProtection/>
  <mergeCells count="10">
    <mergeCell ref="A1:M1"/>
    <mergeCell ref="A2:A4"/>
    <mergeCell ref="B2:K2"/>
    <mergeCell ref="L2:L3"/>
    <mergeCell ref="M2:M3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20.7109375" style="181" customWidth="1"/>
    <col min="2" max="11" width="13.421875" style="181" customWidth="1"/>
    <col min="12" max="13" width="18.140625" style="181" customWidth="1"/>
    <col min="14" max="16384" width="11.421875" style="181" customWidth="1"/>
  </cols>
  <sheetData>
    <row r="1" spans="1:13" ht="24.75" customHeight="1" thickBot="1" thickTop="1">
      <c r="A1" s="349" t="s">
        <v>422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ht="24.75" customHeight="1" thickTop="1">
      <c r="A2" s="386" t="s">
        <v>140</v>
      </c>
      <c r="B2" s="364" t="s">
        <v>161</v>
      </c>
      <c r="C2" s="389"/>
      <c r="D2" s="389"/>
      <c r="E2" s="389"/>
      <c r="F2" s="389"/>
      <c r="G2" s="389"/>
      <c r="H2" s="389"/>
      <c r="I2" s="389"/>
      <c r="J2" s="389"/>
      <c r="K2" s="390"/>
      <c r="L2" s="352" t="s">
        <v>162</v>
      </c>
      <c r="M2" s="393" t="s">
        <v>163</v>
      </c>
    </row>
    <row r="3" spans="1:13" ht="79.5" customHeight="1">
      <c r="A3" s="387"/>
      <c r="B3" s="365" t="s">
        <v>164</v>
      </c>
      <c r="C3" s="379"/>
      <c r="D3" s="367" t="s">
        <v>165</v>
      </c>
      <c r="E3" s="379"/>
      <c r="F3" s="367" t="s">
        <v>166</v>
      </c>
      <c r="G3" s="379"/>
      <c r="H3" s="367" t="s">
        <v>167</v>
      </c>
      <c r="I3" s="379"/>
      <c r="J3" s="395" t="s">
        <v>277</v>
      </c>
      <c r="K3" s="396"/>
      <c r="L3" s="391"/>
      <c r="M3" s="377"/>
    </row>
    <row r="4" spans="1:15" ht="24.75" customHeight="1" thickBot="1">
      <c r="A4" s="388"/>
      <c r="B4" s="111" t="s">
        <v>23</v>
      </c>
      <c r="C4" s="112" t="s">
        <v>24</v>
      </c>
      <c r="D4" s="113" t="s">
        <v>23</v>
      </c>
      <c r="E4" s="112" t="s">
        <v>24</v>
      </c>
      <c r="F4" s="113" t="s">
        <v>23</v>
      </c>
      <c r="G4" s="112" t="s">
        <v>24</v>
      </c>
      <c r="H4" s="113" t="s">
        <v>23</v>
      </c>
      <c r="I4" s="112" t="s">
        <v>24</v>
      </c>
      <c r="J4" s="113" t="s">
        <v>23</v>
      </c>
      <c r="K4" s="114" t="s">
        <v>24</v>
      </c>
      <c r="L4" s="392"/>
      <c r="M4" s="394"/>
      <c r="O4" s="260"/>
    </row>
    <row r="5" spans="1:17" ht="15">
      <c r="A5" s="245" t="s">
        <v>108</v>
      </c>
      <c r="B5" s="73">
        <v>2310</v>
      </c>
      <c r="C5" s="72">
        <v>0.17010309278350516</v>
      </c>
      <c r="D5" s="73">
        <v>1973</v>
      </c>
      <c r="E5" s="72">
        <v>0.14528718703976437</v>
      </c>
      <c r="F5" s="73">
        <v>740</v>
      </c>
      <c r="G5" s="72">
        <v>0.054491899852724596</v>
      </c>
      <c r="H5" s="73">
        <v>484</v>
      </c>
      <c r="I5" s="72">
        <v>0.03564064801178203</v>
      </c>
      <c r="J5" s="73">
        <v>766</v>
      </c>
      <c r="K5" s="74">
        <v>0.056406480117820325</v>
      </c>
      <c r="L5" s="75">
        <v>6273</v>
      </c>
      <c r="M5" s="76">
        <v>0.4619293078055965</v>
      </c>
      <c r="N5" s="252"/>
      <c r="O5" s="269"/>
      <c r="P5" s="317"/>
      <c r="Q5" s="269"/>
    </row>
    <row r="6" spans="1:17" ht="15">
      <c r="A6" s="244" t="s">
        <v>45</v>
      </c>
      <c r="B6" s="115">
        <v>1170</v>
      </c>
      <c r="C6" s="78">
        <v>0.10862501160523629</v>
      </c>
      <c r="D6" s="79">
        <v>865</v>
      </c>
      <c r="E6" s="78">
        <v>0.08030823507566615</v>
      </c>
      <c r="F6" s="79">
        <v>869</v>
      </c>
      <c r="G6" s="78">
        <v>0.08067960263670969</v>
      </c>
      <c r="H6" s="79">
        <v>925</v>
      </c>
      <c r="I6" s="78">
        <v>0.08587874849131928</v>
      </c>
      <c r="J6" s="79">
        <v>443</v>
      </c>
      <c r="K6" s="80">
        <v>0.04112895738557237</v>
      </c>
      <c r="L6" s="81">
        <v>4272</v>
      </c>
      <c r="M6" s="82">
        <v>0.3966205551945038</v>
      </c>
      <c r="N6" s="253"/>
      <c r="O6" s="269"/>
      <c r="P6" s="317"/>
      <c r="Q6" s="269"/>
    </row>
    <row r="7" spans="1:17" ht="15">
      <c r="A7" s="244" t="s">
        <v>116</v>
      </c>
      <c r="B7" s="115">
        <v>1276</v>
      </c>
      <c r="C7" s="78">
        <v>0.11906317066343193</v>
      </c>
      <c r="D7" s="79">
        <v>994</v>
      </c>
      <c r="E7" s="78">
        <v>0.09274983670803397</v>
      </c>
      <c r="F7" s="79">
        <v>1008</v>
      </c>
      <c r="G7" s="78">
        <v>0.09405617243631613</v>
      </c>
      <c r="H7" s="79">
        <v>828</v>
      </c>
      <c r="I7" s="78">
        <v>0.07726042735840254</v>
      </c>
      <c r="J7" s="79">
        <v>678</v>
      </c>
      <c r="K7" s="80">
        <v>0.06326397312680787</v>
      </c>
      <c r="L7" s="81">
        <v>4784</v>
      </c>
      <c r="M7" s="82">
        <v>0.4463935802929924</v>
      </c>
      <c r="N7" s="253"/>
      <c r="O7" s="269"/>
      <c r="P7" s="317"/>
      <c r="Q7" s="269"/>
    </row>
    <row r="8" spans="1:17" ht="15">
      <c r="A8" s="244" t="s">
        <v>34</v>
      </c>
      <c r="B8" s="115">
        <v>835</v>
      </c>
      <c r="C8" s="78">
        <v>0.11579531271668285</v>
      </c>
      <c r="D8" s="79">
        <v>480</v>
      </c>
      <c r="E8" s="78">
        <v>0.06656497018444044</v>
      </c>
      <c r="F8" s="79">
        <v>718</v>
      </c>
      <c r="G8" s="78">
        <v>0.0995701012342255</v>
      </c>
      <c r="H8" s="79">
        <v>569</v>
      </c>
      <c r="I8" s="78">
        <v>0.07890722507280544</v>
      </c>
      <c r="J8" s="79">
        <v>331</v>
      </c>
      <c r="K8" s="80"/>
      <c r="L8" s="81">
        <v>2933</v>
      </c>
      <c r="M8" s="82">
        <v>0.4067397032311746</v>
      </c>
      <c r="N8" s="253"/>
      <c r="O8" s="269"/>
      <c r="P8" s="270"/>
      <c r="Q8" s="269"/>
    </row>
    <row r="9" spans="1:17" ht="15">
      <c r="A9" s="244" t="s">
        <v>56</v>
      </c>
      <c r="B9" s="115">
        <v>588</v>
      </c>
      <c r="C9" s="78">
        <v>0.10677319774832032</v>
      </c>
      <c r="D9" s="79">
        <v>541</v>
      </c>
      <c r="E9" s="78">
        <v>0.09823860541129471</v>
      </c>
      <c r="F9" s="79">
        <v>315</v>
      </c>
      <c r="G9" s="78">
        <v>0.0571999273651716</v>
      </c>
      <c r="H9" s="79">
        <v>79</v>
      </c>
      <c r="I9" s="78">
        <v>0.014345378609043035</v>
      </c>
      <c r="J9" s="79">
        <v>265</v>
      </c>
      <c r="K9" s="80">
        <v>0.04812057381514436</v>
      </c>
      <c r="L9" s="81">
        <v>1788</v>
      </c>
      <c r="M9" s="82">
        <v>0.32467768294897403</v>
      </c>
      <c r="N9" s="253"/>
      <c r="O9" s="269"/>
      <c r="P9" s="270"/>
      <c r="Q9" s="269"/>
    </row>
    <row r="10" spans="1:17" ht="15">
      <c r="A10" s="244" t="s">
        <v>41</v>
      </c>
      <c r="B10" s="115">
        <v>431</v>
      </c>
      <c r="C10" s="78">
        <v>0.11008939974457216</v>
      </c>
      <c r="D10" s="79">
        <v>446</v>
      </c>
      <c r="E10" s="78">
        <v>0.11392081736909324</v>
      </c>
      <c r="F10" s="79">
        <v>290</v>
      </c>
      <c r="G10" s="78">
        <v>0.07407407407407407</v>
      </c>
      <c r="H10" s="79">
        <v>203</v>
      </c>
      <c r="I10" s="78">
        <v>0.05185185185185185</v>
      </c>
      <c r="J10" s="79">
        <v>206</v>
      </c>
      <c r="K10" s="80">
        <v>0.05261813537675607</v>
      </c>
      <c r="L10" s="81">
        <v>1576</v>
      </c>
      <c r="M10" s="82">
        <v>0.4025542784163474</v>
      </c>
      <c r="N10" s="253"/>
      <c r="O10" s="269"/>
      <c r="P10" s="270"/>
      <c r="Q10" s="269"/>
    </row>
    <row r="11" spans="1:17" ht="15">
      <c r="A11" s="244" t="s">
        <v>66</v>
      </c>
      <c r="B11" s="115">
        <v>384</v>
      </c>
      <c r="C11" s="78">
        <v>0.1115630447414294</v>
      </c>
      <c r="D11" s="79">
        <v>445</v>
      </c>
      <c r="E11" s="78">
        <v>0.12928529924462523</v>
      </c>
      <c r="F11" s="79">
        <v>176</v>
      </c>
      <c r="G11" s="78">
        <v>0.05113306217315514</v>
      </c>
      <c r="H11" s="79">
        <v>125</v>
      </c>
      <c r="I11" s="78">
        <v>0.03631609529343405</v>
      </c>
      <c r="J11" s="79">
        <v>142</v>
      </c>
      <c r="K11" s="80">
        <v>0.04125508425334108</v>
      </c>
      <c r="L11" s="81">
        <v>1272</v>
      </c>
      <c r="M11" s="82">
        <v>0.36955258570598487</v>
      </c>
      <c r="N11" s="253"/>
      <c r="O11" s="269"/>
      <c r="P11" s="270"/>
      <c r="Q11" s="269"/>
    </row>
    <row r="12" spans="1:17" ht="15">
      <c r="A12" s="244" t="s">
        <v>105</v>
      </c>
      <c r="B12" s="115">
        <v>254</v>
      </c>
      <c r="C12" s="78">
        <v>0.07927590511860175</v>
      </c>
      <c r="D12" s="79">
        <v>253</v>
      </c>
      <c r="E12" s="78">
        <v>0.07896379525593009</v>
      </c>
      <c r="F12" s="79">
        <v>104</v>
      </c>
      <c r="G12" s="78">
        <v>0.03245942571785269</v>
      </c>
      <c r="H12" s="79">
        <v>39</v>
      </c>
      <c r="I12" s="78">
        <v>0.012172284644194757</v>
      </c>
      <c r="J12" s="79">
        <v>162</v>
      </c>
      <c r="K12" s="80">
        <v>0.05056179775280899</v>
      </c>
      <c r="L12" s="81">
        <v>812</v>
      </c>
      <c r="M12" s="82">
        <v>0.2534332084893883</v>
      </c>
      <c r="N12" s="253"/>
      <c r="O12" s="269"/>
      <c r="P12" s="270"/>
      <c r="Q12" s="269"/>
    </row>
    <row r="13" spans="1:17" ht="15">
      <c r="A13" s="244" t="s">
        <v>64</v>
      </c>
      <c r="B13" s="115">
        <v>375</v>
      </c>
      <c r="C13" s="78">
        <v>0.11893434823977164</v>
      </c>
      <c r="D13" s="79">
        <v>215</v>
      </c>
      <c r="E13" s="78">
        <v>0.06818902632413575</v>
      </c>
      <c r="F13" s="79">
        <v>231</v>
      </c>
      <c r="G13" s="78">
        <v>0.07326355851569934</v>
      </c>
      <c r="H13" s="79">
        <v>253</v>
      </c>
      <c r="I13" s="78">
        <v>0.08024104027909927</v>
      </c>
      <c r="J13" s="79">
        <v>162</v>
      </c>
      <c r="K13" s="80">
        <v>0.05137963843958135</v>
      </c>
      <c r="L13" s="81">
        <v>1236</v>
      </c>
      <c r="M13" s="82">
        <v>0.39200761179828736</v>
      </c>
      <c r="N13" s="253"/>
      <c r="O13" s="269"/>
      <c r="P13" s="270"/>
      <c r="Q13" s="269"/>
    </row>
    <row r="14" spans="1:17" ht="15.75" thickBot="1">
      <c r="A14" s="251" t="s">
        <v>68</v>
      </c>
      <c r="B14" s="116">
        <v>409</v>
      </c>
      <c r="C14" s="85">
        <v>0.16653094462540716</v>
      </c>
      <c r="D14" s="86">
        <v>269</v>
      </c>
      <c r="E14" s="85">
        <v>0.10952768729641693</v>
      </c>
      <c r="F14" s="86">
        <v>119</v>
      </c>
      <c r="G14" s="85">
        <v>0.048452768729641695</v>
      </c>
      <c r="H14" s="86">
        <v>160</v>
      </c>
      <c r="I14" s="85">
        <v>0.06514657980456026</v>
      </c>
      <c r="J14" s="86">
        <v>196</v>
      </c>
      <c r="K14" s="87">
        <v>0.07980456026058631</v>
      </c>
      <c r="L14" s="88">
        <v>1153</v>
      </c>
      <c r="M14" s="89">
        <v>0.46946254071661236</v>
      </c>
      <c r="N14" s="253"/>
      <c r="O14" s="269"/>
      <c r="P14" s="270"/>
      <c r="Q14" s="269"/>
    </row>
    <row r="15" spans="1:17" ht="29.25" thickBot="1">
      <c r="A15" s="90" t="s">
        <v>158</v>
      </c>
      <c r="B15" s="95">
        <v>8032</v>
      </c>
      <c r="C15" s="92">
        <v>0.12558634060916882</v>
      </c>
      <c r="D15" s="93">
        <v>6481</v>
      </c>
      <c r="E15" s="92">
        <v>0.10133529301394709</v>
      </c>
      <c r="F15" s="93">
        <v>4570</v>
      </c>
      <c r="G15" s="92">
        <v>0.07145537557070486</v>
      </c>
      <c r="H15" s="93">
        <v>3665</v>
      </c>
      <c r="I15" s="92">
        <v>0.0573050222027644</v>
      </c>
      <c r="J15" s="93">
        <v>3351</v>
      </c>
      <c r="K15" s="94">
        <v>0.052395396835324286</v>
      </c>
      <c r="L15" s="95">
        <v>26099</v>
      </c>
      <c r="M15" s="96">
        <v>0.40807742823190946</v>
      </c>
      <c r="N15" s="253"/>
      <c r="O15" s="269"/>
      <c r="Q15" s="291"/>
    </row>
    <row r="16" spans="1:17" ht="15.75" thickBot="1">
      <c r="A16" s="97" t="s">
        <v>159</v>
      </c>
      <c r="B16" s="102">
        <v>3867</v>
      </c>
      <c r="C16" s="99">
        <v>0.11699745855016339</v>
      </c>
      <c r="D16" s="100">
        <v>3781</v>
      </c>
      <c r="E16" s="99">
        <v>0.11439549800314655</v>
      </c>
      <c r="F16" s="100">
        <v>2037</v>
      </c>
      <c r="G16" s="99">
        <v>0.06163015853806124</v>
      </c>
      <c r="H16" s="100">
        <v>1545</v>
      </c>
      <c r="I16" s="99">
        <v>0.04674452378070919</v>
      </c>
      <c r="J16" s="100">
        <v>1644</v>
      </c>
      <c r="K16" s="101">
        <v>0.04973980394529832</v>
      </c>
      <c r="L16" s="102">
        <v>12874</v>
      </c>
      <c r="M16" s="103">
        <v>0.3895074428173787</v>
      </c>
      <c r="N16" s="253"/>
      <c r="O16" s="269"/>
      <c r="P16" s="270"/>
      <c r="Q16" s="269"/>
    </row>
    <row r="17" spans="1:17" ht="15.75" thickBot="1">
      <c r="A17" s="90" t="s">
        <v>160</v>
      </c>
      <c r="B17" s="95">
        <v>1276</v>
      </c>
      <c r="C17" s="92">
        <v>0.1541435129258275</v>
      </c>
      <c r="D17" s="93">
        <v>740</v>
      </c>
      <c r="E17" s="92">
        <v>0.08939357332689055</v>
      </c>
      <c r="F17" s="93">
        <v>555</v>
      </c>
      <c r="G17" s="92">
        <v>0.06704517999516792</v>
      </c>
      <c r="H17" s="93">
        <v>631</v>
      </c>
      <c r="I17" s="92">
        <v>0.0762261415800918</v>
      </c>
      <c r="J17" s="93">
        <v>342</v>
      </c>
      <c r="K17" s="94">
        <v>0.041314327132157526</v>
      </c>
      <c r="L17" s="95">
        <v>3544</v>
      </c>
      <c r="M17" s="96">
        <v>0.4281227349601353</v>
      </c>
      <c r="N17" s="253"/>
      <c r="O17" s="269"/>
      <c r="P17" s="270"/>
      <c r="Q17" s="269"/>
    </row>
    <row r="18" spans="1:17" ht="15.75" thickBot="1">
      <c r="A18" s="104" t="s">
        <v>121</v>
      </c>
      <c r="B18" s="109">
        <v>13175</v>
      </c>
      <c r="C18" s="106">
        <v>0.12513534562999828</v>
      </c>
      <c r="D18" s="107">
        <v>11002</v>
      </c>
      <c r="E18" s="106">
        <v>0.10449632429762741</v>
      </c>
      <c r="F18" s="107">
        <v>7162</v>
      </c>
      <c r="G18" s="106">
        <v>0.06802423874019338</v>
      </c>
      <c r="H18" s="107">
        <v>5841</v>
      </c>
      <c r="I18" s="106">
        <v>0.05547746139087818</v>
      </c>
      <c r="J18" s="107">
        <v>5337</v>
      </c>
      <c r="K18" s="108">
        <v>0.05069050016146496</v>
      </c>
      <c r="L18" s="109">
        <v>42517</v>
      </c>
      <c r="M18" s="110">
        <v>0.40382387022016225</v>
      </c>
      <c r="N18" s="253"/>
      <c r="O18" s="269"/>
      <c r="P18" s="260"/>
      <c r="Q18" s="269"/>
    </row>
    <row r="19" spans="14:15" ht="15">
      <c r="N19" s="253"/>
      <c r="O19" s="253"/>
    </row>
    <row r="20" spans="1:8" ht="15">
      <c r="A20" s="315" t="s">
        <v>385</v>
      </c>
      <c r="C20" s="270"/>
      <c r="D20" s="270"/>
      <c r="E20" s="270"/>
      <c r="F20" s="270"/>
      <c r="G20" s="270"/>
      <c r="H20" s="260"/>
    </row>
    <row r="21" spans="1:8" ht="15">
      <c r="A21" s="312">
        <v>322</v>
      </c>
      <c r="B21" t="s">
        <v>383</v>
      </c>
      <c r="C21" s="269"/>
      <c r="D21" s="269"/>
      <c r="E21" s="269"/>
      <c r="F21" s="269"/>
      <c r="G21" s="269"/>
      <c r="H21" s="269"/>
    </row>
    <row r="22" spans="1:8" ht="15">
      <c r="A22" s="313">
        <v>124</v>
      </c>
      <c r="B22" t="s">
        <v>376</v>
      </c>
      <c r="C22" s="269"/>
      <c r="D22" s="269"/>
      <c r="E22" s="269"/>
      <c r="F22" s="269"/>
      <c r="G22" s="269"/>
      <c r="H22" s="269"/>
    </row>
    <row r="23" spans="1:8" ht="15">
      <c r="A23" s="313">
        <v>330</v>
      </c>
      <c r="B23" t="s">
        <v>384</v>
      </c>
      <c r="C23" s="269"/>
      <c r="D23" s="269"/>
      <c r="E23" s="269"/>
      <c r="F23" s="269"/>
      <c r="G23" s="269"/>
      <c r="H23" s="269"/>
    </row>
    <row r="24" spans="1:8" ht="15">
      <c r="A24" s="313">
        <v>111</v>
      </c>
      <c r="B24" t="s">
        <v>375</v>
      </c>
      <c r="C24" s="269"/>
      <c r="D24" s="269"/>
      <c r="E24" s="269"/>
      <c r="F24" s="269"/>
      <c r="G24" s="269"/>
      <c r="H24" s="269"/>
    </row>
    <row r="25" spans="1:8" ht="15">
      <c r="A25" s="313">
        <v>140</v>
      </c>
      <c r="B25" t="s">
        <v>381</v>
      </c>
      <c r="C25" s="269"/>
      <c r="D25" s="269"/>
      <c r="E25" s="269"/>
      <c r="F25" s="269"/>
      <c r="G25" s="269"/>
      <c r="H25" s="269"/>
    </row>
    <row r="26" spans="1:8" ht="15">
      <c r="A26" s="313">
        <v>118</v>
      </c>
      <c r="B26" t="s">
        <v>380</v>
      </c>
      <c r="C26" s="269"/>
      <c r="D26" s="269"/>
      <c r="E26" s="269"/>
      <c r="F26" s="269"/>
      <c r="G26" s="269"/>
      <c r="H26" s="269"/>
    </row>
    <row r="27" spans="1:8" ht="15">
      <c r="A27" s="313">
        <v>200</v>
      </c>
      <c r="B27" t="s">
        <v>378</v>
      </c>
      <c r="C27" s="269"/>
      <c r="D27" s="269"/>
      <c r="E27" s="269"/>
      <c r="F27" s="269"/>
      <c r="G27" s="269"/>
      <c r="H27" s="269"/>
    </row>
    <row r="28" spans="1:8" ht="15">
      <c r="A28" s="313">
        <v>319</v>
      </c>
      <c r="B28" t="s">
        <v>382</v>
      </c>
      <c r="C28" s="269"/>
      <c r="D28" s="269"/>
      <c r="E28" s="269"/>
      <c r="F28" s="269"/>
      <c r="G28" s="269"/>
      <c r="H28" s="269"/>
    </row>
    <row r="29" spans="1:8" ht="15">
      <c r="A29" s="313">
        <v>149</v>
      </c>
      <c r="B29" t="s">
        <v>377</v>
      </c>
      <c r="C29" s="269"/>
      <c r="D29" s="269"/>
      <c r="E29" s="269"/>
      <c r="F29" s="269"/>
      <c r="G29" s="269"/>
      <c r="H29" s="269"/>
    </row>
    <row r="30" spans="1:8" ht="15">
      <c r="A30" s="313">
        <v>202</v>
      </c>
      <c r="B30" t="s">
        <v>379</v>
      </c>
      <c r="C30" s="269"/>
      <c r="D30" s="269"/>
      <c r="E30" s="269"/>
      <c r="F30" s="269"/>
      <c r="G30" s="269"/>
      <c r="H30" s="269"/>
    </row>
    <row r="31" spans="2:8" ht="15">
      <c r="B31" s="270"/>
      <c r="C31" s="260"/>
      <c r="D31" s="260"/>
      <c r="E31" s="260"/>
      <c r="F31" s="260"/>
      <c r="G31" s="260"/>
      <c r="H31" s="260"/>
    </row>
    <row r="32" spans="2:8" ht="15">
      <c r="B32" s="270"/>
      <c r="C32" s="269"/>
      <c r="D32" s="269"/>
      <c r="E32" s="269"/>
      <c r="F32" s="269"/>
      <c r="G32" s="269"/>
      <c r="H32" s="269"/>
    </row>
    <row r="33" spans="2:13" ht="15">
      <c r="B33" s="270"/>
      <c r="C33" s="269"/>
      <c r="D33" s="269"/>
      <c r="E33" s="269"/>
      <c r="F33" s="312"/>
      <c r="G33"/>
      <c r="H33" s="269"/>
      <c r="I33" s="269"/>
      <c r="J33" s="269"/>
      <c r="K33" s="269"/>
      <c r="L33" s="269"/>
      <c r="M33" s="269"/>
    </row>
    <row r="34" spans="2:13" ht="15">
      <c r="B34" s="260"/>
      <c r="C34" s="269"/>
      <c r="D34" s="269"/>
      <c r="E34" s="269"/>
      <c r="F34" s="313"/>
      <c r="G34"/>
      <c r="H34" s="269"/>
      <c r="I34" s="269"/>
      <c r="J34" s="269"/>
      <c r="K34" s="269"/>
      <c r="L34" s="269"/>
      <c r="M34" s="269"/>
    </row>
    <row r="35" spans="6:13" ht="15">
      <c r="F35" s="313"/>
      <c r="G35"/>
      <c r="H35" s="269"/>
      <c r="I35" s="269"/>
      <c r="J35" s="269"/>
      <c r="K35" s="269"/>
      <c r="L35" s="269"/>
      <c r="M35" s="269"/>
    </row>
  </sheetData>
  <sheetProtection/>
  <mergeCells count="10">
    <mergeCell ref="A1:M1"/>
    <mergeCell ref="A2:A4"/>
    <mergeCell ref="B2:K2"/>
    <mergeCell ref="L2:L4"/>
    <mergeCell ref="M2:M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6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20.7109375" style="181" customWidth="1"/>
    <col min="2" max="11" width="14.8515625" style="181" customWidth="1"/>
    <col min="12" max="12" width="16.57421875" style="181" customWidth="1"/>
    <col min="13" max="13" width="21.57421875" style="181" customWidth="1"/>
    <col min="14" max="16384" width="11.421875" style="181" customWidth="1"/>
  </cols>
  <sheetData>
    <row r="1" spans="1:13" ht="24.75" customHeight="1" thickBot="1" thickTop="1">
      <c r="A1" s="349" t="s">
        <v>423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ht="24.75" customHeight="1" thickTop="1">
      <c r="A2" s="400" t="s">
        <v>140</v>
      </c>
      <c r="B2" s="397" t="s">
        <v>273</v>
      </c>
      <c r="C2" s="398"/>
      <c r="D2" s="398"/>
      <c r="E2" s="398"/>
      <c r="F2" s="398"/>
      <c r="G2" s="398"/>
      <c r="H2" s="398"/>
      <c r="I2" s="398"/>
      <c r="J2" s="398"/>
      <c r="K2" s="399"/>
      <c r="L2" s="352" t="s">
        <v>168</v>
      </c>
      <c r="M2" s="403" t="s">
        <v>174</v>
      </c>
    </row>
    <row r="3" spans="1:15" ht="79.5" customHeight="1">
      <c r="A3" s="387"/>
      <c r="B3" s="323" t="s">
        <v>169</v>
      </c>
      <c r="C3" s="364"/>
      <c r="D3" s="407" t="s">
        <v>170</v>
      </c>
      <c r="E3" s="364"/>
      <c r="F3" s="410" t="s">
        <v>172</v>
      </c>
      <c r="G3" s="365"/>
      <c r="H3" s="408" t="s">
        <v>171</v>
      </c>
      <c r="I3" s="409"/>
      <c r="J3" s="407" t="s">
        <v>173</v>
      </c>
      <c r="K3" s="358"/>
      <c r="L3" s="401"/>
      <c r="M3" s="404"/>
      <c r="N3" s="406"/>
      <c r="O3" s="406"/>
    </row>
    <row r="4" spans="1:15" ht="24.75" customHeight="1" thickBot="1">
      <c r="A4" s="388"/>
      <c r="B4" s="65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9" t="s">
        <v>24</v>
      </c>
      <c r="L4" s="402"/>
      <c r="M4" s="405"/>
      <c r="O4" s="260"/>
    </row>
    <row r="5" spans="1:17" ht="15">
      <c r="A5" s="245" t="s">
        <v>108</v>
      </c>
      <c r="B5" s="117">
        <v>3067</v>
      </c>
      <c r="C5" s="118">
        <v>0.22584683357879234</v>
      </c>
      <c r="D5" s="73">
        <v>1853</v>
      </c>
      <c r="E5" s="72">
        <v>0.13645066273932252</v>
      </c>
      <c r="F5" s="117">
        <v>1668</v>
      </c>
      <c r="G5" s="119">
        <v>0.12282768777614138</v>
      </c>
      <c r="H5" s="117">
        <v>887</v>
      </c>
      <c r="I5" s="119">
        <v>0.06531664212076584</v>
      </c>
      <c r="J5" s="117">
        <v>1191</v>
      </c>
      <c r="K5" s="119">
        <v>0.08770250368188512</v>
      </c>
      <c r="L5" s="132">
        <v>8666</v>
      </c>
      <c r="M5" s="76">
        <v>0.6381443298969072</v>
      </c>
      <c r="N5" s="252"/>
      <c r="O5" s="269"/>
      <c r="P5" s="317"/>
      <c r="Q5" s="269"/>
    </row>
    <row r="6" spans="1:17" ht="15">
      <c r="A6" s="244" t="s">
        <v>45</v>
      </c>
      <c r="B6" s="79">
        <v>2399</v>
      </c>
      <c r="C6" s="80">
        <v>0.22272769473586482</v>
      </c>
      <c r="D6" s="79">
        <v>1626</v>
      </c>
      <c r="E6" s="78">
        <v>0.15096091356420016</v>
      </c>
      <c r="F6" s="79">
        <v>437</v>
      </c>
      <c r="G6" s="78">
        <v>0.04057190604400705</v>
      </c>
      <c r="H6" s="79">
        <v>1036</v>
      </c>
      <c r="I6" s="78">
        <v>0.0961841983102776</v>
      </c>
      <c r="J6" s="79">
        <v>1236</v>
      </c>
      <c r="K6" s="78">
        <v>0.11475257636245474</v>
      </c>
      <c r="L6" s="133">
        <v>6734</v>
      </c>
      <c r="M6" s="82">
        <v>0.6251972890168044</v>
      </c>
      <c r="N6" s="253"/>
      <c r="O6" s="269"/>
      <c r="P6" s="317"/>
      <c r="Q6" s="269"/>
    </row>
    <row r="7" spans="1:17" ht="15">
      <c r="A7" s="244" t="s">
        <v>116</v>
      </c>
      <c r="B7" s="79">
        <v>282</v>
      </c>
      <c r="C7" s="80">
        <v>0.026313333955397967</v>
      </c>
      <c r="D7" s="79">
        <v>1123</v>
      </c>
      <c r="E7" s="78">
        <v>0.10478678734720537</v>
      </c>
      <c r="F7" s="79">
        <v>421</v>
      </c>
      <c r="G7" s="78">
        <v>0.039283381543342356</v>
      </c>
      <c r="H7" s="79">
        <v>2648</v>
      </c>
      <c r="I7" s="78">
        <v>0.24708407203508445</v>
      </c>
      <c r="J7" s="79">
        <v>371</v>
      </c>
      <c r="K7" s="78">
        <v>0.034617896799477466</v>
      </c>
      <c r="L7" s="133">
        <v>4845</v>
      </c>
      <c r="M7" s="82">
        <v>0.4520854716805076</v>
      </c>
      <c r="N7" s="253"/>
      <c r="O7" s="269"/>
      <c r="P7" s="317"/>
      <c r="Q7" s="269"/>
    </row>
    <row r="8" spans="1:17" ht="15">
      <c r="A8" s="244" t="s">
        <v>34</v>
      </c>
      <c r="B8" s="79">
        <v>2222</v>
      </c>
      <c r="C8" s="80">
        <v>0.3081403411454722</v>
      </c>
      <c r="D8" s="79">
        <v>635</v>
      </c>
      <c r="E8" s="78">
        <v>0.088059908473166</v>
      </c>
      <c r="F8" s="79">
        <v>627</v>
      </c>
      <c r="G8" s="78">
        <v>0.08695049230342532</v>
      </c>
      <c r="H8" s="79">
        <v>710</v>
      </c>
      <c r="I8" s="78">
        <v>0.09846068506448481</v>
      </c>
      <c r="J8" s="79">
        <v>319</v>
      </c>
      <c r="K8" s="78">
        <v>0.04423796976840937</v>
      </c>
      <c r="L8" s="133">
        <v>4513</v>
      </c>
      <c r="M8" s="82">
        <v>0.6258493967549577</v>
      </c>
      <c r="N8" s="253"/>
      <c r="O8" s="269"/>
      <c r="P8" s="270"/>
      <c r="Q8" s="269"/>
    </row>
    <row r="9" spans="1:17" ht="15">
      <c r="A9" s="244" t="s">
        <v>56</v>
      </c>
      <c r="B9" s="79">
        <v>784</v>
      </c>
      <c r="C9" s="80">
        <v>0.1423642636644271</v>
      </c>
      <c r="D9" s="79">
        <v>529</v>
      </c>
      <c r="E9" s="78">
        <v>0.09605956055928817</v>
      </c>
      <c r="F9" s="79">
        <v>1167</v>
      </c>
      <c r="G9" s="78">
        <v>0.21191211185763573</v>
      </c>
      <c r="H9" s="79">
        <v>147</v>
      </c>
      <c r="I9" s="78">
        <v>0.02669329943708008</v>
      </c>
      <c r="J9" s="79">
        <v>182</v>
      </c>
      <c r="K9" s="78">
        <v>0.03304884692209915</v>
      </c>
      <c r="L9" s="133">
        <v>2809</v>
      </c>
      <c r="M9" s="82">
        <v>0.5100780824405302</v>
      </c>
      <c r="N9" s="253"/>
      <c r="O9" s="269"/>
      <c r="P9" s="270"/>
      <c r="Q9" s="269"/>
    </row>
    <row r="10" spans="1:17" ht="15">
      <c r="A10" s="244" t="s">
        <v>41</v>
      </c>
      <c r="B10" s="79">
        <v>590</v>
      </c>
      <c r="C10" s="80">
        <v>0.15070242656449553</v>
      </c>
      <c r="D10" s="79">
        <v>459</v>
      </c>
      <c r="E10" s="78">
        <v>0.11724137931034483</v>
      </c>
      <c r="F10" s="79">
        <v>640</v>
      </c>
      <c r="G10" s="78">
        <v>0.16347381864623245</v>
      </c>
      <c r="H10" s="79">
        <v>378</v>
      </c>
      <c r="I10" s="78">
        <v>0.09655172413793103</v>
      </c>
      <c r="J10" s="79">
        <v>243</v>
      </c>
      <c r="K10" s="78">
        <v>0.06206896551724138</v>
      </c>
      <c r="L10" s="133">
        <v>2310</v>
      </c>
      <c r="M10" s="82">
        <v>0.5900383141762452</v>
      </c>
      <c r="N10" s="253"/>
      <c r="O10" s="269"/>
      <c r="P10" s="270"/>
      <c r="Q10" s="269"/>
    </row>
    <row r="11" spans="1:17" ht="15">
      <c r="A11" s="244" t="s">
        <v>66</v>
      </c>
      <c r="B11" s="79">
        <v>466</v>
      </c>
      <c r="C11" s="80">
        <v>0.13538640325392215</v>
      </c>
      <c r="D11" s="79">
        <v>575</v>
      </c>
      <c r="E11" s="78">
        <v>0.16705403834979662</v>
      </c>
      <c r="F11" s="79">
        <v>263</v>
      </c>
      <c r="G11" s="78">
        <v>0.07640906449738524</v>
      </c>
      <c r="H11" s="79">
        <v>202</v>
      </c>
      <c r="I11" s="78">
        <v>0.058686809994189425</v>
      </c>
      <c r="J11" s="79">
        <v>289</v>
      </c>
      <c r="K11" s="78">
        <v>0.08396281231841952</v>
      </c>
      <c r="L11" s="133">
        <v>1795</v>
      </c>
      <c r="M11" s="82">
        <v>0.5214991284137129</v>
      </c>
      <c r="N11" s="253"/>
      <c r="O11" s="269"/>
      <c r="P11" s="270"/>
      <c r="Q11" s="269"/>
    </row>
    <row r="12" spans="1:17" ht="15">
      <c r="A12" s="244" t="s">
        <v>105</v>
      </c>
      <c r="B12" s="79">
        <v>99</v>
      </c>
      <c r="C12" s="80">
        <v>0.03089887640449438</v>
      </c>
      <c r="D12" s="79">
        <v>354</v>
      </c>
      <c r="E12" s="78">
        <v>0.1104868913857678</v>
      </c>
      <c r="F12" s="79">
        <v>42</v>
      </c>
      <c r="G12" s="78">
        <v>0.013108614232209739</v>
      </c>
      <c r="H12" s="79">
        <v>117</v>
      </c>
      <c r="I12" s="78">
        <v>0.03651685393258427</v>
      </c>
      <c r="J12" s="79">
        <v>132</v>
      </c>
      <c r="K12" s="78">
        <v>0.04119850187265917</v>
      </c>
      <c r="L12" s="133">
        <v>744</v>
      </c>
      <c r="M12" s="82">
        <v>0.23220973782771537</v>
      </c>
      <c r="N12" s="253"/>
      <c r="O12" s="269"/>
      <c r="P12" s="270"/>
      <c r="Q12" s="269"/>
    </row>
    <row r="13" spans="1:17" ht="15">
      <c r="A13" s="244" t="s">
        <v>64</v>
      </c>
      <c r="B13" s="79">
        <v>712</v>
      </c>
      <c r="C13" s="80">
        <v>0.22581668252457976</v>
      </c>
      <c r="D13" s="79">
        <v>322</v>
      </c>
      <c r="E13" s="78">
        <v>0.10212496035521726</v>
      </c>
      <c r="F13" s="79">
        <v>198</v>
      </c>
      <c r="G13" s="78">
        <v>0.06279733587059944</v>
      </c>
      <c r="H13" s="79">
        <v>333</v>
      </c>
      <c r="I13" s="78">
        <v>0.10561370123691723</v>
      </c>
      <c r="J13" s="79">
        <v>292</v>
      </c>
      <c r="K13" s="78">
        <v>0.09261021249603552</v>
      </c>
      <c r="L13" s="133">
        <v>1857</v>
      </c>
      <c r="M13" s="82">
        <v>0.5889628924833492</v>
      </c>
      <c r="N13" s="253"/>
      <c r="O13" s="269"/>
      <c r="P13" s="270"/>
      <c r="Q13" s="269"/>
    </row>
    <row r="14" spans="1:17" ht="15.75" thickBot="1">
      <c r="A14" s="251" t="s">
        <v>68</v>
      </c>
      <c r="B14" s="86">
        <v>248</v>
      </c>
      <c r="C14" s="87">
        <v>0.10097719869706841</v>
      </c>
      <c r="D14" s="86">
        <v>226</v>
      </c>
      <c r="E14" s="85">
        <v>0.09201954397394137</v>
      </c>
      <c r="F14" s="86">
        <v>847</v>
      </c>
      <c r="G14" s="85">
        <v>0.34486970684039087</v>
      </c>
      <c r="H14" s="86">
        <v>218</v>
      </c>
      <c r="I14" s="85">
        <v>0.08876221498371335</v>
      </c>
      <c r="J14" s="86">
        <v>97</v>
      </c>
      <c r="K14" s="85">
        <v>0.039495114006514655</v>
      </c>
      <c r="L14" s="134">
        <v>1636</v>
      </c>
      <c r="M14" s="89">
        <v>0.6661237785016286</v>
      </c>
      <c r="N14" s="253"/>
      <c r="O14" s="269"/>
      <c r="P14" s="270"/>
      <c r="Q14" s="269"/>
    </row>
    <row r="15" spans="1:17" ht="29.25" thickBot="1">
      <c r="A15" s="90" t="s">
        <v>158</v>
      </c>
      <c r="B15" s="93">
        <v>10869</v>
      </c>
      <c r="C15" s="94">
        <v>0.16994496216148602</v>
      </c>
      <c r="D15" s="93">
        <v>7702</v>
      </c>
      <c r="E15" s="92">
        <v>0.12042654324848333</v>
      </c>
      <c r="F15" s="93">
        <v>6310</v>
      </c>
      <c r="G15" s="92">
        <v>0.09866157983613734</v>
      </c>
      <c r="H15" s="93">
        <v>6676</v>
      </c>
      <c r="I15" s="92">
        <v>0.10438426418162487</v>
      </c>
      <c r="J15" s="93">
        <v>4352</v>
      </c>
      <c r="K15" s="92">
        <v>0.06804678216273688</v>
      </c>
      <c r="L15" s="135">
        <v>35909</v>
      </c>
      <c r="M15" s="96">
        <v>0.5614641315904685</v>
      </c>
      <c r="N15" s="253"/>
      <c r="O15" s="269"/>
      <c r="Q15" s="254"/>
    </row>
    <row r="16" spans="1:17" ht="15.75" thickBot="1">
      <c r="A16" s="97" t="s">
        <v>159</v>
      </c>
      <c r="B16" s="100">
        <v>4592</v>
      </c>
      <c r="C16" s="101">
        <v>0.13893259106861913</v>
      </c>
      <c r="D16" s="100">
        <v>4259</v>
      </c>
      <c r="E16" s="99">
        <v>0.12885755778772842</v>
      </c>
      <c r="F16" s="100">
        <v>3187</v>
      </c>
      <c r="G16" s="99">
        <v>0.09642381701561176</v>
      </c>
      <c r="H16" s="100">
        <v>2403</v>
      </c>
      <c r="I16" s="99">
        <v>0.07270361854048167</v>
      </c>
      <c r="J16" s="100">
        <v>2113</v>
      </c>
      <c r="K16" s="99">
        <v>0.06392956553309936</v>
      </c>
      <c r="L16" s="136">
        <v>16554</v>
      </c>
      <c r="M16" s="103">
        <v>0.5008471499455404</v>
      </c>
      <c r="N16" s="253"/>
      <c r="O16" s="269"/>
      <c r="P16" s="270"/>
      <c r="Q16" s="269"/>
    </row>
    <row r="17" spans="1:17" ht="15.75" thickBot="1">
      <c r="A17" s="90" t="s">
        <v>160</v>
      </c>
      <c r="B17" s="93">
        <v>1069</v>
      </c>
      <c r="C17" s="94">
        <v>0.12913747281952162</v>
      </c>
      <c r="D17" s="93">
        <v>867</v>
      </c>
      <c r="E17" s="92">
        <v>0.10473544334380284</v>
      </c>
      <c r="F17" s="93">
        <v>1021</v>
      </c>
      <c r="G17" s="92">
        <v>0.12333897076588549</v>
      </c>
      <c r="H17" s="93">
        <v>1177</v>
      </c>
      <c r="I17" s="92">
        <v>0.14218410244020294</v>
      </c>
      <c r="J17" s="93">
        <v>424</v>
      </c>
      <c r="K17" s="92">
        <v>0.05122010147378594</v>
      </c>
      <c r="L17" s="135">
        <v>4558</v>
      </c>
      <c r="M17" s="96">
        <v>0.5506160908431988</v>
      </c>
      <c r="N17" s="253"/>
      <c r="O17" s="269"/>
      <c r="P17" s="270"/>
      <c r="Q17" s="269"/>
    </row>
    <row r="18" spans="1:17" ht="15.75" thickBot="1">
      <c r="A18" s="104" t="s">
        <v>121</v>
      </c>
      <c r="B18" s="107">
        <v>16530</v>
      </c>
      <c r="C18" s="108">
        <v>0.15700093079801683</v>
      </c>
      <c r="D18" s="107">
        <v>12828</v>
      </c>
      <c r="E18" s="106">
        <v>0.12183956081530307</v>
      </c>
      <c r="F18" s="107">
        <v>10518</v>
      </c>
      <c r="G18" s="106">
        <v>0.09989932184715916</v>
      </c>
      <c r="H18" s="107">
        <v>10256</v>
      </c>
      <c r="I18" s="106">
        <v>0.09741086184298008</v>
      </c>
      <c r="J18" s="107">
        <v>6889</v>
      </c>
      <c r="K18" s="106">
        <v>0.06543130140759455</v>
      </c>
      <c r="L18" s="137">
        <v>57021</v>
      </c>
      <c r="M18" s="110">
        <v>0.5415819767110537</v>
      </c>
      <c r="N18" s="253"/>
      <c r="O18" s="269"/>
      <c r="P18" s="260"/>
      <c r="Q18" s="269"/>
    </row>
    <row r="19" spans="14:15" ht="15">
      <c r="N19" s="253"/>
      <c r="O19" s="253"/>
    </row>
    <row r="20" spans="1:15" ht="15">
      <c r="A20" s="315" t="s">
        <v>385</v>
      </c>
      <c r="C20" s="270"/>
      <c r="D20" s="270"/>
      <c r="E20" s="270"/>
      <c r="F20" s="269"/>
      <c r="G20" s="269"/>
      <c r="O20" s="254"/>
    </row>
    <row r="21" spans="1:7" ht="15" customHeight="1">
      <c r="A21" s="312">
        <v>322</v>
      </c>
      <c r="B21" t="s">
        <v>383</v>
      </c>
      <c r="C21" s="269"/>
      <c r="D21" s="269"/>
      <c r="E21" s="269"/>
      <c r="F21" s="269"/>
      <c r="G21" s="269"/>
    </row>
    <row r="22" spans="1:7" ht="15">
      <c r="A22" s="313">
        <v>124</v>
      </c>
      <c r="B22" t="s">
        <v>376</v>
      </c>
      <c r="C22" s="269"/>
      <c r="D22" s="269"/>
      <c r="E22" s="269"/>
      <c r="F22" s="269"/>
      <c r="G22" s="269"/>
    </row>
    <row r="23" spans="1:7" ht="15">
      <c r="A23" s="313">
        <v>330</v>
      </c>
      <c r="B23" t="s">
        <v>384</v>
      </c>
      <c r="C23" s="269"/>
      <c r="D23" s="269"/>
      <c r="E23" s="269"/>
      <c r="F23" s="269"/>
      <c r="G23" s="269"/>
    </row>
    <row r="24" spans="1:7" ht="15">
      <c r="A24" s="313">
        <v>111</v>
      </c>
      <c r="B24" t="s">
        <v>375</v>
      </c>
      <c r="C24" s="269"/>
      <c r="D24" s="269"/>
      <c r="E24" s="269"/>
      <c r="F24" s="269"/>
      <c r="G24" s="269"/>
    </row>
    <row r="25" spans="1:7" ht="15">
      <c r="A25" s="313">
        <v>140</v>
      </c>
      <c r="B25" t="s">
        <v>381</v>
      </c>
      <c r="C25" s="269"/>
      <c r="D25" s="269"/>
      <c r="E25" s="269"/>
      <c r="F25" s="269"/>
      <c r="G25" s="269"/>
    </row>
    <row r="26" spans="1:7" ht="15">
      <c r="A26" s="313">
        <v>118</v>
      </c>
      <c r="B26" t="s">
        <v>380</v>
      </c>
      <c r="C26" s="269"/>
      <c r="D26" s="269"/>
      <c r="E26" s="269"/>
      <c r="F26" s="269"/>
      <c r="G26" s="269"/>
    </row>
    <row r="27" spans="1:7" ht="15">
      <c r="A27" s="313">
        <v>200</v>
      </c>
      <c r="B27" t="s">
        <v>378</v>
      </c>
      <c r="C27" s="269"/>
      <c r="D27" s="269"/>
      <c r="E27" s="269"/>
      <c r="F27" s="269"/>
      <c r="G27" s="269"/>
    </row>
    <row r="28" spans="1:7" ht="15">
      <c r="A28" s="313">
        <v>319</v>
      </c>
      <c r="B28" t="s">
        <v>382</v>
      </c>
      <c r="C28" s="269"/>
      <c r="D28" s="269"/>
      <c r="E28" s="269"/>
      <c r="F28" s="269"/>
      <c r="G28" s="269"/>
    </row>
    <row r="29" spans="1:7" ht="15">
      <c r="A29" s="313">
        <v>149</v>
      </c>
      <c r="B29" t="s">
        <v>377</v>
      </c>
      <c r="C29" s="269"/>
      <c r="D29" s="269"/>
      <c r="E29" s="269"/>
      <c r="F29" s="269"/>
      <c r="G29" s="269"/>
    </row>
    <row r="30" spans="1:7" ht="15">
      <c r="A30" s="313">
        <v>202</v>
      </c>
      <c r="B30" t="s">
        <v>379</v>
      </c>
      <c r="C30" s="269"/>
      <c r="D30" s="269"/>
      <c r="E30" s="269"/>
      <c r="F30" s="269"/>
      <c r="G30" s="269"/>
    </row>
    <row r="31" spans="2:7" ht="15">
      <c r="B31" s="270"/>
      <c r="C31" s="269"/>
      <c r="D31" s="269"/>
      <c r="E31" s="269"/>
      <c r="F31" s="269"/>
      <c r="G31" s="269"/>
    </row>
    <row r="32" spans="2:7" ht="15">
      <c r="B32" s="270"/>
      <c r="C32" s="269"/>
      <c r="D32" s="269"/>
      <c r="E32" s="269"/>
      <c r="F32" s="269"/>
      <c r="G32" s="269"/>
    </row>
    <row r="33" spans="2:7" ht="15">
      <c r="B33" s="270"/>
      <c r="C33" s="269"/>
      <c r="D33" s="269"/>
      <c r="E33" s="269"/>
      <c r="F33" s="269"/>
      <c r="G33" s="269"/>
    </row>
    <row r="34" spans="2:8" ht="15">
      <c r="B34" s="312"/>
      <c r="C34"/>
      <c r="D34" s="269"/>
      <c r="E34" s="269"/>
      <c r="F34" s="269"/>
      <c r="G34" s="269"/>
      <c r="H34" s="269"/>
    </row>
    <row r="35" spans="2:8" ht="15">
      <c r="B35" s="313"/>
      <c r="C35"/>
      <c r="D35" s="269"/>
      <c r="E35" s="269"/>
      <c r="F35" s="269"/>
      <c r="G35" s="269"/>
      <c r="H35" s="269"/>
    </row>
    <row r="36" spans="2:8" ht="15">
      <c r="B36" s="313"/>
      <c r="C36"/>
      <c r="D36" s="269"/>
      <c r="E36" s="269"/>
      <c r="F36" s="269"/>
      <c r="G36" s="269"/>
      <c r="H36" s="269"/>
    </row>
  </sheetData>
  <sheetProtection/>
  <mergeCells count="11">
    <mergeCell ref="N3:O3"/>
    <mergeCell ref="J3:K3"/>
    <mergeCell ref="H3:I3"/>
    <mergeCell ref="F3:G3"/>
    <mergeCell ref="D3:E3"/>
    <mergeCell ref="B2:K2"/>
    <mergeCell ref="A1:M1"/>
    <mergeCell ref="A2:A4"/>
    <mergeCell ref="L2:L4"/>
    <mergeCell ref="M2:M4"/>
    <mergeCell ref="B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25.57421875" style="181" customWidth="1"/>
    <col min="2" max="11" width="16.140625" style="181" customWidth="1"/>
    <col min="12" max="12" width="17.7109375" style="181" customWidth="1"/>
    <col min="13" max="13" width="22.421875" style="181" customWidth="1"/>
    <col min="14" max="14" width="13.7109375" style="181" customWidth="1"/>
    <col min="15" max="16384" width="11.421875" style="181" customWidth="1"/>
  </cols>
  <sheetData>
    <row r="1" spans="1:13" ht="24.75" customHeight="1" thickBot="1" thickTop="1">
      <c r="A1" s="349" t="s">
        <v>424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ht="24.75" customHeight="1" thickTop="1">
      <c r="A2" s="419" t="s">
        <v>140</v>
      </c>
      <c r="B2" s="411" t="s">
        <v>273</v>
      </c>
      <c r="C2" s="411"/>
      <c r="D2" s="411"/>
      <c r="E2" s="411"/>
      <c r="F2" s="411"/>
      <c r="G2" s="411"/>
      <c r="H2" s="411"/>
      <c r="I2" s="411"/>
      <c r="J2" s="411"/>
      <c r="K2" s="411"/>
      <c r="L2" s="346" t="s">
        <v>168</v>
      </c>
      <c r="M2" s="413" t="s">
        <v>177</v>
      </c>
    </row>
    <row r="3" spans="1:13" ht="79.5" customHeight="1">
      <c r="A3" s="420"/>
      <c r="B3" s="363" t="s">
        <v>175</v>
      </c>
      <c r="C3" s="416"/>
      <c r="D3" s="367" t="s">
        <v>278</v>
      </c>
      <c r="E3" s="416"/>
      <c r="F3" s="410" t="s">
        <v>176</v>
      </c>
      <c r="G3" s="365"/>
      <c r="H3" s="367" t="s">
        <v>283</v>
      </c>
      <c r="I3" s="417"/>
      <c r="J3" s="410" t="s">
        <v>374</v>
      </c>
      <c r="K3" s="418"/>
      <c r="L3" s="338"/>
      <c r="M3" s="414"/>
    </row>
    <row r="4" spans="1:15" ht="24.75" customHeight="1" thickBot="1">
      <c r="A4" s="421"/>
      <c r="B4" s="111" t="s">
        <v>23</v>
      </c>
      <c r="C4" s="112" t="s">
        <v>24</v>
      </c>
      <c r="D4" s="113" t="s">
        <v>23</v>
      </c>
      <c r="E4" s="112" t="s">
        <v>24</v>
      </c>
      <c r="F4" s="113" t="s">
        <v>23</v>
      </c>
      <c r="G4" s="112" t="s">
        <v>24</v>
      </c>
      <c r="H4" s="113" t="s">
        <v>23</v>
      </c>
      <c r="I4" s="112" t="s">
        <v>24</v>
      </c>
      <c r="J4" s="113" t="s">
        <v>23</v>
      </c>
      <c r="K4" s="114" t="s">
        <v>24</v>
      </c>
      <c r="L4" s="412"/>
      <c r="M4" s="415"/>
      <c r="O4" s="260"/>
    </row>
    <row r="5" spans="1:17" ht="15">
      <c r="A5" s="245" t="s">
        <v>108</v>
      </c>
      <c r="B5" s="138">
        <v>1195</v>
      </c>
      <c r="C5" s="139">
        <v>0.08799705449189986</v>
      </c>
      <c r="D5" s="140">
        <v>96</v>
      </c>
      <c r="E5" s="139">
        <v>0.007069219440353461</v>
      </c>
      <c r="F5" s="140">
        <v>498</v>
      </c>
      <c r="G5" s="139">
        <v>0.03667157584683358</v>
      </c>
      <c r="H5" s="140">
        <v>881</v>
      </c>
      <c r="I5" s="139">
        <v>0.06487481590574375</v>
      </c>
      <c r="J5" s="140">
        <v>629</v>
      </c>
      <c r="K5" s="139">
        <v>0.04631811487481591</v>
      </c>
      <c r="L5" s="141">
        <v>3299</v>
      </c>
      <c r="M5" s="142">
        <v>0.24293078055964654</v>
      </c>
      <c r="N5" s="252"/>
      <c r="O5" s="269"/>
      <c r="P5" s="317"/>
      <c r="Q5" s="269"/>
    </row>
    <row r="6" spans="1:17" ht="15">
      <c r="A6" s="244" t="s">
        <v>45</v>
      </c>
      <c r="B6" s="143">
        <v>616</v>
      </c>
      <c r="C6" s="144">
        <v>0.0571906044007056</v>
      </c>
      <c r="D6" s="145">
        <v>43</v>
      </c>
      <c r="E6" s="144">
        <v>0.003992201281218085</v>
      </c>
      <c r="F6" s="145">
        <v>633</v>
      </c>
      <c r="G6" s="144">
        <v>0.05876891653514066</v>
      </c>
      <c r="H6" s="145">
        <v>298</v>
      </c>
      <c r="I6" s="144">
        <v>0.02766688329774394</v>
      </c>
      <c r="J6" s="145">
        <v>70</v>
      </c>
      <c r="K6" s="144">
        <v>0.006498932318262</v>
      </c>
      <c r="L6" s="146">
        <v>1660</v>
      </c>
      <c r="M6" s="147">
        <v>0.15411753783307028</v>
      </c>
      <c r="N6" s="253"/>
      <c r="O6" s="269"/>
      <c r="P6" s="317"/>
      <c r="Q6" s="269"/>
    </row>
    <row r="7" spans="1:17" ht="15">
      <c r="A7" s="244" t="s">
        <v>116</v>
      </c>
      <c r="B7" s="143">
        <v>536</v>
      </c>
      <c r="C7" s="144">
        <v>0.050013996454231595</v>
      </c>
      <c r="D7" s="145">
        <v>1716</v>
      </c>
      <c r="E7" s="144">
        <v>0.16011943640944293</v>
      </c>
      <c r="F7" s="145">
        <v>406</v>
      </c>
      <c r="G7" s="144">
        <v>0.037883736120182886</v>
      </c>
      <c r="H7" s="145">
        <v>286</v>
      </c>
      <c r="I7" s="144">
        <v>0.026686572734907158</v>
      </c>
      <c r="J7" s="145">
        <v>215</v>
      </c>
      <c r="K7" s="144">
        <v>0.020061584398619017</v>
      </c>
      <c r="L7" s="146">
        <v>3159</v>
      </c>
      <c r="M7" s="147">
        <v>0.2947653261173836</v>
      </c>
      <c r="N7" s="253"/>
      <c r="O7" s="269"/>
      <c r="P7" s="317"/>
      <c r="Q7" s="269"/>
    </row>
    <row r="8" spans="1:17" ht="15">
      <c r="A8" s="244" t="s">
        <v>34</v>
      </c>
      <c r="B8" s="143">
        <v>293</v>
      </c>
      <c r="C8" s="144">
        <v>0.04063236721675218</v>
      </c>
      <c r="D8" s="145">
        <v>26</v>
      </c>
      <c r="E8" s="144">
        <v>0.0036056025516571903</v>
      </c>
      <c r="F8" s="145">
        <v>219</v>
      </c>
      <c r="G8" s="144">
        <v>0.03037026764665095</v>
      </c>
      <c r="H8" s="145">
        <v>74</v>
      </c>
      <c r="I8" s="144">
        <v>0.010262099570101234</v>
      </c>
      <c r="J8" s="145">
        <v>179</v>
      </c>
      <c r="K8" s="144">
        <v>0.02482318679794758</v>
      </c>
      <c r="L8" s="146">
        <v>791</v>
      </c>
      <c r="M8" s="147">
        <v>0.10969352378310913</v>
      </c>
      <c r="N8" s="253"/>
      <c r="O8" s="269"/>
      <c r="P8" s="270"/>
      <c r="Q8" s="269"/>
    </row>
    <row r="9" spans="1:17" ht="15">
      <c r="A9" s="244" t="s">
        <v>56</v>
      </c>
      <c r="B9" s="143">
        <v>306</v>
      </c>
      <c r="C9" s="144">
        <v>0.055565643726166694</v>
      </c>
      <c r="D9" s="145">
        <v>56</v>
      </c>
      <c r="E9" s="144">
        <v>0.010168875976030507</v>
      </c>
      <c r="F9" s="145">
        <v>108</v>
      </c>
      <c r="G9" s="144">
        <v>0.019611403668058833</v>
      </c>
      <c r="H9" s="145">
        <v>93</v>
      </c>
      <c r="I9" s="144">
        <v>0.016887597603050662</v>
      </c>
      <c r="J9" s="145">
        <v>370</v>
      </c>
      <c r="K9" s="144">
        <v>0.06718721627020156</v>
      </c>
      <c r="L9" s="146">
        <v>933</v>
      </c>
      <c r="M9" s="147">
        <v>0.16942073724350826</v>
      </c>
      <c r="N9" s="253"/>
      <c r="O9" s="269"/>
      <c r="P9" s="270"/>
      <c r="Q9" s="269"/>
    </row>
    <row r="10" spans="1:17" ht="15">
      <c r="A10" s="244" t="s">
        <v>41</v>
      </c>
      <c r="B10" s="143">
        <v>266</v>
      </c>
      <c r="C10" s="144">
        <v>0.06794380587484036</v>
      </c>
      <c r="D10" s="145">
        <v>15</v>
      </c>
      <c r="E10" s="144">
        <v>0.0038314176245210726</v>
      </c>
      <c r="F10" s="145">
        <v>109</v>
      </c>
      <c r="G10" s="144">
        <v>0.027841634738186464</v>
      </c>
      <c r="H10" s="145">
        <v>125</v>
      </c>
      <c r="I10" s="144">
        <v>0.031928480204342274</v>
      </c>
      <c r="J10" s="145">
        <v>200</v>
      </c>
      <c r="K10" s="144">
        <v>0.05108556832694764</v>
      </c>
      <c r="L10" s="146">
        <v>715</v>
      </c>
      <c r="M10" s="147">
        <v>0.1826309067688378</v>
      </c>
      <c r="N10" s="253"/>
      <c r="O10" s="269"/>
      <c r="P10" s="270"/>
      <c r="Q10" s="269"/>
    </row>
    <row r="11" spans="1:17" ht="15">
      <c r="A11" s="244" t="s">
        <v>66</v>
      </c>
      <c r="B11" s="143">
        <v>285</v>
      </c>
      <c r="C11" s="144">
        <v>0.08280069726902964</v>
      </c>
      <c r="D11" s="145">
        <v>58</v>
      </c>
      <c r="E11" s="144">
        <v>0.0168506682161534</v>
      </c>
      <c r="F11" s="145">
        <v>171</v>
      </c>
      <c r="G11" s="144">
        <v>0.04968041836141778</v>
      </c>
      <c r="H11" s="145">
        <v>175</v>
      </c>
      <c r="I11" s="144">
        <v>0.05084253341080767</v>
      </c>
      <c r="J11" s="145">
        <v>78</v>
      </c>
      <c r="K11" s="144">
        <v>0.02266124346310285</v>
      </c>
      <c r="L11" s="146">
        <v>767</v>
      </c>
      <c r="M11" s="147">
        <v>0.22283556072051133</v>
      </c>
      <c r="N11" s="253"/>
      <c r="O11" s="269"/>
      <c r="P11" s="270"/>
      <c r="Q11" s="269"/>
    </row>
    <row r="12" spans="1:17" ht="15">
      <c r="A12" s="244" t="s">
        <v>105</v>
      </c>
      <c r="B12" s="143">
        <v>172</v>
      </c>
      <c r="C12" s="144">
        <v>0.05368289637952559</v>
      </c>
      <c r="D12" s="145">
        <v>1064</v>
      </c>
      <c r="E12" s="144">
        <v>0.33208489388264667</v>
      </c>
      <c r="F12" s="145">
        <v>107</v>
      </c>
      <c r="G12" s="144">
        <v>0.033395755305867664</v>
      </c>
      <c r="H12" s="145">
        <v>96</v>
      </c>
      <c r="I12" s="144">
        <v>0.0299625468164794</v>
      </c>
      <c r="J12" s="145">
        <v>14</v>
      </c>
      <c r="K12" s="144">
        <v>0.004369538077403246</v>
      </c>
      <c r="L12" s="146">
        <v>1453</v>
      </c>
      <c r="M12" s="147">
        <v>0.4534956304619226</v>
      </c>
      <c r="N12" s="253"/>
      <c r="O12" s="269"/>
      <c r="P12" s="270"/>
      <c r="Q12" s="269"/>
    </row>
    <row r="13" spans="1:17" ht="15">
      <c r="A13" s="244" t="s">
        <v>64</v>
      </c>
      <c r="B13" s="143">
        <v>142</v>
      </c>
      <c r="C13" s="144">
        <v>0.04503647320012686</v>
      </c>
      <c r="D13" s="145">
        <v>18</v>
      </c>
      <c r="E13" s="144">
        <v>0.005708848715509039</v>
      </c>
      <c r="F13" s="145">
        <v>107</v>
      </c>
      <c r="G13" s="144">
        <v>0.033935934031081506</v>
      </c>
      <c r="H13" s="145">
        <v>65</v>
      </c>
      <c r="I13" s="144">
        <v>0.020615287028227087</v>
      </c>
      <c r="J13" s="145">
        <v>58</v>
      </c>
      <c r="K13" s="144">
        <v>0.018395179194418014</v>
      </c>
      <c r="L13" s="146">
        <v>390</v>
      </c>
      <c r="M13" s="147">
        <v>0.12369172216936251</v>
      </c>
      <c r="N13" s="253"/>
      <c r="O13" s="269"/>
      <c r="P13" s="270"/>
      <c r="Q13" s="269"/>
    </row>
    <row r="14" spans="1:17" ht="15.75" thickBot="1">
      <c r="A14" s="251" t="s">
        <v>68</v>
      </c>
      <c r="B14" s="148">
        <v>136</v>
      </c>
      <c r="C14" s="149">
        <v>0.05537459283387622</v>
      </c>
      <c r="D14" s="150">
        <v>68</v>
      </c>
      <c r="E14" s="149">
        <v>0.02768729641693811</v>
      </c>
      <c r="F14" s="150">
        <v>77</v>
      </c>
      <c r="G14" s="149">
        <v>0.031351791530944625</v>
      </c>
      <c r="H14" s="150">
        <v>55</v>
      </c>
      <c r="I14" s="149">
        <v>0.02239413680781759</v>
      </c>
      <c r="J14" s="150">
        <v>331</v>
      </c>
      <c r="K14" s="149">
        <v>0.13477198697068404</v>
      </c>
      <c r="L14" s="151">
        <v>667</v>
      </c>
      <c r="M14" s="152">
        <v>0.2715798045602606</v>
      </c>
      <c r="N14" s="253"/>
      <c r="O14" s="269"/>
      <c r="P14" s="270"/>
      <c r="Q14" s="269"/>
    </row>
    <row r="15" spans="1:17" ht="15.75" thickBot="1">
      <c r="A15" s="90" t="s">
        <v>158</v>
      </c>
      <c r="B15" s="153">
        <v>3947</v>
      </c>
      <c r="C15" s="154">
        <v>0.061714303583713805</v>
      </c>
      <c r="D15" s="155">
        <v>3160</v>
      </c>
      <c r="E15" s="154">
        <v>0.04940896866595785</v>
      </c>
      <c r="F15" s="155">
        <v>2435</v>
      </c>
      <c r="G15" s="154">
        <v>0.03807305022202764</v>
      </c>
      <c r="H15" s="155">
        <v>2148</v>
      </c>
      <c r="I15" s="154">
        <v>0.033585590093189066</v>
      </c>
      <c r="J15" s="155">
        <v>2144</v>
      </c>
      <c r="K15" s="154">
        <v>0.03352304709487773</v>
      </c>
      <c r="L15" s="156">
        <v>13834</v>
      </c>
      <c r="M15" s="157">
        <v>0.2163049596597661</v>
      </c>
      <c r="N15" s="253"/>
      <c r="O15" s="269"/>
      <c r="Q15" s="254"/>
    </row>
    <row r="16" spans="1:17" ht="15.75" thickBot="1">
      <c r="A16" s="97" t="s">
        <v>159</v>
      </c>
      <c r="B16" s="158">
        <v>2476</v>
      </c>
      <c r="C16" s="159">
        <v>0.07491225946992618</v>
      </c>
      <c r="D16" s="160">
        <v>1212</v>
      </c>
      <c r="E16" s="159">
        <v>0.03666949049981847</v>
      </c>
      <c r="F16" s="160">
        <v>1103</v>
      </c>
      <c r="G16" s="159">
        <v>0.03337165678325064</v>
      </c>
      <c r="H16" s="160">
        <v>1278</v>
      </c>
      <c r="I16" s="159">
        <v>0.03866634394287789</v>
      </c>
      <c r="J16" s="160">
        <v>1084</v>
      </c>
      <c r="K16" s="159">
        <v>0.0327968050344911</v>
      </c>
      <c r="L16" s="161">
        <v>7153</v>
      </c>
      <c r="M16" s="162">
        <v>0.21641655573036428</v>
      </c>
      <c r="N16" s="253"/>
      <c r="O16" s="269"/>
      <c r="P16" s="270"/>
      <c r="Q16" s="269"/>
    </row>
    <row r="17" spans="1:17" ht="15.75" thickBot="1">
      <c r="A17" s="163" t="s">
        <v>160</v>
      </c>
      <c r="B17" s="153">
        <v>533</v>
      </c>
      <c r="C17" s="154">
        <v>0.06438753322058469</v>
      </c>
      <c r="D17" s="155">
        <v>244</v>
      </c>
      <c r="E17" s="154">
        <v>0.0294757187726504</v>
      </c>
      <c r="F17" s="155">
        <v>216</v>
      </c>
      <c r="G17" s="154">
        <v>0.02609325924136265</v>
      </c>
      <c r="H17" s="155">
        <v>217</v>
      </c>
      <c r="I17" s="154">
        <v>0.026214061367480068</v>
      </c>
      <c r="J17" s="155">
        <v>238</v>
      </c>
      <c r="K17" s="154">
        <v>0.02875090601594588</v>
      </c>
      <c r="L17" s="156">
        <v>1448</v>
      </c>
      <c r="M17" s="157">
        <v>0.17492147861802368</v>
      </c>
      <c r="N17" s="253"/>
      <c r="O17" s="269"/>
      <c r="P17" s="270"/>
      <c r="Q17" s="269"/>
    </row>
    <row r="18" spans="1:17" ht="15.75" thickBot="1">
      <c r="A18" s="90" t="s">
        <v>121</v>
      </c>
      <c r="B18" s="158">
        <v>6956</v>
      </c>
      <c r="C18" s="279">
        <v>0.0660676633170602</v>
      </c>
      <c r="D18" s="160">
        <v>4616</v>
      </c>
      <c r="E18" s="279">
        <v>0.04384248618049883</v>
      </c>
      <c r="F18" s="160">
        <v>3754</v>
      </c>
      <c r="G18" s="279">
        <v>0.03565526280797067</v>
      </c>
      <c r="H18" s="160">
        <v>3643</v>
      </c>
      <c r="I18" s="279">
        <v>0.034600991584826095</v>
      </c>
      <c r="J18" s="160">
        <v>3466</v>
      </c>
      <c r="K18" s="279">
        <v>0.03291985639116312</v>
      </c>
      <c r="L18" s="161">
        <v>22435</v>
      </c>
      <c r="M18" s="162">
        <v>0.21308626028151892</v>
      </c>
      <c r="N18" s="253"/>
      <c r="O18" s="269"/>
      <c r="P18" s="260"/>
      <c r="Q18" s="269"/>
    </row>
    <row r="19" spans="14:15" ht="15">
      <c r="N19" s="253"/>
      <c r="O19" s="253"/>
    </row>
    <row r="20" ht="15">
      <c r="A20" s="315" t="s">
        <v>385</v>
      </c>
    </row>
    <row r="21" spans="1:11" ht="15">
      <c r="A21" s="312">
        <v>322</v>
      </c>
      <c r="B21" t="s">
        <v>383</v>
      </c>
      <c r="C21" s="270"/>
      <c r="D21" s="270"/>
      <c r="E21" s="270"/>
      <c r="F21" s="269"/>
      <c r="G21" s="269"/>
      <c r="H21" s="270"/>
      <c r="I21" s="270"/>
      <c r="J21" s="270"/>
      <c r="K21" s="260"/>
    </row>
    <row r="22" spans="1:11" ht="15">
      <c r="A22" s="313">
        <v>124</v>
      </c>
      <c r="B22" t="s">
        <v>376</v>
      </c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15">
      <c r="A23" s="313">
        <v>330</v>
      </c>
      <c r="B23" t="s">
        <v>384</v>
      </c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ht="15">
      <c r="A24" s="313">
        <v>111</v>
      </c>
      <c r="B24" t="s">
        <v>375</v>
      </c>
      <c r="C24" s="269"/>
      <c r="D24" s="269"/>
      <c r="E24" s="269"/>
      <c r="F24" s="269"/>
      <c r="G24" s="269"/>
      <c r="H24" s="269"/>
      <c r="I24" s="269"/>
      <c r="J24" s="269"/>
      <c r="K24" s="269"/>
    </row>
    <row r="25" spans="1:11" ht="15">
      <c r="A25" s="313">
        <v>140</v>
      </c>
      <c r="B25" t="s">
        <v>381</v>
      </c>
      <c r="C25" s="269"/>
      <c r="D25" s="269"/>
      <c r="E25" s="269"/>
      <c r="F25" s="269"/>
      <c r="G25" s="269"/>
      <c r="H25" s="269"/>
      <c r="I25" s="269"/>
      <c r="J25" s="269"/>
      <c r="K25" s="269"/>
    </row>
    <row r="26" spans="1:11" ht="15">
      <c r="A26" s="313">
        <v>118</v>
      </c>
      <c r="B26" t="s">
        <v>380</v>
      </c>
      <c r="C26" s="269"/>
      <c r="D26" s="269"/>
      <c r="E26" s="269"/>
      <c r="F26" s="269"/>
      <c r="G26" s="269"/>
      <c r="H26" s="269"/>
      <c r="I26" s="269"/>
      <c r="J26" s="269"/>
      <c r="K26" s="269"/>
    </row>
    <row r="27" spans="1:11" ht="15">
      <c r="A27" s="313">
        <v>200</v>
      </c>
      <c r="B27" t="s">
        <v>378</v>
      </c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11" ht="15">
      <c r="A28" s="313">
        <v>319</v>
      </c>
      <c r="B28" t="s">
        <v>382</v>
      </c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11" ht="15">
      <c r="A29" s="313">
        <v>149</v>
      </c>
      <c r="B29" t="s">
        <v>377</v>
      </c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ht="15">
      <c r="A30" s="313">
        <v>202</v>
      </c>
      <c r="B30" t="s">
        <v>379</v>
      </c>
      <c r="C30" s="269"/>
      <c r="D30" s="269"/>
      <c r="E30" s="269"/>
      <c r="F30" s="269"/>
      <c r="G30" s="269"/>
      <c r="H30" s="269"/>
      <c r="I30" s="269"/>
      <c r="J30" s="269"/>
      <c r="K30" s="269"/>
    </row>
    <row r="31" spans="2:11" ht="15">
      <c r="B31" s="270"/>
      <c r="C31" s="269"/>
      <c r="D31" s="269"/>
      <c r="E31" s="269"/>
      <c r="F31" s="269"/>
      <c r="G31" s="269"/>
      <c r="H31" s="269"/>
      <c r="I31" s="269"/>
      <c r="J31" s="269"/>
      <c r="K31" s="269"/>
    </row>
    <row r="32" spans="2:11" ht="15">
      <c r="B32" s="270"/>
      <c r="C32" s="269"/>
      <c r="D32" s="269"/>
      <c r="E32" s="269"/>
      <c r="F32" s="269"/>
      <c r="G32" s="269"/>
      <c r="H32" s="269"/>
      <c r="I32" s="269"/>
      <c r="J32" s="269"/>
      <c r="K32" s="269"/>
    </row>
    <row r="33" spans="2:11" ht="15">
      <c r="B33" s="270"/>
      <c r="C33" s="269"/>
      <c r="D33" s="269"/>
      <c r="E33" s="269"/>
      <c r="F33" s="269"/>
      <c r="G33" s="269"/>
      <c r="H33" s="269"/>
      <c r="I33" s="269"/>
      <c r="J33" s="269"/>
      <c r="K33" s="269"/>
    </row>
    <row r="34" spans="2:11" ht="15">
      <c r="B34" s="270"/>
      <c r="C34" s="269"/>
      <c r="D34" s="269"/>
      <c r="E34" s="269"/>
      <c r="F34" s="269"/>
      <c r="G34" s="269"/>
      <c r="H34" s="269"/>
      <c r="I34" s="269"/>
      <c r="J34" s="269"/>
      <c r="K34" s="269"/>
    </row>
    <row r="35" spans="2:17" ht="15">
      <c r="B35" s="260"/>
      <c r="C35" s="269"/>
      <c r="D35" s="269"/>
      <c r="E35" s="269"/>
      <c r="F35" s="269"/>
      <c r="G35" s="312"/>
      <c r="H35"/>
      <c r="I35" s="270"/>
      <c r="J35" s="270"/>
      <c r="K35" s="270"/>
      <c r="L35" s="269"/>
      <c r="M35" s="269"/>
      <c r="N35" s="270"/>
      <c r="O35" s="270"/>
      <c r="P35" s="270"/>
      <c r="Q35" s="260"/>
    </row>
    <row r="36" spans="7:17" ht="15">
      <c r="G36" s="313"/>
      <c r="H36"/>
      <c r="I36" s="269"/>
      <c r="J36" s="269"/>
      <c r="K36" s="269"/>
      <c r="L36" s="269"/>
      <c r="M36" s="269"/>
      <c r="N36" s="269"/>
      <c r="O36" s="269"/>
      <c r="P36" s="269"/>
      <c r="Q36" s="269"/>
    </row>
    <row r="37" spans="7:17" ht="15">
      <c r="G37" s="313"/>
      <c r="H37"/>
      <c r="I37" s="269"/>
      <c r="J37" s="269"/>
      <c r="K37" s="269"/>
      <c r="L37" s="269"/>
      <c r="M37" s="269"/>
      <c r="N37" s="269"/>
      <c r="O37" s="269"/>
      <c r="P37" s="269"/>
      <c r="Q37" s="269"/>
    </row>
  </sheetData>
  <sheetProtection/>
  <mergeCells count="10">
    <mergeCell ref="B2:K2"/>
    <mergeCell ref="L2:L4"/>
    <mergeCell ref="M2:M4"/>
    <mergeCell ref="A1:M1"/>
    <mergeCell ref="B3:C3"/>
    <mergeCell ref="D3:E3"/>
    <mergeCell ref="F3:G3"/>
    <mergeCell ref="H3:I3"/>
    <mergeCell ref="J3:K3"/>
    <mergeCell ref="A2:A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32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20.7109375" style="181" customWidth="1"/>
    <col min="2" max="11" width="15.7109375" style="181" customWidth="1"/>
    <col min="12" max="13" width="19.28125" style="181" customWidth="1"/>
    <col min="14" max="16384" width="11.421875" style="181" customWidth="1"/>
  </cols>
  <sheetData>
    <row r="1" spans="1:13" ht="24.75" customHeight="1" thickBot="1" thickTop="1">
      <c r="A1" s="428" t="s">
        <v>425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ht="24.75" customHeight="1" thickBot="1" thickTop="1">
      <c r="A2" s="419" t="s">
        <v>140</v>
      </c>
      <c r="B2" s="430" t="s">
        <v>274</v>
      </c>
      <c r="C2" s="430"/>
      <c r="D2" s="430"/>
      <c r="E2" s="430"/>
      <c r="F2" s="430"/>
      <c r="G2" s="430"/>
      <c r="H2" s="430"/>
      <c r="I2" s="430"/>
      <c r="J2" s="430"/>
      <c r="K2" s="430"/>
      <c r="L2" s="422" t="s">
        <v>168</v>
      </c>
      <c r="M2" s="425" t="s">
        <v>183</v>
      </c>
    </row>
    <row r="3" spans="1:13" ht="79.5" customHeight="1">
      <c r="A3" s="420"/>
      <c r="B3" s="429" t="s">
        <v>179</v>
      </c>
      <c r="C3" s="429"/>
      <c r="D3" s="409" t="s">
        <v>178</v>
      </c>
      <c r="E3" s="429"/>
      <c r="F3" s="429" t="s">
        <v>181</v>
      </c>
      <c r="G3" s="429"/>
      <c r="H3" s="429" t="s">
        <v>180</v>
      </c>
      <c r="I3" s="429"/>
      <c r="J3" s="429" t="s">
        <v>182</v>
      </c>
      <c r="K3" s="408"/>
      <c r="L3" s="423"/>
      <c r="M3" s="426"/>
    </row>
    <row r="4" spans="1:15" ht="24.75" customHeight="1" thickBot="1">
      <c r="A4" s="421"/>
      <c r="B4" s="164" t="s">
        <v>23</v>
      </c>
      <c r="C4" s="165" t="s">
        <v>24</v>
      </c>
      <c r="D4" s="166" t="s">
        <v>23</v>
      </c>
      <c r="E4" s="165" t="s">
        <v>24</v>
      </c>
      <c r="F4" s="166" t="s">
        <v>23</v>
      </c>
      <c r="G4" s="165" t="s">
        <v>24</v>
      </c>
      <c r="H4" s="166" t="s">
        <v>23</v>
      </c>
      <c r="I4" s="165" t="s">
        <v>24</v>
      </c>
      <c r="J4" s="166" t="s">
        <v>23</v>
      </c>
      <c r="K4" s="167" t="s">
        <v>24</v>
      </c>
      <c r="L4" s="424"/>
      <c r="M4" s="427"/>
      <c r="O4" s="260"/>
    </row>
    <row r="5" spans="1:17" ht="15">
      <c r="A5" s="245" t="s">
        <v>108</v>
      </c>
      <c r="B5" s="117">
        <v>1645</v>
      </c>
      <c r="C5" s="169">
        <v>0.1211340206185567</v>
      </c>
      <c r="D5" s="117">
        <v>2388</v>
      </c>
      <c r="E5" s="169">
        <v>0.17584683357879236</v>
      </c>
      <c r="F5" s="117">
        <v>1193</v>
      </c>
      <c r="G5" s="169">
        <v>0.08784977908689248</v>
      </c>
      <c r="H5" s="117">
        <v>811</v>
      </c>
      <c r="I5" s="169">
        <v>0.05972017673048601</v>
      </c>
      <c r="J5" s="117">
        <v>1145</v>
      </c>
      <c r="K5" s="170">
        <v>0.08431516936671576</v>
      </c>
      <c r="L5" s="132">
        <v>7182</v>
      </c>
      <c r="M5" s="171">
        <v>0.5288659793814433</v>
      </c>
      <c r="N5" s="252"/>
      <c r="O5" s="269"/>
      <c r="P5" s="317"/>
      <c r="Q5" s="269"/>
    </row>
    <row r="6" spans="1:17" ht="15">
      <c r="A6" s="244" t="s">
        <v>45</v>
      </c>
      <c r="B6" s="77">
        <v>1320</v>
      </c>
      <c r="C6" s="172">
        <v>0.12255129514436915</v>
      </c>
      <c r="D6" s="79">
        <v>1671</v>
      </c>
      <c r="E6" s="172">
        <v>0.15513879862594002</v>
      </c>
      <c r="F6" s="79">
        <v>719</v>
      </c>
      <c r="G6" s="172">
        <v>0.06675331909757683</v>
      </c>
      <c r="H6" s="79">
        <v>1047</v>
      </c>
      <c r="I6" s="172">
        <v>0.09720545910314735</v>
      </c>
      <c r="J6" s="79">
        <v>762</v>
      </c>
      <c r="K6" s="173">
        <v>0.07074552037879492</v>
      </c>
      <c r="L6" s="133">
        <v>5519</v>
      </c>
      <c r="M6" s="174">
        <v>0.5123943923498282</v>
      </c>
      <c r="N6" s="253"/>
      <c r="O6" s="269"/>
      <c r="P6" s="317"/>
      <c r="Q6" s="269"/>
    </row>
    <row r="7" spans="1:17" ht="15">
      <c r="A7" s="244" t="s">
        <v>116</v>
      </c>
      <c r="B7" s="77">
        <v>1807</v>
      </c>
      <c r="C7" s="172">
        <v>0.16861061864327703</v>
      </c>
      <c r="D7" s="79">
        <v>755</v>
      </c>
      <c r="E7" s="172">
        <v>0.0704488196323598</v>
      </c>
      <c r="F7" s="79">
        <v>265</v>
      </c>
      <c r="G7" s="172">
        <v>0.024727069142483904</v>
      </c>
      <c r="H7" s="79">
        <v>232</v>
      </c>
      <c r="I7" s="172">
        <v>0.02164784921153308</v>
      </c>
      <c r="J7" s="79">
        <v>178</v>
      </c>
      <c r="K7" s="173">
        <v>0.016609125688159</v>
      </c>
      <c r="L7" s="133">
        <v>3237</v>
      </c>
      <c r="M7" s="174">
        <v>0.3020434823178128</v>
      </c>
      <c r="N7" s="253"/>
      <c r="O7" s="269"/>
      <c r="P7" s="317"/>
      <c r="Q7" s="269"/>
    </row>
    <row r="8" spans="1:17" ht="15">
      <c r="A8" s="244" t="s">
        <v>34</v>
      </c>
      <c r="B8" s="77">
        <v>774</v>
      </c>
      <c r="C8" s="172">
        <v>0.10733601442241021</v>
      </c>
      <c r="D8" s="79">
        <v>646</v>
      </c>
      <c r="E8" s="172">
        <v>0.08958535570655943</v>
      </c>
      <c r="F8" s="79">
        <v>611</v>
      </c>
      <c r="G8" s="172">
        <v>0.08473165996394398</v>
      </c>
      <c r="H8" s="79">
        <v>450</v>
      </c>
      <c r="I8" s="172">
        <v>0.06240465954791291</v>
      </c>
      <c r="J8" s="79">
        <v>422</v>
      </c>
      <c r="K8" s="173">
        <v>0.05852170295382055</v>
      </c>
      <c r="L8" s="133">
        <v>2903</v>
      </c>
      <c r="M8" s="174">
        <v>0.4025793925946471</v>
      </c>
      <c r="N8" s="253"/>
      <c r="O8" s="269"/>
      <c r="P8" s="270"/>
      <c r="Q8" s="269"/>
    </row>
    <row r="9" spans="1:17" ht="15">
      <c r="A9" s="244" t="s">
        <v>56</v>
      </c>
      <c r="B9" s="77">
        <v>848</v>
      </c>
      <c r="C9" s="172">
        <v>0.15398583620846196</v>
      </c>
      <c r="D9" s="79">
        <v>827</v>
      </c>
      <c r="E9" s="172">
        <v>0.15017250771745053</v>
      </c>
      <c r="F9" s="79">
        <v>402</v>
      </c>
      <c r="G9" s="172">
        <v>0.072998002542219</v>
      </c>
      <c r="H9" s="79">
        <v>75</v>
      </c>
      <c r="I9" s="172">
        <v>0.013619030325040858</v>
      </c>
      <c r="J9" s="79">
        <v>325</v>
      </c>
      <c r="K9" s="173">
        <v>0.059015798075177046</v>
      </c>
      <c r="L9" s="133">
        <v>2477</v>
      </c>
      <c r="M9" s="174">
        <v>0.44979117486834935</v>
      </c>
      <c r="N9" s="253"/>
      <c r="O9" s="269"/>
      <c r="P9" s="270"/>
      <c r="Q9" s="269"/>
    </row>
    <row r="10" spans="1:17" ht="15">
      <c r="A10" s="244" t="s">
        <v>41</v>
      </c>
      <c r="B10" s="77">
        <v>397</v>
      </c>
      <c r="C10" s="172">
        <v>0.10140485312899106</v>
      </c>
      <c r="D10" s="79">
        <v>410</v>
      </c>
      <c r="E10" s="172">
        <v>0.10472541507024266</v>
      </c>
      <c r="F10" s="79">
        <v>323</v>
      </c>
      <c r="G10" s="172">
        <v>0.08250319284802043</v>
      </c>
      <c r="H10" s="79">
        <v>354</v>
      </c>
      <c r="I10" s="172">
        <v>0.09042145593869731</v>
      </c>
      <c r="J10" s="79">
        <v>185</v>
      </c>
      <c r="K10" s="173">
        <v>0.04725415070242656</v>
      </c>
      <c r="L10" s="133">
        <v>1669</v>
      </c>
      <c r="M10" s="174">
        <v>0.426309067688378</v>
      </c>
      <c r="N10" s="253"/>
      <c r="O10" s="269"/>
      <c r="P10" s="270"/>
      <c r="Q10" s="269"/>
    </row>
    <row r="11" spans="1:17" ht="15">
      <c r="A11" s="244" t="s">
        <v>66</v>
      </c>
      <c r="B11" s="77">
        <v>432</v>
      </c>
      <c r="C11" s="172">
        <v>0.12550842533410808</v>
      </c>
      <c r="D11" s="79">
        <v>567</v>
      </c>
      <c r="E11" s="172">
        <v>0.16472980825101685</v>
      </c>
      <c r="F11" s="79">
        <v>272</v>
      </c>
      <c r="G11" s="172">
        <v>0.07902382335851249</v>
      </c>
      <c r="H11" s="79">
        <v>155</v>
      </c>
      <c r="I11" s="172">
        <v>0.04503195816385822</v>
      </c>
      <c r="J11" s="79">
        <v>164</v>
      </c>
      <c r="K11" s="173">
        <v>0.04764671702498547</v>
      </c>
      <c r="L11" s="133">
        <v>1590</v>
      </c>
      <c r="M11" s="174">
        <v>0.4619407321324811</v>
      </c>
      <c r="N11" s="253"/>
      <c r="O11" s="269"/>
      <c r="P11" s="270"/>
      <c r="Q11" s="269"/>
    </row>
    <row r="12" spans="1:17" ht="15">
      <c r="A12" s="244" t="s">
        <v>105</v>
      </c>
      <c r="B12" s="77">
        <v>450</v>
      </c>
      <c r="C12" s="172">
        <v>0.1404494382022472</v>
      </c>
      <c r="D12" s="79">
        <v>277</v>
      </c>
      <c r="E12" s="172">
        <v>0.08645443196004994</v>
      </c>
      <c r="F12" s="79">
        <v>93</v>
      </c>
      <c r="G12" s="172">
        <v>0.02902621722846442</v>
      </c>
      <c r="H12" s="79">
        <v>48</v>
      </c>
      <c r="I12" s="172">
        <v>0.0149812734082397</v>
      </c>
      <c r="J12" s="79">
        <v>62</v>
      </c>
      <c r="K12" s="173">
        <v>0.019350811485642945</v>
      </c>
      <c r="L12" s="133">
        <v>930</v>
      </c>
      <c r="M12" s="174">
        <v>0.2902621722846442</v>
      </c>
      <c r="N12" s="253"/>
      <c r="O12" s="269"/>
      <c r="P12" s="270"/>
      <c r="Q12" s="269"/>
    </row>
    <row r="13" spans="1:17" ht="15">
      <c r="A13" s="244" t="s">
        <v>64</v>
      </c>
      <c r="B13" s="77">
        <v>427</v>
      </c>
      <c r="C13" s="172">
        <v>0.13542657786235332</v>
      </c>
      <c r="D13" s="79">
        <v>392</v>
      </c>
      <c r="E13" s="172">
        <v>0.12432603869330797</v>
      </c>
      <c r="F13" s="79">
        <v>237</v>
      </c>
      <c r="G13" s="172">
        <v>0.07516650808753568</v>
      </c>
      <c r="H13" s="79">
        <v>234</v>
      </c>
      <c r="I13" s="172">
        <v>0.07421503330161751</v>
      </c>
      <c r="J13" s="79">
        <v>179</v>
      </c>
      <c r="K13" s="173">
        <v>0.056771328893117666</v>
      </c>
      <c r="L13" s="133">
        <v>1469</v>
      </c>
      <c r="M13" s="174">
        <v>0.46590548683793215</v>
      </c>
      <c r="N13" s="253"/>
      <c r="O13" s="269"/>
      <c r="P13" s="270"/>
      <c r="Q13" s="269"/>
    </row>
    <row r="14" spans="1:17" ht="15.75" thickBot="1">
      <c r="A14" s="251" t="s">
        <v>68</v>
      </c>
      <c r="B14" s="84">
        <v>342</v>
      </c>
      <c r="C14" s="175">
        <v>0.13925081433224756</v>
      </c>
      <c r="D14" s="86">
        <v>262</v>
      </c>
      <c r="E14" s="175">
        <v>0.10667752442996743</v>
      </c>
      <c r="F14" s="86">
        <v>151</v>
      </c>
      <c r="G14" s="175">
        <v>0.061482084690553745</v>
      </c>
      <c r="H14" s="86">
        <v>280</v>
      </c>
      <c r="I14" s="175">
        <v>0.11400651465798045</v>
      </c>
      <c r="J14" s="86">
        <v>244</v>
      </c>
      <c r="K14" s="176">
        <v>0.0993485342019544</v>
      </c>
      <c r="L14" s="134">
        <v>1279</v>
      </c>
      <c r="M14" s="177">
        <v>0.5207654723127035</v>
      </c>
      <c r="N14" s="253"/>
      <c r="O14" s="269"/>
      <c r="P14" s="270"/>
      <c r="Q14" s="269"/>
    </row>
    <row r="15" spans="1:17" ht="29.25" thickBot="1">
      <c r="A15" s="90" t="s">
        <v>158</v>
      </c>
      <c r="B15" s="91">
        <v>8442</v>
      </c>
      <c r="C15" s="92">
        <v>0.13199699793608105</v>
      </c>
      <c r="D15" s="93">
        <v>8195</v>
      </c>
      <c r="E15" s="92">
        <v>0.12813496779035588</v>
      </c>
      <c r="F15" s="93">
        <v>4266</v>
      </c>
      <c r="G15" s="92">
        <v>0.0667021076990431</v>
      </c>
      <c r="H15" s="93">
        <v>3686</v>
      </c>
      <c r="I15" s="92">
        <v>0.05763337294389893</v>
      </c>
      <c r="J15" s="93">
        <v>3666</v>
      </c>
      <c r="K15" s="94">
        <v>0.05732065795234224</v>
      </c>
      <c r="L15" s="135">
        <v>28255</v>
      </c>
      <c r="M15" s="178">
        <v>0.44178810432172116</v>
      </c>
      <c r="N15" s="253"/>
      <c r="O15" s="269"/>
      <c r="Q15" s="254"/>
    </row>
    <row r="16" spans="1:17" ht="15.75" thickBot="1">
      <c r="A16" s="97" t="s">
        <v>159</v>
      </c>
      <c r="B16" s="98">
        <v>4626</v>
      </c>
      <c r="C16" s="99">
        <v>0.13996127314534673</v>
      </c>
      <c r="D16" s="100">
        <v>4049</v>
      </c>
      <c r="E16" s="99">
        <v>0.12250393319617572</v>
      </c>
      <c r="F16" s="100">
        <v>2189</v>
      </c>
      <c r="G16" s="99">
        <v>0.06622897252813748</v>
      </c>
      <c r="H16" s="100">
        <v>2096</v>
      </c>
      <c r="I16" s="99">
        <v>0.06341522449473556</v>
      </c>
      <c r="J16" s="100">
        <v>1595</v>
      </c>
      <c r="K16" s="101">
        <v>0.04825729154060269</v>
      </c>
      <c r="L16" s="136">
        <v>14555</v>
      </c>
      <c r="M16" s="179">
        <v>0.4403666949049982</v>
      </c>
      <c r="N16" s="253"/>
      <c r="O16" s="269"/>
      <c r="P16" s="270"/>
      <c r="Q16" s="269"/>
    </row>
    <row r="17" spans="1:17" ht="15.75" thickBot="1">
      <c r="A17" s="90" t="s">
        <v>160</v>
      </c>
      <c r="B17" s="91">
        <v>1026</v>
      </c>
      <c r="C17" s="92">
        <v>0.12394298139647258</v>
      </c>
      <c r="D17" s="93">
        <v>913</v>
      </c>
      <c r="E17" s="92">
        <v>0.11029234114520416</v>
      </c>
      <c r="F17" s="93">
        <v>402</v>
      </c>
      <c r="G17" s="92">
        <v>0.04856245469920271</v>
      </c>
      <c r="H17" s="93">
        <v>635</v>
      </c>
      <c r="I17" s="92">
        <v>0.07670935008456149</v>
      </c>
      <c r="J17" s="93">
        <v>441</v>
      </c>
      <c r="K17" s="94">
        <v>0.05327373761778207</v>
      </c>
      <c r="L17" s="135">
        <v>3417</v>
      </c>
      <c r="M17" s="178">
        <v>0.412780864943223</v>
      </c>
      <c r="N17" s="253"/>
      <c r="O17" s="269"/>
      <c r="P17" s="270"/>
      <c r="Q17" s="269"/>
    </row>
    <row r="18" spans="1:17" ht="15.75" thickBot="1">
      <c r="A18" s="104" t="s">
        <v>121</v>
      </c>
      <c r="B18" s="105">
        <v>14094</v>
      </c>
      <c r="C18" s="106">
        <v>0.13386395152251962</v>
      </c>
      <c r="D18" s="107">
        <v>13157</v>
      </c>
      <c r="E18" s="106">
        <v>0.12496438272894782</v>
      </c>
      <c r="F18" s="107">
        <v>6857</v>
      </c>
      <c r="G18" s="106">
        <v>0.0651273673612826</v>
      </c>
      <c r="H18" s="107">
        <v>6417</v>
      </c>
      <c r="I18" s="106">
        <v>0.06094827422449328</v>
      </c>
      <c r="J18" s="107">
        <v>5702</v>
      </c>
      <c r="K18" s="108">
        <v>0.05415724787721064</v>
      </c>
      <c r="L18" s="137">
        <v>46227</v>
      </c>
      <c r="M18" s="180">
        <v>0.43906122371445394</v>
      </c>
      <c r="N18" s="253"/>
      <c r="O18" s="269"/>
      <c r="P18" s="260"/>
      <c r="Q18" s="269"/>
    </row>
    <row r="19" spans="14:15" ht="15">
      <c r="N19" s="253"/>
      <c r="O19" s="253"/>
    </row>
    <row r="20" spans="1:5" ht="15">
      <c r="A20" s="315" t="s">
        <v>385</v>
      </c>
      <c r="E20" s="315"/>
    </row>
    <row r="21" spans="1:6" ht="15">
      <c r="A21" s="312">
        <v>322</v>
      </c>
      <c r="B21" t="s">
        <v>383</v>
      </c>
      <c r="E21" s="312"/>
      <c r="F21" s="270"/>
    </row>
    <row r="22" spans="1:6" ht="15">
      <c r="A22" s="313">
        <v>124</v>
      </c>
      <c r="B22" t="s">
        <v>376</v>
      </c>
      <c r="E22" s="313"/>
      <c r="F22" s="269"/>
    </row>
    <row r="23" spans="1:6" ht="15">
      <c r="A23" s="313">
        <v>330</v>
      </c>
      <c r="B23" t="s">
        <v>384</v>
      </c>
      <c r="E23" s="313"/>
      <c r="F23" s="269"/>
    </row>
    <row r="24" spans="1:6" ht="15">
      <c r="A24" s="313">
        <v>111</v>
      </c>
      <c r="B24" t="s">
        <v>375</v>
      </c>
      <c r="E24" s="313"/>
      <c r="F24" s="269"/>
    </row>
    <row r="25" spans="1:6" ht="15">
      <c r="A25" s="313">
        <v>140</v>
      </c>
      <c r="B25" t="s">
        <v>381</v>
      </c>
      <c r="E25" s="313"/>
      <c r="F25" s="269"/>
    </row>
    <row r="26" spans="1:6" ht="15">
      <c r="A26" s="313">
        <v>118</v>
      </c>
      <c r="B26" t="s">
        <v>380</v>
      </c>
      <c r="E26" s="313"/>
      <c r="F26" s="269"/>
    </row>
    <row r="27" spans="1:6" ht="15">
      <c r="A27" s="313">
        <v>200</v>
      </c>
      <c r="B27" t="s">
        <v>378</v>
      </c>
      <c r="E27" s="313"/>
      <c r="F27" s="269"/>
    </row>
    <row r="28" spans="1:6" ht="15">
      <c r="A28" s="313">
        <v>319</v>
      </c>
      <c r="B28" t="s">
        <v>382</v>
      </c>
      <c r="E28" s="313"/>
      <c r="F28" s="269"/>
    </row>
    <row r="29" spans="1:6" ht="15">
      <c r="A29" s="313">
        <v>149</v>
      </c>
      <c r="B29" t="s">
        <v>377</v>
      </c>
      <c r="E29" s="313"/>
      <c r="F29" s="269"/>
    </row>
    <row r="30" spans="1:17" ht="15">
      <c r="A30" s="313">
        <v>202</v>
      </c>
      <c r="B30" t="s">
        <v>379</v>
      </c>
      <c r="E30" s="313"/>
      <c r="F30" s="269"/>
      <c r="L30" s="312"/>
      <c r="M30"/>
      <c r="P30" s="312"/>
      <c r="Q30" s="270"/>
    </row>
    <row r="31" spans="12:17" ht="15">
      <c r="L31" s="313"/>
      <c r="M31"/>
      <c r="P31" s="313"/>
      <c r="Q31" s="269"/>
    </row>
    <row r="32" spans="12:17" ht="15">
      <c r="L32" s="313"/>
      <c r="M32"/>
      <c r="P32" s="313"/>
      <c r="Q32" s="269"/>
    </row>
  </sheetData>
  <sheetProtection/>
  <mergeCells count="10">
    <mergeCell ref="A2:A4"/>
    <mergeCell ref="L2:L4"/>
    <mergeCell ref="M2:M4"/>
    <mergeCell ref="A1:M1"/>
    <mergeCell ref="B3:C3"/>
    <mergeCell ref="D3:E3"/>
    <mergeCell ref="F3:G3"/>
    <mergeCell ref="H3:I3"/>
    <mergeCell ref="J3:K3"/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36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20.7109375" style="181" customWidth="1"/>
    <col min="2" max="11" width="16.421875" style="181" customWidth="1"/>
    <col min="12" max="12" width="20.7109375" style="181" customWidth="1"/>
    <col min="13" max="13" width="27.28125" style="181" customWidth="1"/>
    <col min="14" max="16384" width="11.421875" style="181" customWidth="1"/>
  </cols>
  <sheetData>
    <row r="1" spans="1:13" ht="24.75" customHeight="1" thickBot="1" thickTop="1">
      <c r="A1" s="428" t="s">
        <v>426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ht="24.75" customHeight="1" thickBot="1" thickTop="1">
      <c r="A2" s="419" t="s">
        <v>140</v>
      </c>
      <c r="B2" s="432" t="s">
        <v>275</v>
      </c>
      <c r="C2" s="432"/>
      <c r="D2" s="432"/>
      <c r="E2" s="432"/>
      <c r="F2" s="432"/>
      <c r="G2" s="432"/>
      <c r="H2" s="432"/>
      <c r="I2" s="432"/>
      <c r="J2" s="432"/>
      <c r="K2" s="432"/>
      <c r="L2" s="422" t="s">
        <v>168</v>
      </c>
      <c r="M2" s="425" t="s">
        <v>189</v>
      </c>
    </row>
    <row r="3" spans="1:13" ht="79.5" customHeight="1">
      <c r="A3" s="420"/>
      <c r="B3" s="364" t="s">
        <v>184</v>
      </c>
      <c r="C3" s="431"/>
      <c r="D3" s="431" t="s">
        <v>187</v>
      </c>
      <c r="E3" s="431"/>
      <c r="F3" s="431" t="s">
        <v>185</v>
      </c>
      <c r="G3" s="431"/>
      <c r="H3" s="431" t="s">
        <v>188</v>
      </c>
      <c r="I3" s="407"/>
      <c r="J3" s="431" t="s">
        <v>186</v>
      </c>
      <c r="K3" s="431"/>
      <c r="L3" s="423"/>
      <c r="M3" s="426"/>
    </row>
    <row r="4" spans="1:15" ht="24.75" customHeight="1" thickBot="1">
      <c r="A4" s="421"/>
      <c r="B4" s="65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6" t="s">
        <v>24</v>
      </c>
      <c r="H4" s="42" t="s">
        <v>23</v>
      </c>
      <c r="I4" s="66" t="s">
        <v>24</v>
      </c>
      <c r="J4" s="42" t="s">
        <v>23</v>
      </c>
      <c r="K4" s="67" t="s">
        <v>24</v>
      </c>
      <c r="L4" s="424"/>
      <c r="M4" s="427"/>
      <c r="O4" s="260"/>
    </row>
    <row r="5" spans="1:17" ht="15">
      <c r="A5" s="245" t="s">
        <v>108</v>
      </c>
      <c r="B5" s="168">
        <v>4576</v>
      </c>
      <c r="C5" s="169">
        <v>0.33696612665684833</v>
      </c>
      <c r="D5" s="117">
        <v>2036</v>
      </c>
      <c r="E5" s="169">
        <v>0.1499263622974963</v>
      </c>
      <c r="F5" s="117">
        <v>1491</v>
      </c>
      <c r="G5" s="169">
        <v>0.10979381443298969</v>
      </c>
      <c r="H5" s="117">
        <v>1285</v>
      </c>
      <c r="I5" s="169">
        <v>0.09462444771723122</v>
      </c>
      <c r="J5" s="117">
        <v>1165</v>
      </c>
      <c r="K5" s="170">
        <v>0.0857879234167894</v>
      </c>
      <c r="L5" s="120">
        <v>10553</v>
      </c>
      <c r="M5" s="121">
        <v>0.777098674521355</v>
      </c>
      <c r="N5" s="252"/>
      <c r="O5" s="269"/>
      <c r="P5" s="317"/>
      <c r="Q5" s="269"/>
    </row>
    <row r="6" spans="1:17" ht="15">
      <c r="A6" s="244" t="s">
        <v>45</v>
      </c>
      <c r="B6" s="77">
        <v>2488</v>
      </c>
      <c r="C6" s="172">
        <v>0.23099062296908365</v>
      </c>
      <c r="D6" s="79">
        <v>1284</v>
      </c>
      <c r="E6" s="172">
        <v>0.11920898709497725</v>
      </c>
      <c r="F6" s="79">
        <v>1743</v>
      </c>
      <c r="G6" s="172">
        <v>0.1618234147247238</v>
      </c>
      <c r="H6" s="79">
        <v>809</v>
      </c>
      <c r="I6" s="172">
        <v>0.07510908922105654</v>
      </c>
      <c r="J6" s="79">
        <v>951</v>
      </c>
      <c r="K6" s="173">
        <v>0.08829263763810231</v>
      </c>
      <c r="L6" s="122">
        <v>7275</v>
      </c>
      <c r="M6" s="123">
        <v>0.6754247516479436</v>
      </c>
      <c r="N6" s="253"/>
      <c r="O6" s="269"/>
      <c r="P6" s="317"/>
      <c r="Q6" s="269"/>
    </row>
    <row r="7" spans="1:17" ht="15">
      <c r="A7" s="244" t="s">
        <v>116</v>
      </c>
      <c r="B7" s="77">
        <v>3695</v>
      </c>
      <c r="C7" s="172">
        <v>0.3447793225716152</v>
      </c>
      <c r="D7" s="79">
        <v>1061</v>
      </c>
      <c r="E7" s="172">
        <v>0.09900158626481291</v>
      </c>
      <c r="F7" s="79">
        <v>583</v>
      </c>
      <c r="G7" s="172">
        <v>0.05439955211346459</v>
      </c>
      <c r="H7" s="79">
        <v>1050</v>
      </c>
      <c r="I7" s="172">
        <v>0.09797517962116264</v>
      </c>
      <c r="J7" s="79">
        <v>1637</v>
      </c>
      <c r="K7" s="173">
        <v>0.1527479705141364</v>
      </c>
      <c r="L7" s="122">
        <v>8026</v>
      </c>
      <c r="M7" s="123">
        <v>0.7489036110851918</v>
      </c>
      <c r="N7" s="253"/>
      <c r="O7" s="269"/>
      <c r="P7" s="317"/>
      <c r="Q7" s="269"/>
    </row>
    <row r="8" spans="1:17" ht="15">
      <c r="A8" s="244" t="s">
        <v>34</v>
      </c>
      <c r="B8" s="77">
        <v>2074</v>
      </c>
      <c r="C8" s="172">
        <v>0.28761614200526975</v>
      </c>
      <c r="D8" s="79">
        <v>809</v>
      </c>
      <c r="E8" s="172">
        <v>0.11218971016502566</v>
      </c>
      <c r="F8" s="79">
        <v>1179</v>
      </c>
      <c r="G8" s="172">
        <v>0.16350020801553183</v>
      </c>
      <c r="H8" s="79">
        <v>519</v>
      </c>
      <c r="I8" s="172">
        <v>0.07197337401192623</v>
      </c>
      <c r="J8" s="79">
        <v>720</v>
      </c>
      <c r="K8" s="173">
        <v>0.09984745527666065</v>
      </c>
      <c r="L8" s="122">
        <v>5301</v>
      </c>
      <c r="M8" s="123">
        <v>0.7351268894744141</v>
      </c>
      <c r="N8" s="253"/>
      <c r="O8" s="269"/>
      <c r="P8" s="270"/>
      <c r="Q8" s="269"/>
    </row>
    <row r="9" spans="1:17" ht="15">
      <c r="A9" s="244" t="s">
        <v>56</v>
      </c>
      <c r="B9" s="77">
        <v>1494</v>
      </c>
      <c r="C9" s="172">
        <v>0.2712910840748139</v>
      </c>
      <c r="D9" s="79">
        <v>818</v>
      </c>
      <c r="E9" s="172">
        <v>0.1485382240784456</v>
      </c>
      <c r="F9" s="79">
        <v>356</v>
      </c>
      <c r="G9" s="172">
        <v>0.06464499727619394</v>
      </c>
      <c r="H9" s="79">
        <v>644</v>
      </c>
      <c r="I9" s="172">
        <v>0.11694207372435082</v>
      </c>
      <c r="J9" s="79">
        <v>293</v>
      </c>
      <c r="K9" s="173">
        <v>0.05320501180315961</v>
      </c>
      <c r="L9" s="122">
        <v>3605</v>
      </c>
      <c r="M9" s="123">
        <v>0.6546213909569638</v>
      </c>
      <c r="N9" s="253"/>
      <c r="O9" s="269"/>
      <c r="P9" s="270"/>
      <c r="Q9" s="269"/>
    </row>
    <row r="10" spans="1:17" ht="15">
      <c r="A10" s="244" t="s">
        <v>41</v>
      </c>
      <c r="B10" s="77">
        <v>1164</v>
      </c>
      <c r="C10" s="172">
        <v>0.2973180076628352</v>
      </c>
      <c r="D10" s="79">
        <v>427</v>
      </c>
      <c r="E10" s="172">
        <v>0.10906768837803321</v>
      </c>
      <c r="F10" s="79">
        <v>605</v>
      </c>
      <c r="G10" s="172">
        <v>0.1545338441890166</v>
      </c>
      <c r="H10" s="79">
        <v>357</v>
      </c>
      <c r="I10" s="172">
        <v>0.09118773946360154</v>
      </c>
      <c r="J10" s="79">
        <v>303</v>
      </c>
      <c r="K10" s="173">
        <v>0.07739463601532567</v>
      </c>
      <c r="L10" s="122">
        <v>2856</v>
      </c>
      <c r="M10" s="123">
        <v>0.7295019157088123</v>
      </c>
      <c r="N10" s="253"/>
      <c r="O10" s="269"/>
      <c r="P10" s="270"/>
      <c r="Q10" s="269"/>
    </row>
    <row r="11" spans="1:17" ht="15">
      <c r="A11" s="244" t="s">
        <v>66</v>
      </c>
      <c r="B11" s="77">
        <v>798</v>
      </c>
      <c r="C11" s="172">
        <v>0.23184195235328298</v>
      </c>
      <c r="D11" s="79">
        <v>429</v>
      </c>
      <c r="E11" s="172">
        <v>0.12463683904706566</v>
      </c>
      <c r="F11" s="79">
        <v>326</v>
      </c>
      <c r="G11" s="172">
        <v>0.094712376525276</v>
      </c>
      <c r="H11" s="79">
        <v>349</v>
      </c>
      <c r="I11" s="172">
        <v>0.10139453805926786</v>
      </c>
      <c r="J11" s="79">
        <v>280</v>
      </c>
      <c r="K11" s="173">
        <v>0.08134805345729228</v>
      </c>
      <c r="L11" s="122">
        <v>2182</v>
      </c>
      <c r="M11" s="123">
        <v>0.6339337594421848</v>
      </c>
      <c r="N11" s="253"/>
      <c r="O11" s="269"/>
      <c r="P11" s="270"/>
      <c r="Q11" s="269"/>
    </row>
    <row r="12" spans="1:17" ht="15">
      <c r="A12" s="244" t="s">
        <v>105</v>
      </c>
      <c r="B12" s="77">
        <v>991</v>
      </c>
      <c r="C12" s="172">
        <v>0.30930087390761546</v>
      </c>
      <c r="D12" s="79">
        <v>397</v>
      </c>
      <c r="E12" s="172">
        <v>0.12390761548064919</v>
      </c>
      <c r="F12" s="79">
        <v>162</v>
      </c>
      <c r="G12" s="172">
        <v>0.05056179775280899</v>
      </c>
      <c r="H12" s="79">
        <v>409</v>
      </c>
      <c r="I12" s="172">
        <v>0.12765293383270912</v>
      </c>
      <c r="J12" s="79">
        <v>209</v>
      </c>
      <c r="K12" s="173">
        <v>0.06523096129837704</v>
      </c>
      <c r="L12" s="122">
        <v>2168</v>
      </c>
      <c r="M12" s="123">
        <v>0.6766541822721598</v>
      </c>
      <c r="N12" s="253"/>
      <c r="O12" s="269"/>
      <c r="P12" s="270"/>
      <c r="Q12" s="269"/>
    </row>
    <row r="13" spans="1:17" ht="15">
      <c r="A13" s="244" t="s">
        <v>64</v>
      </c>
      <c r="B13" s="77">
        <v>774</v>
      </c>
      <c r="C13" s="172">
        <v>0.24548049476688868</v>
      </c>
      <c r="D13" s="79">
        <v>404</v>
      </c>
      <c r="E13" s="172">
        <v>0.12813193783698065</v>
      </c>
      <c r="F13" s="79">
        <v>465</v>
      </c>
      <c r="G13" s="172">
        <v>0.14747859181731685</v>
      </c>
      <c r="H13" s="79">
        <v>263</v>
      </c>
      <c r="I13" s="172">
        <v>0.08341262289882652</v>
      </c>
      <c r="J13" s="79">
        <v>325</v>
      </c>
      <c r="K13" s="173">
        <v>0.10307643514113543</v>
      </c>
      <c r="L13" s="122">
        <v>2231</v>
      </c>
      <c r="M13" s="123">
        <v>0.7075800824611481</v>
      </c>
      <c r="N13" s="253"/>
      <c r="O13" s="269"/>
      <c r="P13" s="270"/>
      <c r="Q13" s="269"/>
    </row>
    <row r="14" spans="1:17" ht="15.75" thickBot="1">
      <c r="A14" s="251" t="s">
        <v>68</v>
      </c>
      <c r="B14" s="84">
        <v>760</v>
      </c>
      <c r="C14" s="175">
        <v>0.30944625407166126</v>
      </c>
      <c r="D14" s="86">
        <v>292</v>
      </c>
      <c r="E14" s="175">
        <v>0.11889250814332247</v>
      </c>
      <c r="F14" s="86">
        <v>404</v>
      </c>
      <c r="G14" s="175">
        <v>0.16449511400651465</v>
      </c>
      <c r="H14" s="86">
        <v>171</v>
      </c>
      <c r="I14" s="175">
        <v>0.06962540716612378</v>
      </c>
      <c r="J14" s="86">
        <v>67</v>
      </c>
      <c r="K14" s="176">
        <v>0.02728013029315961</v>
      </c>
      <c r="L14" s="124">
        <v>1694</v>
      </c>
      <c r="M14" s="125">
        <v>0.6897394136807817</v>
      </c>
      <c r="N14" s="253"/>
      <c r="O14" s="269"/>
      <c r="P14" s="270"/>
      <c r="Q14" s="269"/>
    </row>
    <row r="15" spans="1:17" ht="29.25" thickBot="1">
      <c r="A15" s="90" t="s">
        <v>158</v>
      </c>
      <c r="B15" s="91">
        <v>18814</v>
      </c>
      <c r="C15" s="92">
        <v>0.2941709925573832</v>
      </c>
      <c r="D15" s="93">
        <v>7957</v>
      </c>
      <c r="E15" s="92">
        <v>0.1244136593908312</v>
      </c>
      <c r="F15" s="93">
        <v>7314</v>
      </c>
      <c r="G15" s="92">
        <v>0.11435987241228344</v>
      </c>
      <c r="H15" s="93">
        <v>5856</v>
      </c>
      <c r="I15" s="92">
        <v>0.09156294952780036</v>
      </c>
      <c r="J15" s="93">
        <v>5950</v>
      </c>
      <c r="K15" s="94">
        <v>0.09303270998811683</v>
      </c>
      <c r="L15" s="126">
        <v>45891</v>
      </c>
      <c r="M15" s="127">
        <v>0.717540183876415</v>
      </c>
      <c r="N15" s="253"/>
      <c r="O15" s="269"/>
      <c r="Q15" s="269"/>
    </row>
    <row r="16" spans="1:17" ht="15.75" thickBot="1">
      <c r="A16" s="97" t="s">
        <v>159</v>
      </c>
      <c r="B16" s="98">
        <v>8796</v>
      </c>
      <c r="C16" s="99">
        <v>0.26612610432046474</v>
      </c>
      <c r="D16" s="100">
        <v>4343</v>
      </c>
      <c r="E16" s="99">
        <v>0.1313990076243495</v>
      </c>
      <c r="F16" s="100">
        <v>4037</v>
      </c>
      <c r="G16" s="99">
        <v>0.12214086893380129</v>
      </c>
      <c r="H16" s="100">
        <v>2942</v>
      </c>
      <c r="I16" s="99">
        <v>0.08901125499213361</v>
      </c>
      <c r="J16" s="100">
        <v>2363</v>
      </c>
      <c r="K16" s="101">
        <v>0.07149340433256686</v>
      </c>
      <c r="L16" s="128">
        <v>22481</v>
      </c>
      <c r="M16" s="129">
        <v>0.680170640203316</v>
      </c>
      <c r="N16" s="253"/>
      <c r="O16" s="269"/>
      <c r="P16" s="270"/>
      <c r="Q16" s="269"/>
    </row>
    <row r="17" spans="1:17" ht="15.75" thickBot="1">
      <c r="A17" s="90" t="s">
        <v>160</v>
      </c>
      <c r="B17" s="91">
        <v>2486</v>
      </c>
      <c r="C17" s="92">
        <v>0.3003140855279053</v>
      </c>
      <c r="D17" s="93">
        <v>891</v>
      </c>
      <c r="E17" s="92">
        <v>0.10763469437062093</v>
      </c>
      <c r="F17" s="93">
        <v>1092</v>
      </c>
      <c r="G17" s="92">
        <v>0.13191592172022226</v>
      </c>
      <c r="H17" s="93">
        <v>687</v>
      </c>
      <c r="I17" s="92">
        <v>0.08299106064266731</v>
      </c>
      <c r="J17" s="93">
        <v>974</v>
      </c>
      <c r="K17" s="94">
        <v>0.11766127083836675</v>
      </c>
      <c r="L17" s="126">
        <v>6130</v>
      </c>
      <c r="M17" s="127">
        <v>0.7405170330997826</v>
      </c>
      <c r="N17" s="253"/>
      <c r="O17" s="269"/>
      <c r="P17" s="270"/>
      <c r="Q17" s="269"/>
    </row>
    <row r="18" spans="1:17" ht="15.75" thickBot="1">
      <c r="A18" s="104" t="s">
        <v>121</v>
      </c>
      <c r="B18" s="105">
        <v>30096</v>
      </c>
      <c r="C18" s="106">
        <v>0.2858499705563893</v>
      </c>
      <c r="D18" s="107">
        <v>13191</v>
      </c>
      <c r="E18" s="106">
        <v>0.12528731265315426</v>
      </c>
      <c r="F18" s="107">
        <v>12443</v>
      </c>
      <c r="G18" s="106">
        <v>0.11818285432061243</v>
      </c>
      <c r="H18" s="107">
        <v>9485</v>
      </c>
      <c r="I18" s="106">
        <v>0.09008795091465152</v>
      </c>
      <c r="J18" s="107">
        <v>9287</v>
      </c>
      <c r="K18" s="108">
        <v>0.08820735900309633</v>
      </c>
      <c r="L18" s="130">
        <v>74502</v>
      </c>
      <c r="M18" s="131">
        <v>0.7076154474479038</v>
      </c>
      <c r="N18" s="253"/>
      <c r="O18" s="269"/>
      <c r="P18" s="260"/>
      <c r="Q18" s="269"/>
    </row>
    <row r="19" spans="1:15" ht="15">
      <c r="A19" s="314"/>
      <c r="N19" s="253"/>
      <c r="O19" s="253"/>
    </row>
    <row r="20" spans="1:7" ht="15">
      <c r="A20" s="315" t="s">
        <v>385</v>
      </c>
      <c r="C20" s="270"/>
      <c r="D20" s="270"/>
      <c r="E20" s="270"/>
      <c r="F20" s="270"/>
      <c r="G20" s="260"/>
    </row>
    <row r="21" spans="1:7" ht="15">
      <c r="A21" s="313">
        <v>322</v>
      </c>
      <c r="B21" t="s">
        <v>383</v>
      </c>
      <c r="C21" s="269"/>
      <c r="D21" s="269"/>
      <c r="E21" s="269"/>
      <c r="F21" s="269"/>
      <c r="G21" s="269"/>
    </row>
    <row r="22" spans="1:7" ht="15">
      <c r="A22" s="313">
        <v>124</v>
      </c>
      <c r="B22" t="s">
        <v>376</v>
      </c>
      <c r="C22" s="269"/>
      <c r="D22" s="269"/>
      <c r="E22" s="269"/>
      <c r="F22" s="269"/>
      <c r="G22" s="269"/>
    </row>
    <row r="23" spans="1:7" ht="15">
      <c r="A23" s="312">
        <v>330</v>
      </c>
      <c r="B23" t="s">
        <v>384</v>
      </c>
      <c r="C23" s="269"/>
      <c r="D23" s="269"/>
      <c r="E23" s="269"/>
      <c r="F23" s="269"/>
      <c r="G23" s="269"/>
    </row>
    <row r="24" spans="1:7" ht="15">
      <c r="A24" s="313">
        <v>111</v>
      </c>
      <c r="B24" t="s">
        <v>375</v>
      </c>
      <c r="C24" s="269"/>
      <c r="D24" s="269"/>
      <c r="E24" s="269"/>
      <c r="F24" s="269"/>
      <c r="G24" s="269"/>
    </row>
    <row r="25" spans="1:7" ht="15">
      <c r="A25" s="313">
        <v>140</v>
      </c>
      <c r="B25" t="s">
        <v>381</v>
      </c>
      <c r="C25" s="269"/>
      <c r="D25" s="269"/>
      <c r="E25" s="269"/>
      <c r="F25" s="269"/>
      <c r="G25" s="269"/>
    </row>
    <row r="26" spans="1:7" ht="15">
      <c r="A26" s="313">
        <v>118</v>
      </c>
      <c r="B26" t="s">
        <v>380</v>
      </c>
      <c r="C26" s="269"/>
      <c r="D26" s="269"/>
      <c r="E26" s="269"/>
      <c r="F26" s="269"/>
      <c r="G26" s="269"/>
    </row>
    <row r="27" spans="1:7" ht="15">
      <c r="A27" s="313">
        <v>200</v>
      </c>
      <c r="B27" t="s">
        <v>378</v>
      </c>
      <c r="C27" s="269"/>
      <c r="D27" s="269"/>
      <c r="E27" s="269"/>
      <c r="F27" s="269"/>
      <c r="G27" s="269"/>
    </row>
    <row r="28" spans="1:7" ht="15">
      <c r="A28" s="313">
        <v>319</v>
      </c>
      <c r="B28" t="s">
        <v>382</v>
      </c>
      <c r="C28" s="269"/>
      <c r="D28" s="269"/>
      <c r="E28" s="269"/>
      <c r="F28" s="269"/>
      <c r="G28" s="269"/>
    </row>
    <row r="29" spans="1:7" ht="15">
      <c r="A29" s="313">
        <v>149</v>
      </c>
      <c r="B29" t="s">
        <v>377</v>
      </c>
      <c r="C29" s="269"/>
      <c r="D29" s="269"/>
      <c r="E29" s="269"/>
      <c r="F29" s="269"/>
      <c r="G29" s="269"/>
    </row>
    <row r="30" spans="1:7" ht="15">
      <c r="A30" s="313">
        <v>202</v>
      </c>
      <c r="B30" t="s">
        <v>379</v>
      </c>
      <c r="C30" s="269"/>
      <c r="D30" s="269"/>
      <c r="E30" s="269"/>
      <c r="F30" s="269"/>
      <c r="G30" s="269"/>
    </row>
    <row r="31" spans="1:7" ht="15">
      <c r="A31" s="270"/>
      <c r="B31" s="269"/>
      <c r="C31" s="269"/>
      <c r="D31" s="269"/>
      <c r="E31" s="269"/>
      <c r="F31" s="269"/>
      <c r="G31" s="269"/>
    </row>
    <row r="32" spans="1:7" ht="15">
      <c r="A32" s="270"/>
      <c r="B32" s="269"/>
      <c r="C32" s="269"/>
      <c r="D32" s="269"/>
      <c r="E32" s="269"/>
      <c r="F32" s="269"/>
      <c r="G32" s="269"/>
    </row>
    <row r="33" spans="1:7" ht="15">
      <c r="A33" s="270"/>
      <c r="B33" s="269"/>
      <c r="C33" s="269"/>
      <c r="D33" s="269"/>
      <c r="E33" s="269"/>
      <c r="F33" s="269"/>
      <c r="G33" s="269"/>
    </row>
    <row r="34" spans="1:16" ht="15">
      <c r="A34" s="260"/>
      <c r="B34" s="269"/>
      <c r="C34" s="269"/>
      <c r="D34" s="269"/>
      <c r="E34" s="269"/>
      <c r="F34" s="269"/>
      <c r="G34" s="269"/>
      <c r="J34" s="312"/>
      <c r="K34"/>
      <c r="L34" s="269"/>
      <c r="M34" s="269"/>
      <c r="N34" s="269"/>
      <c r="O34" s="269"/>
      <c r="P34" s="269"/>
    </row>
    <row r="35" spans="10:16" ht="15">
      <c r="J35" s="313"/>
      <c r="K35"/>
      <c r="L35" s="269"/>
      <c r="M35" s="269"/>
      <c r="N35" s="269"/>
      <c r="O35" s="269"/>
      <c r="P35" s="269"/>
    </row>
    <row r="36" spans="10:16" ht="15">
      <c r="J36" s="313"/>
      <c r="K36"/>
      <c r="L36" s="269"/>
      <c r="M36" s="269"/>
      <c r="N36" s="269"/>
      <c r="O36" s="269"/>
      <c r="P36" s="269"/>
    </row>
  </sheetData>
  <sheetProtection/>
  <mergeCells count="10">
    <mergeCell ref="M2:M4"/>
    <mergeCell ref="A1:M1"/>
    <mergeCell ref="B3:C3"/>
    <mergeCell ref="D3:E3"/>
    <mergeCell ref="F3:G3"/>
    <mergeCell ref="H3:I3"/>
    <mergeCell ref="J3:K3"/>
    <mergeCell ref="A2:A4"/>
    <mergeCell ref="B2:K2"/>
    <mergeCell ref="L2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112"/>
  <sheetViews>
    <sheetView tabSelected="1" zoomScale="80" zoomScaleNormal="80" zoomScalePageLayoutView="0" workbookViewId="0" topLeftCell="A1">
      <selection activeCell="A1" sqref="A1:V1"/>
    </sheetView>
  </sheetViews>
  <sheetFormatPr defaultColWidth="11.421875" defaultRowHeight="15"/>
  <cols>
    <col min="1" max="1" width="15.7109375" style="181" customWidth="1"/>
    <col min="2" max="22" width="13.140625" style="181" customWidth="1"/>
    <col min="23" max="16384" width="11.421875" style="181" customWidth="1"/>
  </cols>
  <sheetData>
    <row r="1" spans="1:22" ht="24.75" customHeight="1" thickBot="1" thickTop="1">
      <c r="A1" s="319" t="s">
        <v>408</v>
      </c>
      <c r="B1" s="320"/>
      <c r="C1" s="320"/>
      <c r="D1" s="320"/>
      <c r="E1" s="320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2"/>
    </row>
    <row r="2" spans="1:22" ht="24.75" customHeight="1" thickBot="1" thickTop="1">
      <c r="A2" s="323" t="s">
        <v>21</v>
      </c>
      <c r="B2" s="326" t="s">
        <v>22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8"/>
      <c r="V2" s="329" t="s">
        <v>409</v>
      </c>
    </row>
    <row r="3" spans="1:22" ht="24.75" customHeight="1">
      <c r="A3" s="324"/>
      <c r="B3" s="332">
        <v>2012</v>
      </c>
      <c r="C3" s="332"/>
      <c r="D3" s="332">
        <v>2013</v>
      </c>
      <c r="E3" s="332"/>
      <c r="F3" s="332">
        <v>2014</v>
      </c>
      <c r="G3" s="332"/>
      <c r="H3" s="332">
        <v>2015</v>
      </c>
      <c r="I3" s="332"/>
      <c r="J3" s="332">
        <v>2016</v>
      </c>
      <c r="K3" s="332"/>
      <c r="L3" s="333">
        <v>2017</v>
      </c>
      <c r="M3" s="334"/>
      <c r="N3" s="333">
        <v>2018</v>
      </c>
      <c r="O3" s="334"/>
      <c r="P3" s="333">
        <v>2019</v>
      </c>
      <c r="Q3" s="334"/>
      <c r="R3" s="333">
        <v>2020</v>
      </c>
      <c r="S3" s="334"/>
      <c r="T3" s="333">
        <v>2021</v>
      </c>
      <c r="U3" s="334"/>
      <c r="V3" s="330"/>
    </row>
    <row r="4" spans="1:22" ht="24.75" customHeight="1" thickBot="1">
      <c r="A4" s="325"/>
      <c r="B4" s="292" t="s">
        <v>23</v>
      </c>
      <c r="C4" s="239" t="s">
        <v>24</v>
      </c>
      <c r="D4" s="292" t="s">
        <v>23</v>
      </c>
      <c r="E4" s="239" t="s">
        <v>24</v>
      </c>
      <c r="F4" s="292" t="s">
        <v>23</v>
      </c>
      <c r="G4" s="239" t="s">
        <v>24</v>
      </c>
      <c r="H4" s="292" t="s">
        <v>23</v>
      </c>
      <c r="I4" s="302" t="s">
        <v>24</v>
      </c>
      <c r="J4" s="292" t="s">
        <v>23</v>
      </c>
      <c r="K4" s="239" t="s">
        <v>24</v>
      </c>
      <c r="L4" s="193" t="s">
        <v>23</v>
      </c>
      <c r="M4" s="239" t="s">
        <v>24</v>
      </c>
      <c r="N4" s="193" t="s">
        <v>23</v>
      </c>
      <c r="O4" s="239" t="s">
        <v>24</v>
      </c>
      <c r="P4" s="193" t="s">
        <v>23</v>
      </c>
      <c r="Q4" s="239" t="s">
        <v>24</v>
      </c>
      <c r="R4" s="193" t="s">
        <v>23</v>
      </c>
      <c r="S4" s="239" t="s">
        <v>24</v>
      </c>
      <c r="T4" s="193" t="s">
        <v>23</v>
      </c>
      <c r="U4" s="239" t="s">
        <v>24</v>
      </c>
      <c r="V4" s="331"/>
    </row>
    <row r="5" spans="1:22" ht="15">
      <c r="A5" s="70" t="s">
        <v>25</v>
      </c>
      <c r="B5" s="293">
        <v>1205</v>
      </c>
      <c r="C5" s="194">
        <v>0.008918130818987848</v>
      </c>
      <c r="D5" s="297">
        <v>1058</v>
      </c>
      <c r="E5" s="194">
        <v>0.008348720862332907</v>
      </c>
      <c r="F5" s="297">
        <v>988</v>
      </c>
      <c r="G5" s="261">
        <v>0.00815215149139816</v>
      </c>
      <c r="H5" s="300">
        <v>815</v>
      </c>
      <c r="I5" s="236">
        <v>0.006998892199884926</v>
      </c>
      <c r="J5" s="297">
        <v>854</v>
      </c>
      <c r="K5" s="296">
        <v>0.0071236716104169095</v>
      </c>
      <c r="L5" s="297">
        <v>823</v>
      </c>
      <c r="M5" s="296">
        <v>0.006806659443723069</v>
      </c>
      <c r="N5" s="293">
        <v>816</v>
      </c>
      <c r="O5" s="296">
        <v>0.006648470281500794</v>
      </c>
      <c r="P5" s="293">
        <v>809</v>
      </c>
      <c r="Q5" s="296">
        <v>0.006737287429837272</v>
      </c>
      <c r="R5" s="293">
        <v>600</v>
      </c>
      <c r="S5" s="258">
        <v>0.006239211363683631</v>
      </c>
      <c r="T5" s="293">
        <v>674</v>
      </c>
      <c r="U5" s="258">
        <v>0.006401610850445453</v>
      </c>
      <c r="V5" s="195">
        <v>0.12333333333333334</v>
      </c>
    </row>
    <row r="6" spans="1:22" ht="15">
      <c r="A6" s="48" t="s">
        <v>26</v>
      </c>
      <c r="B6" s="294">
        <v>5</v>
      </c>
      <c r="C6" s="196">
        <v>3.700469219497032E-05</v>
      </c>
      <c r="D6" s="298">
        <v>5</v>
      </c>
      <c r="E6" s="196">
        <v>3.945520256300996E-05</v>
      </c>
      <c r="F6" s="298">
        <v>7</v>
      </c>
      <c r="G6" s="197">
        <v>5.77581583398655E-05</v>
      </c>
      <c r="H6" s="294">
        <v>7</v>
      </c>
      <c r="I6" s="196">
        <v>6.0113184538888936E-05</v>
      </c>
      <c r="J6" s="298">
        <v>14</v>
      </c>
      <c r="K6" s="197">
        <v>0.0001167815018101133</v>
      </c>
      <c r="L6" s="298">
        <v>5</v>
      </c>
      <c r="M6" s="197">
        <v>4.1352730520796287E-05</v>
      </c>
      <c r="N6" s="294">
        <v>10</v>
      </c>
      <c r="O6" s="197">
        <v>8.147635148898033E-05</v>
      </c>
      <c r="P6" s="294">
        <v>5</v>
      </c>
      <c r="Q6" s="197">
        <v>4.1639600926064726E-05</v>
      </c>
      <c r="R6" s="294">
        <v>6</v>
      </c>
      <c r="S6" s="197">
        <v>6.23921136368363E-05</v>
      </c>
      <c r="T6" s="294">
        <v>5</v>
      </c>
      <c r="U6" s="197">
        <v>4.7489694736242234E-05</v>
      </c>
      <c r="V6" s="198">
        <v>-0.16666666666666666</v>
      </c>
    </row>
    <row r="7" spans="1:22" ht="15">
      <c r="A7" s="48" t="s">
        <v>27</v>
      </c>
      <c r="B7" s="294">
        <v>285</v>
      </c>
      <c r="C7" s="196">
        <v>0.0021092674551133083</v>
      </c>
      <c r="D7" s="298">
        <v>250</v>
      </c>
      <c r="E7" s="196">
        <v>0.001972760128150498</v>
      </c>
      <c r="F7" s="298">
        <v>212</v>
      </c>
      <c r="G7" s="197">
        <v>0.0017492470811502124</v>
      </c>
      <c r="H7" s="294">
        <v>198</v>
      </c>
      <c r="I7" s="196">
        <v>0.00170034436267143</v>
      </c>
      <c r="J7" s="298">
        <v>191</v>
      </c>
      <c r="K7" s="197">
        <v>0.001593233346123688</v>
      </c>
      <c r="L7" s="298">
        <v>194</v>
      </c>
      <c r="M7" s="197">
        <v>0.001604485944206896</v>
      </c>
      <c r="N7" s="294">
        <v>195</v>
      </c>
      <c r="O7" s="197">
        <v>0.0015887888540351163</v>
      </c>
      <c r="P7" s="294">
        <v>173</v>
      </c>
      <c r="Q7" s="197">
        <v>0.0014407301920418396</v>
      </c>
      <c r="R7" s="294">
        <v>155</v>
      </c>
      <c r="S7" s="197">
        <v>0.0016117962689516045</v>
      </c>
      <c r="T7" s="294">
        <v>133</v>
      </c>
      <c r="U7" s="197">
        <v>0.0012632258799840435</v>
      </c>
      <c r="V7" s="198">
        <v>-0.14193548387096774</v>
      </c>
    </row>
    <row r="8" spans="1:22" ht="15">
      <c r="A8" s="48" t="s">
        <v>28</v>
      </c>
      <c r="B8" s="294">
        <v>866</v>
      </c>
      <c r="C8" s="196">
        <v>0.00640921268816886</v>
      </c>
      <c r="D8" s="298">
        <v>516</v>
      </c>
      <c r="E8" s="196">
        <v>0.004071776904502627</v>
      </c>
      <c r="F8" s="298">
        <v>454</v>
      </c>
      <c r="G8" s="197">
        <v>0.0037460291266141342</v>
      </c>
      <c r="H8" s="294">
        <v>363</v>
      </c>
      <c r="I8" s="196">
        <v>0.0031172979982309547</v>
      </c>
      <c r="J8" s="298">
        <v>371</v>
      </c>
      <c r="K8" s="197">
        <v>0.0030947097979680017</v>
      </c>
      <c r="L8" s="298">
        <v>312</v>
      </c>
      <c r="M8" s="197">
        <v>0.0025804103844976885</v>
      </c>
      <c r="N8" s="294">
        <v>328</v>
      </c>
      <c r="O8" s="197">
        <v>0.0026724243288385545</v>
      </c>
      <c r="P8" s="294">
        <v>299</v>
      </c>
      <c r="Q8" s="197">
        <v>0.0024900481353786704</v>
      </c>
      <c r="R8" s="294">
        <v>244</v>
      </c>
      <c r="S8" s="197">
        <v>0.0025372792878980096</v>
      </c>
      <c r="T8" s="294">
        <v>263</v>
      </c>
      <c r="U8" s="197">
        <v>0.0024979579431263416</v>
      </c>
      <c r="V8" s="198">
        <v>0.0778688524590164</v>
      </c>
    </row>
    <row r="9" spans="1:22" ht="15">
      <c r="A9" s="48" t="s">
        <v>29</v>
      </c>
      <c r="B9" s="294">
        <v>221</v>
      </c>
      <c r="C9" s="196">
        <v>0.0016356073950176883</v>
      </c>
      <c r="D9" s="298">
        <v>207</v>
      </c>
      <c r="E9" s="196">
        <v>0.0016334453861086122</v>
      </c>
      <c r="F9" s="298">
        <v>216</v>
      </c>
      <c r="G9" s="197">
        <v>0.0017822517430587071</v>
      </c>
      <c r="H9" s="294">
        <v>180</v>
      </c>
      <c r="I9" s="196">
        <v>0.0015457676024285727</v>
      </c>
      <c r="J9" s="298">
        <v>240</v>
      </c>
      <c r="K9" s="197">
        <v>0.0020019686024590846</v>
      </c>
      <c r="L9" s="298">
        <v>224</v>
      </c>
      <c r="M9" s="197">
        <v>0.0018526023273316738</v>
      </c>
      <c r="N9" s="294">
        <v>192</v>
      </c>
      <c r="O9" s="197">
        <v>0.0015643459485884222</v>
      </c>
      <c r="P9" s="294">
        <v>192</v>
      </c>
      <c r="Q9" s="197">
        <v>0.0015989606755608854</v>
      </c>
      <c r="R9" s="294">
        <v>189</v>
      </c>
      <c r="S9" s="197">
        <v>0.0019653515795603435</v>
      </c>
      <c r="T9" s="294">
        <v>255</v>
      </c>
      <c r="U9" s="197">
        <v>0.002421974431548354</v>
      </c>
      <c r="V9" s="198">
        <v>0.3492063492063492</v>
      </c>
    </row>
    <row r="10" spans="1:22" ht="15">
      <c r="A10" s="48" t="s">
        <v>30</v>
      </c>
      <c r="B10" s="294">
        <v>826</v>
      </c>
      <c r="C10" s="196">
        <v>0.0061131751506090974</v>
      </c>
      <c r="D10" s="298">
        <v>707</v>
      </c>
      <c r="E10" s="196">
        <v>0.005578965642409608</v>
      </c>
      <c r="F10" s="298">
        <v>666</v>
      </c>
      <c r="G10" s="197">
        <v>0.005495276207764347</v>
      </c>
      <c r="H10" s="294">
        <v>718</v>
      </c>
      <c r="I10" s="196">
        <v>0.006165895214131751</v>
      </c>
      <c r="J10" s="298">
        <v>678</v>
      </c>
      <c r="K10" s="197">
        <v>0.0056555613019469144</v>
      </c>
      <c r="L10" s="298">
        <v>616</v>
      </c>
      <c r="M10" s="197">
        <v>0.005094656400162103</v>
      </c>
      <c r="N10" s="294">
        <v>607</v>
      </c>
      <c r="O10" s="197">
        <v>0.004945614535381106</v>
      </c>
      <c r="P10" s="294">
        <v>578</v>
      </c>
      <c r="Q10" s="197">
        <v>0.004813537867053082</v>
      </c>
      <c r="R10" s="294">
        <v>535</v>
      </c>
      <c r="S10" s="197">
        <v>0.0055632967992845705</v>
      </c>
      <c r="T10" s="294">
        <v>535</v>
      </c>
      <c r="U10" s="197">
        <v>0.0050813973367779194</v>
      </c>
      <c r="V10" s="198">
        <v>0</v>
      </c>
    </row>
    <row r="11" spans="1:22" ht="15">
      <c r="A11" s="48" t="s">
        <v>31</v>
      </c>
      <c r="B11" s="294">
        <v>1</v>
      </c>
      <c r="C11" s="196">
        <v>7.400938438994065E-06</v>
      </c>
      <c r="D11" s="298">
        <v>1</v>
      </c>
      <c r="E11" s="196">
        <v>7.891040512601992E-06</v>
      </c>
      <c r="F11" s="298">
        <v>0</v>
      </c>
      <c r="G11" s="197">
        <v>0</v>
      </c>
      <c r="H11" s="294">
        <v>1</v>
      </c>
      <c r="I11" s="196">
        <v>8.587597791269848E-06</v>
      </c>
      <c r="J11" s="298">
        <v>0</v>
      </c>
      <c r="K11" s="197">
        <v>0</v>
      </c>
      <c r="L11" s="298">
        <v>0</v>
      </c>
      <c r="M11" s="197">
        <v>0</v>
      </c>
      <c r="N11" s="294">
        <v>0</v>
      </c>
      <c r="O11" s="197">
        <v>0</v>
      </c>
      <c r="P11" s="294">
        <v>0</v>
      </c>
      <c r="Q11" s="197">
        <v>0</v>
      </c>
      <c r="R11" s="294">
        <v>0</v>
      </c>
      <c r="S11" s="197">
        <v>0</v>
      </c>
      <c r="T11" s="294">
        <v>0</v>
      </c>
      <c r="U11" s="197">
        <v>0</v>
      </c>
      <c r="V11" s="198"/>
    </row>
    <row r="12" spans="1:22" ht="15">
      <c r="A12" s="48" t="s">
        <v>32</v>
      </c>
      <c r="B12" s="294">
        <v>314</v>
      </c>
      <c r="C12" s="196">
        <v>0.0023238946698441363</v>
      </c>
      <c r="D12" s="298">
        <v>264</v>
      </c>
      <c r="E12" s="196">
        <v>0.002083234695326926</v>
      </c>
      <c r="F12" s="298">
        <v>279</v>
      </c>
      <c r="G12" s="197">
        <v>0.0023020751681174967</v>
      </c>
      <c r="H12" s="294">
        <v>246</v>
      </c>
      <c r="I12" s="196">
        <v>0.0021125490566523825</v>
      </c>
      <c r="J12" s="298">
        <v>228</v>
      </c>
      <c r="K12" s="197">
        <v>0.0019018701723361306</v>
      </c>
      <c r="L12" s="298">
        <v>260</v>
      </c>
      <c r="M12" s="197">
        <v>0.002150341987081407</v>
      </c>
      <c r="N12" s="294">
        <v>285</v>
      </c>
      <c r="O12" s="197">
        <v>0.002322076017435939</v>
      </c>
      <c r="P12" s="294">
        <v>265</v>
      </c>
      <c r="Q12" s="197">
        <v>0.0022068988490814303</v>
      </c>
      <c r="R12" s="294">
        <v>176</v>
      </c>
      <c r="S12" s="197">
        <v>0.0018301686666805316</v>
      </c>
      <c r="T12" s="294">
        <v>180</v>
      </c>
      <c r="U12" s="197">
        <v>0.0017096290105047204</v>
      </c>
      <c r="V12" s="198">
        <v>0.022727272727272728</v>
      </c>
    </row>
    <row r="13" spans="1:22" ht="15">
      <c r="A13" s="48" t="s">
        <v>33</v>
      </c>
      <c r="B13" s="294">
        <v>288</v>
      </c>
      <c r="C13" s="196">
        <v>0.0021314702704302905</v>
      </c>
      <c r="D13" s="298">
        <v>217</v>
      </c>
      <c r="E13" s="196">
        <v>0.001712355791234632</v>
      </c>
      <c r="F13" s="298">
        <v>214</v>
      </c>
      <c r="G13" s="197">
        <v>0.0017657494121044598</v>
      </c>
      <c r="H13" s="294">
        <v>215</v>
      </c>
      <c r="I13" s="196">
        <v>0.0018463335251230173</v>
      </c>
      <c r="J13" s="298">
        <v>198</v>
      </c>
      <c r="K13" s="197">
        <v>0.0016516240970287448</v>
      </c>
      <c r="L13" s="298">
        <v>220</v>
      </c>
      <c r="M13" s="197">
        <v>0.0018195201429150366</v>
      </c>
      <c r="N13" s="294">
        <v>218</v>
      </c>
      <c r="O13" s="197">
        <v>0.001776184462459771</v>
      </c>
      <c r="P13" s="294">
        <v>217</v>
      </c>
      <c r="Q13" s="197">
        <v>0.001807158680191209</v>
      </c>
      <c r="R13" s="294">
        <v>161</v>
      </c>
      <c r="S13" s="197">
        <v>0.0016741883825884408</v>
      </c>
      <c r="T13" s="294">
        <v>177</v>
      </c>
      <c r="U13" s="197">
        <v>0.001681135193662975</v>
      </c>
      <c r="V13" s="198">
        <v>0.09937888198757763</v>
      </c>
    </row>
    <row r="14" spans="1:22" ht="15">
      <c r="A14" s="48" t="s">
        <v>34</v>
      </c>
      <c r="B14" s="294">
        <v>13027</v>
      </c>
      <c r="C14" s="196">
        <v>0.09641202504477568</v>
      </c>
      <c r="D14" s="298">
        <v>11724</v>
      </c>
      <c r="E14" s="196">
        <v>0.09251455896974575</v>
      </c>
      <c r="F14" s="298">
        <v>10714</v>
      </c>
      <c r="G14" s="197">
        <v>0.08840298692190272</v>
      </c>
      <c r="H14" s="294">
        <v>8970</v>
      </c>
      <c r="I14" s="196">
        <v>0.07703075218769054</v>
      </c>
      <c r="J14" s="298">
        <v>8825</v>
      </c>
      <c r="K14" s="197">
        <v>0.07361405381958926</v>
      </c>
      <c r="L14" s="298">
        <v>8585</v>
      </c>
      <c r="M14" s="197">
        <v>0.07100263830420722</v>
      </c>
      <c r="N14" s="294">
        <v>8872</v>
      </c>
      <c r="O14" s="197">
        <v>0.07228581904102334</v>
      </c>
      <c r="P14" s="294">
        <v>8346</v>
      </c>
      <c r="Q14" s="197">
        <v>0.06950482186578724</v>
      </c>
      <c r="R14" s="294">
        <v>6636</v>
      </c>
      <c r="S14" s="197">
        <v>0.06900567768234095</v>
      </c>
      <c r="T14" s="294">
        <v>7211</v>
      </c>
      <c r="U14" s="197">
        <v>0.06848963774860856</v>
      </c>
      <c r="V14" s="198">
        <v>0.08664858348402653</v>
      </c>
    </row>
    <row r="15" spans="1:22" ht="15">
      <c r="A15" s="48" t="s">
        <v>35</v>
      </c>
      <c r="B15" s="294">
        <v>2085</v>
      </c>
      <c r="C15" s="196">
        <v>0.015430956645302625</v>
      </c>
      <c r="D15" s="298">
        <v>1974</v>
      </c>
      <c r="E15" s="196">
        <v>0.015576913971876332</v>
      </c>
      <c r="F15" s="298">
        <v>1711</v>
      </c>
      <c r="G15" s="197">
        <v>0.014117744131358554</v>
      </c>
      <c r="H15" s="294">
        <v>1658</v>
      </c>
      <c r="I15" s="196">
        <v>0.014238237137925408</v>
      </c>
      <c r="J15" s="298">
        <v>1589</v>
      </c>
      <c r="K15" s="197">
        <v>0.01325470045544786</v>
      </c>
      <c r="L15" s="298">
        <v>1565</v>
      </c>
      <c r="M15" s="197">
        <v>0.012943404653009239</v>
      </c>
      <c r="N15" s="294">
        <v>1533</v>
      </c>
      <c r="O15" s="197">
        <v>0.012490324683260683</v>
      </c>
      <c r="P15" s="294">
        <v>1544</v>
      </c>
      <c r="Q15" s="197">
        <v>0.012858308765968787</v>
      </c>
      <c r="R15" s="294">
        <v>1090</v>
      </c>
      <c r="S15" s="197">
        <v>0.011334567310691929</v>
      </c>
      <c r="T15" s="294">
        <v>1317</v>
      </c>
      <c r="U15" s="197">
        <v>0.012508785593526205</v>
      </c>
      <c r="V15" s="198">
        <v>0.20825688073394497</v>
      </c>
    </row>
    <row r="16" spans="1:22" ht="15">
      <c r="A16" s="48" t="s">
        <v>36</v>
      </c>
      <c r="B16" s="294">
        <v>115</v>
      </c>
      <c r="C16" s="196">
        <v>0.0008511079204843174</v>
      </c>
      <c r="D16" s="298">
        <v>87</v>
      </c>
      <c r="E16" s="196">
        <v>0.0006865205245963733</v>
      </c>
      <c r="F16" s="298">
        <v>81</v>
      </c>
      <c r="G16" s="197">
        <v>0.0006683444036470151</v>
      </c>
      <c r="H16" s="294">
        <v>61</v>
      </c>
      <c r="I16" s="196">
        <v>0.0005238434652674607</v>
      </c>
      <c r="J16" s="298">
        <v>67</v>
      </c>
      <c r="K16" s="197">
        <v>0.0005588829015198278</v>
      </c>
      <c r="L16" s="298">
        <v>57</v>
      </c>
      <c r="M16" s="197">
        <v>0.0004714211279370777</v>
      </c>
      <c r="N16" s="294">
        <v>59</v>
      </c>
      <c r="O16" s="197">
        <v>0.0004807104737849839</v>
      </c>
      <c r="P16" s="294">
        <v>57</v>
      </c>
      <c r="Q16" s="197">
        <v>0.00047469145055713784</v>
      </c>
      <c r="R16" s="294">
        <v>45</v>
      </c>
      <c r="S16" s="197">
        <v>0.00046794085227627226</v>
      </c>
      <c r="T16" s="294">
        <v>51</v>
      </c>
      <c r="U16" s="197">
        <v>0.0004843948863096708</v>
      </c>
      <c r="V16" s="198">
        <v>0.13333333333333333</v>
      </c>
    </row>
    <row r="17" spans="1:22" ht="15">
      <c r="A17" s="48" t="s">
        <v>37</v>
      </c>
      <c r="B17" s="294">
        <v>88</v>
      </c>
      <c r="C17" s="196">
        <v>0.0006512825826314777</v>
      </c>
      <c r="D17" s="298">
        <v>58</v>
      </c>
      <c r="E17" s="196">
        <v>0.00045768034973091553</v>
      </c>
      <c r="F17" s="298">
        <v>70</v>
      </c>
      <c r="G17" s="197">
        <v>0.0005775815833986551</v>
      </c>
      <c r="H17" s="294">
        <v>73</v>
      </c>
      <c r="I17" s="196">
        <v>0.0006268946387626989</v>
      </c>
      <c r="J17" s="298">
        <v>65</v>
      </c>
      <c r="K17" s="197">
        <v>0.0005421998298326689</v>
      </c>
      <c r="L17" s="298">
        <v>74</v>
      </c>
      <c r="M17" s="197">
        <v>0.0006120204117077851</v>
      </c>
      <c r="N17" s="294">
        <v>89</v>
      </c>
      <c r="O17" s="197">
        <v>0.0007251395282519249</v>
      </c>
      <c r="P17" s="294">
        <v>106</v>
      </c>
      <c r="Q17" s="197">
        <v>0.0008827595396325721</v>
      </c>
      <c r="R17" s="294">
        <v>80</v>
      </c>
      <c r="S17" s="197">
        <v>0.0008318948484911507</v>
      </c>
      <c r="T17" s="294">
        <v>92</v>
      </c>
      <c r="U17" s="197">
        <v>0.0008738103831468572</v>
      </c>
      <c r="V17" s="198">
        <v>0.15</v>
      </c>
    </row>
    <row r="18" spans="1:22" ht="15">
      <c r="A18" s="48" t="s">
        <v>38</v>
      </c>
      <c r="B18" s="294">
        <v>603</v>
      </c>
      <c r="C18" s="196">
        <v>0.004462765878713421</v>
      </c>
      <c r="D18" s="298">
        <v>502</v>
      </c>
      <c r="E18" s="196">
        <v>0.0039613023373262</v>
      </c>
      <c r="F18" s="298">
        <v>415</v>
      </c>
      <c r="G18" s="197">
        <v>0.003424233673006312</v>
      </c>
      <c r="H18" s="294">
        <v>404</v>
      </c>
      <c r="I18" s="196">
        <v>0.0034693895076730184</v>
      </c>
      <c r="J18" s="298">
        <v>374</v>
      </c>
      <c r="K18" s="197">
        <v>0.0031197344054987404</v>
      </c>
      <c r="L18" s="298">
        <v>377</v>
      </c>
      <c r="M18" s="197">
        <v>0.00311799588126804</v>
      </c>
      <c r="N18" s="294">
        <v>385</v>
      </c>
      <c r="O18" s="197">
        <v>0.0031368395323257423</v>
      </c>
      <c r="P18" s="294">
        <v>341</v>
      </c>
      <c r="Q18" s="197">
        <v>0.002839820783157614</v>
      </c>
      <c r="R18" s="294">
        <v>249</v>
      </c>
      <c r="S18" s="197">
        <v>0.0025892727159287066</v>
      </c>
      <c r="T18" s="294">
        <v>293</v>
      </c>
      <c r="U18" s="197">
        <v>0.002782896111543795</v>
      </c>
      <c r="V18" s="198">
        <v>0.17670682730923695</v>
      </c>
    </row>
    <row r="19" spans="1:22" ht="15">
      <c r="A19" s="48" t="s">
        <v>39</v>
      </c>
      <c r="B19" s="294">
        <v>2630</v>
      </c>
      <c r="C19" s="196">
        <v>0.01946446809455439</v>
      </c>
      <c r="D19" s="298">
        <v>2448</v>
      </c>
      <c r="E19" s="196">
        <v>0.019317267174849675</v>
      </c>
      <c r="F19" s="298">
        <v>2269</v>
      </c>
      <c r="G19" s="197">
        <v>0.018721894467593547</v>
      </c>
      <c r="H19" s="294">
        <v>2090</v>
      </c>
      <c r="I19" s="196">
        <v>0.017948079383753982</v>
      </c>
      <c r="J19" s="298">
        <v>2198</v>
      </c>
      <c r="K19" s="197">
        <v>0.018334695784187786</v>
      </c>
      <c r="L19" s="298">
        <v>2196</v>
      </c>
      <c r="M19" s="197">
        <v>0.01816211924473373</v>
      </c>
      <c r="N19" s="294">
        <v>2128</v>
      </c>
      <c r="O19" s="197">
        <v>0.01733816759685501</v>
      </c>
      <c r="P19" s="294">
        <v>2128</v>
      </c>
      <c r="Q19" s="197">
        <v>0.017721814154133146</v>
      </c>
      <c r="R19" s="294">
        <v>1775</v>
      </c>
      <c r="S19" s="197">
        <v>0.018457666950897407</v>
      </c>
      <c r="T19" s="294">
        <v>2028</v>
      </c>
      <c r="U19" s="197">
        <v>0.01926182018501985</v>
      </c>
      <c r="V19" s="198">
        <v>0.14253521126760563</v>
      </c>
    </row>
    <row r="20" spans="1:22" ht="15">
      <c r="A20" s="48" t="s">
        <v>40</v>
      </c>
      <c r="B20" s="294">
        <v>67</v>
      </c>
      <c r="C20" s="196">
        <v>0.0004958628754126023</v>
      </c>
      <c r="D20" s="298">
        <v>79</v>
      </c>
      <c r="E20" s="196">
        <v>0.0006233922004955574</v>
      </c>
      <c r="F20" s="298">
        <v>71</v>
      </c>
      <c r="G20" s="197">
        <v>0.0005858327488757787</v>
      </c>
      <c r="H20" s="294">
        <v>72</v>
      </c>
      <c r="I20" s="196">
        <v>0.0006183070409714291</v>
      </c>
      <c r="J20" s="298">
        <v>62</v>
      </c>
      <c r="K20" s="197">
        <v>0.0005171752223019302</v>
      </c>
      <c r="L20" s="298">
        <v>56</v>
      </c>
      <c r="M20" s="197">
        <v>0.00046315058183291844</v>
      </c>
      <c r="N20" s="294">
        <v>74</v>
      </c>
      <c r="O20" s="197">
        <v>0.0006029250010184543</v>
      </c>
      <c r="P20" s="294">
        <v>66</v>
      </c>
      <c r="Q20" s="197">
        <v>0.0005496427322240543</v>
      </c>
      <c r="R20" s="294">
        <v>64</v>
      </c>
      <c r="S20" s="197">
        <v>0.0006655158787929206</v>
      </c>
      <c r="T20" s="294">
        <v>49</v>
      </c>
      <c r="U20" s="197">
        <v>0.0004653990084151739</v>
      </c>
      <c r="V20" s="198">
        <v>-0.234375</v>
      </c>
    </row>
    <row r="21" spans="1:22" ht="15">
      <c r="A21" s="48" t="s">
        <v>41</v>
      </c>
      <c r="B21" s="294">
        <v>4669</v>
      </c>
      <c r="C21" s="196">
        <v>0.034554981571663285</v>
      </c>
      <c r="D21" s="298">
        <v>4508</v>
      </c>
      <c r="E21" s="196">
        <v>0.035572810630809776</v>
      </c>
      <c r="F21" s="298">
        <v>4205</v>
      </c>
      <c r="G21" s="197">
        <v>0.03469615083130492</v>
      </c>
      <c r="H21" s="294">
        <v>4024</v>
      </c>
      <c r="I21" s="196">
        <v>0.034556493512069866</v>
      </c>
      <c r="J21" s="298">
        <v>4072</v>
      </c>
      <c r="K21" s="197">
        <v>0.033966733955055804</v>
      </c>
      <c r="L21" s="298">
        <v>4288</v>
      </c>
      <c r="M21" s="197">
        <v>0.035464101694634896</v>
      </c>
      <c r="N21" s="294">
        <v>4356</v>
      </c>
      <c r="O21" s="197">
        <v>0.03549109870859983</v>
      </c>
      <c r="P21" s="294">
        <v>4297</v>
      </c>
      <c r="Q21" s="197">
        <v>0.035785073035860024</v>
      </c>
      <c r="R21" s="294">
        <v>3693</v>
      </c>
      <c r="S21" s="197">
        <v>0.03840234594347274</v>
      </c>
      <c r="T21" s="294">
        <v>3915</v>
      </c>
      <c r="U21" s="197">
        <v>0.03718443097847767</v>
      </c>
      <c r="V21" s="198">
        <v>0.06011372867587327</v>
      </c>
    </row>
    <row r="22" spans="1:22" ht="15">
      <c r="A22" s="48" t="s">
        <v>42</v>
      </c>
      <c r="B22" s="294">
        <v>2347</v>
      </c>
      <c r="C22" s="196">
        <v>0.01737000251631907</v>
      </c>
      <c r="D22" s="298">
        <v>2226</v>
      </c>
      <c r="E22" s="196">
        <v>0.017565456181052035</v>
      </c>
      <c r="F22" s="298">
        <v>2166</v>
      </c>
      <c r="G22" s="197">
        <v>0.017872024423449814</v>
      </c>
      <c r="H22" s="294">
        <v>2172</v>
      </c>
      <c r="I22" s="196">
        <v>0.01865226240263811</v>
      </c>
      <c r="J22" s="298">
        <v>2154</v>
      </c>
      <c r="K22" s="197">
        <v>0.017967668207070287</v>
      </c>
      <c r="L22" s="298">
        <v>2172</v>
      </c>
      <c r="M22" s="197">
        <v>0.017963626138233907</v>
      </c>
      <c r="N22" s="294">
        <v>2077</v>
      </c>
      <c r="O22" s="197">
        <v>0.016922638204261212</v>
      </c>
      <c r="P22" s="294">
        <v>1981</v>
      </c>
      <c r="Q22" s="197">
        <v>0.016497609886906843</v>
      </c>
      <c r="R22" s="294">
        <v>1640</v>
      </c>
      <c r="S22" s="197">
        <v>0.01705384439406859</v>
      </c>
      <c r="T22" s="294">
        <v>1749</v>
      </c>
      <c r="U22" s="197">
        <v>0.016611895218737533</v>
      </c>
      <c r="V22" s="198">
        <v>0.06646341463414634</v>
      </c>
    </row>
    <row r="23" spans="1:22" ht="15">
      <c r="A23" s="48" t="s">
        <v>43</v>
      </c>
      <c r="B23" s="294">
        <v>1088</v>
      </c>
      <c r="C23" s="196">
        <v>0.008052221021625542</v>
      </c>
      <c r="D23" s="298">
        <v>920</v>
      </c>
      <c r="E23" s="196">
        <v>0.007259757271593832</v>
      </c>
      <c r="F23" s="298">
        <v>953</v>
      </c>
      <c r="G23" s="197">
        <v>0.007863360699698832</v>
      </c>
      <c r="H23" s="294">
        <v>899</v>
      </c>
      <c r="I23" s="196">
        <v>0.0077202504143515935</v>
      </c>
      <c r="J23" s="298">
        <v>957</v>
      </c>
      <c r="K23" s="197">
        <v>0.0079828498023056</v>
      </c>
      <c r="L23" s="298">
        <v>933</v>
      </c>
      <c r="M23" s="197">
        <v>0.007716419515180587</v>
      </c>
      <c r="N23" s="294">
        <v>897</v>
      </c>
      <c r="O23" s="197">
        <v>0.007308428728561535</v>
      </c>
      <c r="P23" s="294">
        <v>847</v>
      </c>
      <c r="Q23" s="197">
        <v>0.0070537483968753645</v>
      </c>
      <c r="R23" s="294">
        <v>675</v>
      </c>
      <c r="S23" s="197">
        <v>0.007019112784144084</v>
      </c>
      <c r="T23" s="294">
        <v>716</v>
      </c>
      <c r="U23" s="197">
        <v>0.006800524286229888</v>
      </c>
      <c r="V23" s="198">
        <v>0.06074074074074074</v>
      </c>
    </row>
    <row r="24" spans="1:22" ht="15">
      <c r="A24" s="48" t="s">
        <v>44</v>
      </c>
      <c r="B24" s="294">
        <v>1544</v>
      </c>
      <c r="C24" s="196">
        <v>0.011427048949806836</v>
      </c>
      <c r="D24" s="298">
        <v>1583</v>
      </c>
      <c r="E24" s="196">
        <v>0.012491517131448953</v>
      </c>
      <c r="F24" s="298">
        <v>1486</v>
      </c>
      <c r="G24" s="197">
        <v>0.012261231899005735</v>
      </c>
      <c r="H24" s="294">
        <v>1330</v>
      </c>
      <c r="I24" s="196">
        <v>0.011421505062388898</v>
      </c>
      <c r="J24" s="298">
        <v>1453</v>
      </c>
      <c r="K24" s="197">
        <v>0.012120251580721043</v>
      </c>
      <c r="L24" s="298">
        <v>1491</v>
      </c>
      <c r="M24" s="197">
        <v>0.012331384241301454</v>
      </c>
      <c r="N24" s="294">
        <v>1456</v>
      </c>
      <c r="O24" s="197">
        <v>0.011862956776795535</v>
      </c>
      <c r="P24" s="294">
        <v>1509</v>
      </c>
      <c r="Q24" s="197">
        <v>0.012566831559486335</v>
      </c>
      <c r="R24" s="294">
        <v>1144</v>
      </c>
      <c r="S24" s="197">
        <v>0.011896096333423456</v>
      </c>
      <c r="T24" s="294">
        <v>1310</v>
      </c>
      <c r="U24" s="197">
        <v>0.012442300020895466</v>
      </c>
      <c r="V24" s="198">
        <v>0.1451048951048951</v>
      </c>
    </row>
    <row r="25" spans="1:22" ht="15">
      <c r="A25" s="48" t="s">
        <v>45</v>
      </c>
      <c r="B25" s="294">
        <v>16160</v>
      </c>
      <c r="C25" s="196">
        <v>0.11959916517414408</v>
      </c>
      <c r="D25" s="298">
        <v>14569</v>
      </c>
      <c r="E25" s="196">
        <v>0.11496456922809842</v>
      </c>
      <c r="F25" s="298">
        <v>13505</v>
      </c>
      <c r="G25" s="197">
        <v>0.11143198976855481</v>
      </c>
      <c r="H25" s="294">
        <v>12646</v>
      </c>
      <c r="I25" s="196">
        <v>0.1085987616683985</v>
      </c>
      <c r="J25" s="298">
        <v>12582</v>
      </c>
      <c r="K25" s="197">
        <v>0.10495320398391753</v>
      </c>
      <c r="L25" s="298">
        <v>12385</v>
      </c>
      <c r="M25" s="197">
        <v>0.1024307135000124</v>
      </c>
      <c r="N25" s="294">
        <v>12527</v>
      </c>
      <c r="O25" s="197">
        <v>0.10206542551024565</v>
      </c>
      <c r="P25" s="294">
        <v>11942</v>
      </c>
      <c r="Q25" s="197">
        <v>0.09945202285181298</v>
      </c>
      <c r="R25" s="294">
        <v>9682</v>
      </c>
      <c r="S25" s="197">
        <v>0.10068007403864151</v>
      </c>
      <c r="T25" s="294">
        <v>10771</v>
      </c>
      <c r="U25" s="197">
        <v>0.10230230040081302</v>
      </c>
      <c r="V25" s="198">
        <v>0.11247676099979344</v>
      </c>
    </row>
    <row r="26" spans="1:22" ht="15">
      <c r="A26" s="48" t="s">
        <v>46</v>
      </c>
      <c r="B26" s="294">
        <v>403</v>
      </c>
      <c r="C26" s="196">
        <v>0.002982578190914608</v>
      </c>
      <c r="D26" s="298">
        <v>349</v>
      </c>
      <c r="E26" s="196">
        <v>0.002753973138898095</v>
      </c>
      <c r="F26" s="298">
        <v>345</v>
      </c>
      <c r="G26" s="197">
        <v>0.002846652089607657</v>
      </c>
      <c r="H26" s="294">
        <v>335</v>
      </c>
      <c r="I26" s="196">
        <v>0.002876845260075399</v>
      </c>
      <c r="J26" s="298">
        <v>306</v>
      </c>
      <c r="K26" s="197">
        <v>0.002552509968135333</v>
      </c>
      <c r="L26" s="298">
        <v>323</v>
      </c>
      <c r="M26" s="197">
        <v>0.0026713863916434403</v>
      </c>
      <c r="N26" s="294">
        <v>345</v>
      </c>
      <c r="O26" s="197">
        <v>0.002810934126369821</v>
      </c>
      <c r="P26" s="294">
        <v>293</v>
      </c>
      <c r="Q26" s="197">
        <v>0.002440080614267393</v>
      </c>
      <c r="R26" s="294">
        <v>247</v>
      </c>
      <c r="S26" s="197">
        <v>0.002568475344716428</v>
      </c>
      <c r="T26" s="294">
        <v>288</v>
      </c>
      <c r="U26" s="197">
        <v>0.0027354064168075526</v>
      </c>
      <c r="V26" s="198">
        <v>0.1659919028340081</v>
      </c>
    </row>
    <row r="27" spans="1:22" ht="15">
      <c r="A27" s="48" t="s">
        <v>47</v>
      </c>
      <c r="B27" s="294">
        <v>1279</v>
      </c>
      <c r="C27" s="196">
        <v>0.009465800263473408</v>
      </c>
      <c r="D27" s="298">
        <v>1148</v>
      </c>
      <c r="E27" s="196">
        <v>0.009058914508467086</v>
      </c>
      <c r="F27" s="298">
        <v>1131</v>
      </c>
      <c r="G27" s="197">
        <v>0.009332068154626841</v>
      </c>
      <c r="H27" s="294">
        <v>1007</v>
      </c>
      <c r="I27" s="196">
        <v>0.008647710975808737</v>
      </c>
      <c r="J27" s="298">
        <v>1062</v>
      </c>
      <c r="K27" s="197">
        <v>0.00885871106588145</v>
      </c>
      <c r="L27" s="298">
        <v>1077</v>
      </c>
      <c r="M27" s="197">
        <v>0.00890737815417952</v>
      </c>
      <c r="N27" s="294">
        <v>1057</v>
      </c>
      <c r="O27" s="197">
        <v>0.00861205035238522</v>
      </c>
      <c r="P27" s="294">
        <v>931</v>
      </c>
      <c r="Q27" s="197">
        <v>0.007753293692433252</v>
      </c>
      <c r="R27" s="294">
        <v>723</v>
      </c>
      <c r="S27" s="197">
        <v>0.007518249693238775</v>
      </c>
      <c r="T27" s="294">
        <v>861</v>
      </c>
      <c r="U27" s="197">
        <v>0.008177725433580913</v>
      </c>
      <c r="V27" s="198">
        <v>0.1908713692946058</v>
      </c>
    </row>
    <row r="28" spans="1:22" ht="15">
      <c r="A28" s="48" t="s">
        <v>48</v>
      </c>
      <c r="B28" s="294">
        <v>128</v>
      </c>
      <c r="C28" s="196">
        <v>0.0009473201201912403</v>
      </c>
      <c r="D28" s="298">
        <v>125</v>
      </c>
      <c r="E28" s="196">
        <v>0.000986380064075249</v>
      </c>
      <c r="F28" s="298">
        <v>107</v>
      </c>
      <c r="G28" s="197">
        <v>0.0008828747060522299</v>
      </c>
      <c r="H28" s="294">
        <v>130</v>
      </c>
      <c r="I28" s="196">
        <v>0.0011163877128650803</v>
      </c>
      <c r="J28" s="298">
        <v>120</v>
      </c>
      <c r="K28" s="197">
        <v>0.0010009843012295423</v>
      </c>
      <c r="L28" s="298">
        <v>109</v>
      </c>
      <c r="M28" s="197">
        <v>0.0009014895253533591</v>
      </c>
      <c r="N28" s="294">
        <v>129</v>
      </c>
      <c r="O28" s="197">
        <v>0.0010510449342078462</v>
      </c>
      <c r="P28" s="294">
        <v>108</v>
      </c>
      <c r="Q28" s="197">
        <v>0.000899415380002998</v>
      </c>
      <c r="R28" s="294">
        <v>98</v>
      </c>
      <c r="S28" s="197">
        <v>0.0010190711894016596</v>
      </c>
      <c r="T28" s="294">
        <v>126</v>
      </c>
      <c r="U28" s="197">
        <v>0.0011967403073533044</v>
      </c>
      <c r="V28" s="198">
        <v>0.2857142857142857</v>
      </c>
    </row>
    <row r="29" spans="1:22" ht="15">
      <c r="A29" s="48" t="s">
        <v>49</v>
      </c>
      <c r="B29" s="294">
        <v>63</v>
      </c>
      <c r="C29" s="196">
        <v>0.0004662591216566261</v>
      </c>
      <c r="D29" s="298">
        <v>56</v>
      </c>
      <c r="E29" s="196">
        <v>0.0004418982687057115</v>
      </c>
      <c r="F29" s="298">
        <v>35</v>
      </c>
      <c r="G29" s="197">
        <v>0.00028879079169932755</v>
      </c>
      <c r="H29" s="294">
        <v>34</v>
      </c>
      <c r="I29" s="196">
        <v>0.0002919783249031748</v>
      </c>
      <c r="J29" s="298">
        <v>32</v>
      </c>
      <c r="K29" s="197">
        <v>0.00026692914699454463</v>
      </c>
      <c r="L29" s="298">
        <v>22</v>
      </c>
      <c r="M29" s="197">
        <v>0.00018195201429150367</v>
      </c>
      <c r="N29" s="294">
        <v>34</v>
      </c>
      <c r="O29" s="197">
        <v>0.0002770195950625331</v>
      </c>
      <c r="P29" s="294">
        <v>20</v>
      </c>
      <c r="Q29" s="197">
        <v>0.0001665584037042589</v>
      </c>
      <c r="R29" s="294">
        <v>17</v>
      </c>
      <c r="S29" s="197">
        <v>0.00017677765530436953</v>
      </c>
      <c r="T29" s="294">
        <v>11</v>
      </c>
      <c r="U29" s="197">
        <v>0.00010447732841973292</v>
      </c>
      <c r="V29" s="198">
        <v>-0.35294117647058826</v>
      </c>
    </row>
    <row r="30" spans="1:22" ht="15">
      <c r="A30" s="48" t="s">
        <v>50</v>
      </c>
      <c r="B30" s="294">
        <v>152</v>
      </c>
      <c r="C30" s="196">
        <v>0.0011249426427270978</v>
      </c>
      <c r="D30" s="298">
        <v>132</v>
      </c>
      <c r="E30" s="196">
        <v>0.001041617347663463</v>
      </c>
      <c r="F30" s="298">
        <v>114</v>
      </c>
      <c r="G30" s="197">
        <v>0.0009406328643920954</v>
      </c>
      <c r="H30" s="294">
        <v>105</v>
      </c>
      <c r="I30" s="196">
        <v>0.000901697768083334</v>
      </c>
      <c r="J30" s="298">
        <v>129</v>
      </c>
      <c r="K30" s="197">
        <v>0.0010760581238217581</v>
      </c>
      <c r="L30" s="298">
        <v>80</v>
      </c>
      <c r="M30" s="197">
        <v>0.0006616436883327406</v>
      </c>
      <c r="N30" s="294">
        <v>115</v>
      </c>
      <c r="O30" s="197">
        <v>0.0009369780421232737</v>
      </c>
      <c r="P30" s="294">
        <v>96</v>
      </c>
      <c r="Q30" s="197">
        <v>0.0007994803377804427</v>
      </c>
      <c r="R30" s="294">
        <v>84</v>
      </c>
      <c r="S30" s="197">
        <v>0.0008734895909157083</v>
      </c>
      <c r="T30" s="294">
        <v>97</v>
      </c>
      <c r="U30" s="197">
        <v>0.0009213000778830994</v>
      </c>
      <c r="V30" s="198">
        <v>0.15476190476190477</v>
      </c>
    </row>
    <row r="31" spans="1:22" ht="15">
      <c r="A31" s="48" t="s">
        <v>51</v>
      </c>
      <c r="B31" s="294">
        <v>434</v>
      </c>
      <c r="C31" s="196">
        <v>0.003212007282523424</v>
      </c>
      <c r="D31" s="298">
        <v>410</v>
      </c>
      <c r="E31" s="196">
        <v>0.0032353266101668166</v>
      </c>
      <c r="F31" s="298">
        <v>354</v>
      </c>
      <c r="G31" s="197">
        <v>0.0029209125789017697</v>
      </c>
      <c r="H31" s="294">
        <v>355</v>
      </c>
      <c r="I31" s="196">
        <v>0.003048597215900796</v>
      </c>
      <c r="J31" s="298">
        <v>296</v>
      </c>
      <c r="K31" s="197">
        <v>0.0024690946096995385</v>
      </c>
      <c r="L31" s="298">
        <v>316</v>
      </c>
      <c r="M31" s="197">
        <v>0.0026134925689143256</v>
      </c>
      <c r="N31" s="294">
        <v>280</v>
      </c>
      <c r="O31" s="197">
        <v>0.002281337841691449</v>
      </c>
      <c r="P31" s="294">
        <v>331</v>
      </c>
      <c r="Q31" s="197">
        <v>0.0027565415813054846</v>
      </c>
      <c r="R31" s="294">
        <v>223</v>
      </c>
      <c r="S31" s="197">
        <v>0.0023189068901690825</v>
      </c>
      <c r="T31" s="294">
        <v>243</v>
      </c>
      <c r="U31" s="197">
        <v>0.0023079991641813727</v>
      </c>
      <c r="V31" s="198">
        <v>0.08968609865470852</v>
      </c>
    </row>
    <row r="32" spans="1:22" ht="15">
      <c r="A32" s="48" t="s">
        <v>52</v>
      </c>
      <c r="B32" s="294">
        <v>76</v>
      </c>
      <c r="C32" s="196">
        <v>0.0005624713213635489</v>
      </c>
      <c r="D32" s="298">
        <v>71</v>
      </c>
      <c r="E32" s="196">
        <v>0.0005602638763947414</v>
      </c>
      <c r="F32" s="298">
        <v>76</v>
      </c>
      <c r="G32" s="197">
        <v>0.0006270885762613969</v>
      </c>
      <c r="H32" s="294">
        <v>66</v>
      </c>
      <c r="I32" s="196">
        <v>0.00056678145422381</v>
      </c>
      <c r="J32" s="298">
        <v>89</v>
      </c>
      <c r="K32" s="197">
        <v>0.0007423966900785773</v>
      </c>
      <c r="L32" s="298">
        <v>71</v>
      </c>
      <c r="M32" s="197">
        <v>0.0005872087733953073</v>
      </c>
      <c r="N32" s="294">
        <v>102</v>
      </c>
      <c r="O32" s="197">
        <v>0.0008310587851875993</v>
      </c>
      <c r="P32" s="294">
        <v>75</v>
      </c>
      <c r="Q32" s="197">
        <v>0.0006245940138909709</v>
      </c>
      <c r="R32" s="294">
        <v>58</v>
      </c>
      <c r="S32" s="197">
        <v>0.0006031237651560842</v>
      </c>
      <c r="T32" s="294">
        <v>59</v>
      </c>
      <c r="U32" s="197">
        <v>0.0005603783978876584</v>
      </c>
      <c r="V32" s="198">
        <v>0.017241379310344827</v>
      </c>
    </row>
    <row r="33" spans="1:22" ht="15">
      <c r="A33" s="48" t="s">
        <v>53</v>
      </c>
      <c r="B33" s="294">
        <v>51</v>
      </c>
      <c r="C33" s="196">
        <v>0.0003774478603886973</v>
      </c>
      <c r="D33" s="298">
        <v>45</v>
      </c>
      <c r="E33" s="196">
        <v>0.00035509682306708964</v>
      </c>
      <c r="F33" s="298">
        <v>52</v>
      </c>
      <c r="G33" s="197">
        <v>0.0004290606048104295</v>
      </c>
      <c r="H33" s="294">
        <v>28</v>
      </c>
      <c r="I33" s="196">
        <v>0.00024045273815555574</v>
      </c>
      <c r="J33" s="298">
        <v>29</v>
      </c>
      <c r="K33" s="197">
        <v>0.00024190453946380607</v>
      </c>
      <c r="L33" s="298">
        <v>35</v>
      </c>
      <c r="M33" s="197">
        <v>0.000289469113645574</v>
      </c>
      <c r="N33" s="294">
        <v>23</v>
      </c>
      <c r="O33" s="197">
        <v>0.00018739560842465474</v>
      </c>
      <c r="P33" s="294">
        <v>23</v>
      </c>
      <c r="Q33" s="197">
        <v>0.00019154216425989773</v>
      </c>
      <c r="R33" s="294">
        <v>30</v>
      </c>
      <c r="S33" s="197">
        <v>0.0003119605681841815</v>
      </c>
      <c r="T33" s="294">
        <v>18</v>
      </c>
      <c r="U33" s="197">
        <v>0.00017096290105047204</v>
      </c>
      <c r="V33" s="198">
        <v>-0.4</v>
      </c>
    </row>
    <row r="34" spans="1:22" ht="15">
      <c r="A34" s="48" t="s">
        <v>54</v>
      </c>
      <c r="B34" s="294">
        <v>399</v>
      </c>
      <c r="C34" s="196">
        <v>0.002952974437158632</v>
      </c>
      <c r="D34" s="298">
        <v>356</v>
      </c>
      <c r="E34" s="196">
        <v>0.002809210422486309</v>
      </c>
      <c r="F34" s="298">
        <v>325</v>
      </c>
      <c r="G34" s="197">
        <v>0.002681628780065184</v>
      </c>
      <c r="H34" s="294">
        <v>349</v>
      </c>
      <c r="I34" s="196">
        <v>0.002997071629153177</v>
      </c>
      <c r="J34" s="298">
        <v>299</v>
      </c>
      <c r="K34" s="197">
        <v>0.0024941192172302762</v>
      </c>
      <c r="L34" s="298">
        <v>307</v>
      </c>
      <c r="M34" s="197">
        <v>0.002539057653976892</v>
      </c>
      <c r="N34" s="294">
        <v>273</v>
      </c>
      <c r="O34" s="197">
        <v>0.002224304395649163</v>
      </c>
      <c r="P34" s="294">
        <v>303</v>
      </c>
      <c r="Q34" s="197">
        <v>0.0025233598161195224</v>
      </c>
      <c r="R34" s="294">
        <v>239</v>
      </c>
      <c r="S34" s="197">
        <v>0.0024852858598673126</v>
      </c>
      <c r="T34" s="294">
        <v>248</v>
      </c>
      <c r="U34" s="197">
        <v>0.0023554888589176147</v>
      </c>
      <c r="V34" s="198">
        <v>0.03765690376569038</v>
      </c>
    </row>
    <row r="35" spans="1:22" ht="15">
      <c r="A35" s="48" t="s">
        <v>55</v>
      </c>
      <c r="B35" s="294">
        <v>57</v>
      </c>
      <c r="C35" s="196">
        <v>0.0004218534910226617</v>
      </c>
      <c r="D35" s="298">
        <v>50</v>
      </c>
      <c r="E35" s="196">
        <v>0.0003945520256300996</v>
      </c>
      <c r="F35" s="298">
        <v>42</v>
      </c>
      <c r="G35" s="197">
        <v>0.00034654895003919306</v>
      </c>
      <c r="H35" s="294">
        <v>47</v>
      </c>
      <c r="I35" s="196">
        <v>0.00040361709618968284</v>
      </c>
      <c r="J35" s="298">
        <v>45</v>
      </c>
      <c r="K35" s="197">
        <v>0.0003753691129610784</v>
      </c>
      <c r="L35" s="298">
        <v>43</v>
      </c>
      <c r="M35" s="197">
        <v>0.00035563348247884805</v>
      </c>
      <c r="N35" s="294">
        <v>43</v>
      </c>
      <c r="O35" s="197">
        <v>0.0003503483114026154</v>
      </c>
      <c r="P35" s="294">
        <v>32</v>
      </c>
      <c r="Q35" s="197">
        <v>0.0002664934459268142</v>
      </c>
      <c r="R35" s="294">
        <v>29</v>
      </c>
      <c r="S35" s="197">
        <v>0.0003015618825780421</v>
      </c>
      <c r="T35" s="294">
        <v>37</v>
      </c>
      <c r="U35" s="197">
        <v>0.00035142374104819255</v>
      </c>
      <c r="V35" s="198">
        <v>0.27586206896551724</v>
      </c>
    </row>
    <row r="36" spans="1:22" ht="15">
      <c r="A36" s="48" t="s">
        <v>56</v>
      </c>
      <c r="B36" s="294">
        <v>6195</v>
      </c>
      <c r="C36" s="196">
        <v>0.045848813629568226</v>
      </c>
      <c r="D36" s="298">
        <v>5827</v>
      </c>
      <c r="E36" s="196">
        <v>0.04598109306693181</v>
      </c>
      <c r="F36" s="298">
        <v>5461</v>
      </c>
      <c r="G36" s="197">
        <v>0.04505961467057222</v>
      </c>
      <c r="H36" s="294">
        <v>5471</v>
      </c>
      <c r="I36" s="196">
        <v>0.046982747516037336</v>
      </c>
      <c r="J36" s="298">
        <v>5677</v>
      </c>
      <c r="K36" s="197">
        <v>0.047354898984000936</v>
      </c>
      <c r="L36" s="298">
        <v>5931</v>
      </c>
      <c r="M36" s="197">
        <v>0.049052608943768554</v>
      </c>
      <c r="N36" s="294">
        <v>6246</v>
      </c>
      <c r="O36" s="197">
        <v>0.05089012914001711</v>
      </c>
      <c r="P36" s="294">
        <v>6033</v>
      </c>
      <c r="Q36" s="197">
        <v>0.0502423424773897</v>
      </c>
      <c r="R36" s="294">
        <v>4900</v>
      </c>
      <c r="S36" s="197">
        <v>0.05095355947008298</v>
      </c>
      <c r="T36" s="294">
        <v>5507</v>
      </c>
      <c r="U36" s="197">
        <v>0.0523051497824972</v>
      </c>
      <c r="V36" s="198">
        <v>0.12387755102040816</v>
      </c>
    </row>
    <row r="37" spans="1:22" ht="15">
      <c r="A37" s="48" t="s">
        <v>57</v>
      </c>
      <c r="B37" s="294">
        <v>396</v>
      </c>
      <c r="C37" s="196">
        <v>0.0029307716218416493</v>
      </c>
      <c r="D37" s="298">
        <v>351</v>
      </c>
      <c r="E37" s="196">
        <v>0.0027697552199232992</v>
      </c>
      <c r="F37" s="298">
        <v>389</v>
      </c>
      <c r="G37" s="197">
        <v>0.0032097033706010975</v>
      </c>
      <c r="H37" s="294">
        <v>331</v>
      </c>
      <c r="I37" s="196">
        <v>0.0028424948689103197</v>
      </c>
      <c r="J37" s="298">
        <v>391</v>
      </c>
      <c r="K37" s="197">
        <v>0.0032615405148395922</v>
      </c>
      <c r="L37" s="298">
        <v>330</v>
      </c>
      <c r="M37" s="197">
        <v>0.002729280214372555</v>
      </c>
      <c r="N37" s="294">
        <v>355</v>
      </c>
      <c r="O37" s="197">
        <v>0.0028924104778588013</v>
      </c>
      <c r="P37" s="294">
        <v>352</v>
      </c>
      <c r="Q37" s="197">
        <v>0.0029314279051949567</v>
      </c>
      <c r="R37" s="294">
        <v>287</v>
      </c>
      <c r="S37" s="197">
        <v>0.002984422768962003</v>
      </c>
      <c r="T37" s="294">
        <v>330</v>
      </c>
      <c r="U37" s="197">
        <v>0.0031343198525919875</v>
      </c>
      <c r="V37" s="198">
        <v>0.14982578397212543</v>
      </c>
    </row>
    <row r="38" spans="1:22" ht="15">
      <c r="A38" s="48" t="s">
        <v>58</v>
      </c>
      <c r="B38" s="294">
        <v>38</v>
      </c>
      <c r="C38" s="196">
        <v>0.00028123566068177444</v>
      </c>
      <c r="D38" s="298">
        <v>35</v>
      </c>
      <c r="E38" s="196">
        <v>0.0002761864179410697</v>
      </c>
      <c r="F38" s="298">
        <v>33</v>
      </c>
      <c r="G38" s="197">
        <v>0.00027228846074508025</v>
      </c>
      <c r="H38" s="294">
        <v>29</v>
      </c>
      <c r="I38" s="196">
        <v>0.0002490403359468256</v>
      </c>
      <c r="J38" s="298">
        <v>22</v>
      </c>
      <c r="K38" s="197">
        <v>0.00018351378855874944</v>
      </c>
      <c r="L38" s="298">
        <v>29</v>
      </c>
      <c r="M38" s="197">
        <v>0.00023984583702061848</v>
      </c>
      <c r="N38" s="294">
        <v>20</v>
      </c>
      <c r="O38" s="197">
        <v>0.00016295270297796065</v>
      </c>
      <c r="P38" s="294">
        <v>38</v>
      </c>
      <c r="Q38" s="197">
        <v>0.0003164609670380919</v>
      </c>
      <c r="R38" s="294">
        <v>27</v>
      </c>
      <c r="S38" s="197">
        <v>0.00028076451136576334</v>
      </c>
      <c r="T38" s="294">
        <v>26</v>
      </c>
      <c r="U38" s="197">
        <v>0.0002469464126284596</v>
      </c>
      <c r="V38" s="198">
        <v>-0.037037037037037035</v>
      </c>
    </row>
    <row r="39" spans="1:22" ht="15">
      <c r="A39" s="48" t="s">
        <v>59</v>
      </c>
      <c r="B39" s="294">
        <v>224</v>
      </c>
      <c r="C39" s="196">
        <v>0.0016578102103346705</v>
      </c>
      <c r="D39" s="298">
        <v>199</v>
      </c>
      <c r="E39" s="196">
        <v>0.0015703170620077964</v>
      </c>
      <c r="F39" s="298">
        <v>207</v>
      </c>
      <c r="G39" s="197">
        <v>0.0017079912537645943</v>
      </c>
      <c r="H39" s="294">
        <v>225</v>
      </c>
      <c r="I39" s="196">
        <v>0.0019322095030357158</v>
      </c>
      <c r="J39" s="298">
        <v>218</v>
      </c>
      <c r="K39" s="197">
        <v>0.0018184548139003353</v>
      </c>
      <c r="L39" s="298">
        <v>231</v>
      </c>
      <c r="M39" s="197">
        <v>0.0019104961500607885</v>
      </c>
      <c r="N39" s="294">
        <v>213</v>
      </c>
      <c r="O39" s="197">
        <v>0.001735446286715281</v>
      </c>
      <c r="P39" s="294">
        <v>256</v>
      </c>
      <c r="Q39" s="197">
        <v>0.0021319475674145137</v>
      </c>
      <c r="R39" s="294">
        <v>199</v>
      </c>
      <c r="S39" s="197">
        <v>0.0020693384356217375</v>
      </c>
      <c r="T39" s="294">
        <v>236</v>
      </c>
      <c r="U39" s="197">
        <v>0.0022415135915506337</v>
      </c>
      <c r="V39" s="198">
        <v>0.18592964824120603</v>
      </c>
    </row>
    <row r="40" spans="1:22" ht="15">
      <c r="A40" s="48" t="s">
        <v>60</v>
      </c>
      <c r="B40" s="294">
        <v>1109</v>
      </c>
      <c r="C40" s="196">
        <v>0.008207640728844418</v>
      </c>
      <c r="D40" s="298">
        <v>1033</v>
      </c>
      <c r="E40" s="196">
        <v>0.008151444849517858</v>
      </c>
      <c r="F40" s="298">
        <v>1084</v>
      </c>
      <c r="G40" s="197">
        <v>0.00894426337720203</v>
      </c>
      <c r="H40" s="294">
        <v>1041</v>
      </c>
      <c r="I40" s="196">
        <v>0.008939689300711913</v>
      </c>
      <c r="J40" s="298">
        <v>1095</v>
      </c>
      <c r="K40" s="197">
        <v>0.009133981748719574</v>
      </c>
      <c r="L40" s="298">
        <v>1077</v>
      </c>
      <c r="M40" s="197">
        <v>0.00890737815417952</v>
      </c>
      <c r="N40" s="294">
        <v>1154</v>
      </c>
      <c r="O40" s="197">
        <v>0.009402370961828329</v>
      </c>
      <c r="P40" s="294">
        <v>1097</v>
      </c>
      <c r="Q40" s="197">
        <v>0.0091357284431786</v>
      </c>
      <c r="R40" s="294">
        <v>1003</v>
      </c>
      <c r="S40" s="197">
        <v>0.010429881662957802</v>
      </c>
      <c r="T40" s="294">
        <v>1067</v>
      </c>
      <c r="U40" s="197">
        <v>0.010134300856714093</v>
      </c>
      <c r="V40" s="198">
        <v>0.06380857427716849</v>
      </c>
    </row>
    <row r="41" spans="1:22" ht="15">
      <c r="A41" s="48" t="s">
        <v>61</v>
      </c>
      <c r="B41" s="294">
        <v>13</v>
      </c>
      <c r="C41" s="196">
        <v>9.621219970692284E-05</v>
      </c>
      <c r="D41" s="298">
        <v>13</v>
      </c>
      <c r="E41" s="196">
        <v>0.00010258352666382589</v>
      </c>
      <c r="F41" s="298">
        <v>10</v>
      </c>
      <c r="G41" s="197">
        <v>8.251165477123644E-05</v>
      </c>
      <c r="H41" s="294">
        <v>13</v>
      </c>
      <c r="I41" s="196">
        <v>0.00011163877128650803</v>
      </c>
      <c r="J41" s="298">
        <v>12</v>
      </c>
      <c r="K41" s="197">
        <v>0.00010009843012295426</v>
      </c>
      <c r="L41" s="298">
        <v>13</v>
      </c>
      <c r="M41" s="197">
        <v>0.00010751709935407035</v>
      </c>
      <c r="N41" s="294">
        <v>16</v>
      </c>
      <c r="O41" s="197">
        <v>0.0001303621623823685</v>
      </c>
      <c r="P41" s="294">
        <v>19</v>
      </c>
      <c r="Q41" s="197">
        <v>0.00015823048351904596</v>
      </c>
      <c r="R41" s="294">
        <v>23</v>
      </c>
      <c r="S41" s="197">
        <v>0.00023916976894120583</v>
      </c>
      <c r="T41" s="294">
        <v>21</v>
      </c>
      <c r="U41" s="197">
        <v>0.0001994567178922174</v>
      </c>
      <c r="V41" s="198">
        <v>-0.08695652173913043</v>
      </c>
    </row>
    <row r="42" spans="1:22" ht="15">
      <c r="A42" s="48" t="s">
        <v>62</v>
      </c>
      <c r="B42" s="294">
        <v>1</v>
      </c>
      <c r="C42" s="196">
        <v>7.400938438994065E-06</v>
      </c>
      <c r="D42" s="298">
        <v>1</v>
      </c>
      <c r="E42" s="196">
        <v>7.891040512601992E-06</v>
      </c>
      <c r="F42" s="298">
        <v>0</v>
      </c>
      <c r="G42" s="197">
        <v>0</v>
      </c>
      <c r="H42" s="294">
        <v>0</v>
      </c>
      <c r="I42" s="196">
        <v>0</v>
      </c>
      <c r="J42" s="298">
        <v>0</v>
      </c>
      <c r="K42" s="197">
        <v>0</v>
      </c>
      <c r="L42" s="298">
        <v>0</v>
      </c>
      <c r="M42" s="197">
        <v>0</v>
      </c>
      <c r="N42" s="294">
        <v>0</v>
      </c>
      <c r="O42" s="197">
        <v>0</v>
      </c>
      <c r="P42" s="294">
        <v>0</v>
      </c>
      <c r="Q42" s="197">
        <v>0</v>
      </c>
      <c r="R42" s="294">
        <v>0</v>
      </c>
      <c r="S42" s="197">
        <v>0</v>
      </c>
      <c r="T42" s="294">
        <v>0</v>
      </c>
      <c r="U42" s="197">
        <v>0</v>
      </c>
      <c r="V42" s="198"/>
    </row>
    <row r="43" spans="1:22" ht="15">
      <c r="A43" s="48" t="s">
        <v>63</v>
      </c>
      <c r="B43" s="294">
        <v>2</v>
      </c>
      <c r="C43" s="196">
        <v>1.480187687798813E-05</v>
      </c>
      <c r="D43" s="298">
        <v>2</v>
      </c>
      <c r="E43" s="196">
        <v>1.5782081025203984E-05</v>
      </c>
      <c r="F43" s="298">
        <v>0</v>
      </c>
      <c r="G43" s="197">
        <v>0</v>
      </c>
      <c r="H43" s="294">
        <v>1</v>
      </c>
      <c r="I43" s="196">
        <v>8.587597791269848E-06</v>
      </c>
      <c r="J43" s="298">
        <v>3</v>
      </c>
      <c r="K43" s="197">
        <v>2.5024607530738566E-05</v>
      </c>
      <c r="L43" s="298">
        <v>0</v>
      </c>
      <c r="M43" s="197">
        <v>0</v>
      </c>
      <c r="N43" s="294">
        <v>1</v>
      </c>
      <c r="O43" s="197">
        <v>8.147635148898032E-06</v>
      </c>
      <c r="P43" s="294">
        <v>1</v>
      </c>
      <c r="Q43" s="197">
        <v>8.327920185212944E-06</v>
      </c>
      <c r="R43" s="294">
        <v>0</v>
      </c>
      <c r="S43" s="197">
        <v>0</v>
      </c>
      <c r="T43" s="294">
        <v>1</v>
      </c>
      <c r="U43" s="197">
        <v>9.497938947248448E-06</v>
      </c>
      <c r="V43" s="198"/>
    </row>
    <row r="44" spans="1:22" ht="15">
      <c r="A44" s="48" t="s">
        <v>64</v>
      </c>
      <c r="B44" s="294">
        <v>4055</v>
      </c>
      <c r="C44" s="196">
        <v>0.030010805370120932</v>
      </c>
      <c r="D44" s="298">
        <v>3937</v>
      </c>
      <c r="E44" s="196">
        <v>0.03106702649811404</v>
      </c>
      <c r="F44" s="298">
        <v>3596</v>
      </c>
      <c r="G44" s="197">
        <v>0.029671191055736623</v>
      </c>
      <c r="H44" s="294">
        <v>3329</v>
      </c>
      <c r="I44" s="196">
        <v>0.028588113047137324</v>
      </c>
      <c r="J44" s="298">
        <v>3401</v>
      </c>
      <c r="K44" s="197">
        <v>0.028369563404013948</v>
      </c>
      <c r="L44" s="298">
        <v>3478</v>
      </c>
      <c r="M44" s="197">
        <v>0.0287649593502659</v>
      </c>
      <c r="N44" s="294">
        <v>3563</v>
      </c>
      <c r="O44" s="197">
        <v>0.02903002403552369</v>
      </c>
      <c r="P44" s="294">
        <v>3568</v>
      </c>
      <c r="Q44" s="197">
        <v>0.02971401922083979</v>
      </c>
      <c r="R44" s="294">
        <v>2780</v>
      </c>
      <c r="S44" s="197">
        <v>0.028908345985067488</v>
      </c>
      <c r="T44" s="294">
        <v>3153</v>
      </c>
      <c r="U44" s="197">
        <v>0.029947001500674354</v>
      </c>
      <c r="V44" s="198">
        <v>0.13417266187050358</v>
      </c>
    </row>
    <row r="45" spans="1:22" ht="15">
      <c r="A45" s="48" t="s">
        <v>65</v>
      </c>
      <c r="B45" s="294">
        <v>502</v>
      </c>
      <c r="C45" s="196">
        <v>0.0037152710963750204</v>
      </c>
      <c r="D45" s="298">
        <v>511</v>
      </c>
      <c r="E45" s="196">
        <v>0.004032321701939618</v>
      </c>
      <c r="F45" s="298">
        <v>500</v>
      </c>
      <c r="G45" s="197">
        <v>0.004125582738561822</v>
      </c>
      <c r="H45" s="294">
        <v>433</v>
      </c>
      <c r="I45" s="196">
        <v>0.003718429843619844</v>
      </c>
      <c r="J45" s="298">
        <v>490</v>
      </c>
      <c r="K45" s="197">
        <v>0.004087352563353965</v>
      </c>
      <c r="L45" s="298">
        <v>522</v>
      </c>
      <c r="M45" s="197">
        <v>0.004317225066371133</v>
      </c>
      <c r="N45" s="294">
        <v>503</v>
      </c>
      <c r="O45" s="197">
        <v>0.00409826047989571</v>
      </c>
      <c r="P45" s="294">
        <v>506</v>
      </c>
      <c r="Q45" s="197">
        <v>0.00421392761371775</v>
      </c>
      <c r="R45" s="294">
        <v>389</v>
      </c>
      <c r="S45" s="197">
        <v>0.0040450887007882205</v>
      </c>
      <c r="T45" s="294">
        <v>456</v>
      </c>
      <c r="U45" s="197">
        <v>0.004331060159945292</v>
      </c>
      <c r="V45" s="198">
        <v>0.17223650385604114</v>
      </c>
    </row>
    <row r="46" spans="1:22" ht="15">
      <c r="A46" s="48" t="s">
        <v>66</v>
      </c>
      <c r="B46" s="294">
        <v>351</v>
      </c>
      <c r="C46" s="196">
        <v>0.0025977293920869168</v>
      </c>
      <c r="D46" s="298">
        <v>334</v>
      </c>
      <c r="E46" s="196">
        <v>0.0026356075312090653</v>
      </c>
      <c r="F46" s="298">
        <v>227</v>
      </c>
      <c r="G46" s="197">
        <v>0.0018730145633070671</v>
      </c>
      <c r="H46" s="294">
        <v>3115</v>
      </c>
      <c r="I46" s="196">
        <v>0.026750367119805576</v>
      </c>
      <c r="J46" s="298">
        <v>4426</v>
      </c>
      <c r="K46" s="197">
        <v>0.036919637643682945</v>
      </c>
      <c r="L46" s="298">
        <v>4446</v>
      </c>
      <c r="M46" s="197">
        <v>0.03677084797909206</v>
      </c>
      <c r="N46" s="294">
        <v>4411</v>
      </c>
      <c r="O46" s="197">
        <v>0.03593921864178922</v>
      </c>
      <c r="P46" s="294">
        <v>4506</v>
      </c>
      <c r="Q46" s="197">
        <v>0.03752560835456953</v>
      </c>
      <c r="R46" s="294">
        <v>3073</v>
      </c>
      <c r="S46" s="197">
        <v>0.031955160867666324</v>
      </c>
      <c r="T46" s="294">
        <v>3442</v>
      </c>
      <c r="U46" s="197">
        <v>0.03269190585642916</v>
      </c>
      <c r="V46" s="198">
        <v>0.12007809957696063</v>
      </c>
    </row>
    <row r="47" spans="1:22" ht="15">
      <c r="A47" s="48" t="s">
        <v>67</v>
      </c>
      <c r="B47" s="294">
        <v>1660</v>
      </c>
      <c r="C47" s="196">
        <v>0.012285557808730146</v>
      </c>
      <c r="D47" s="298">
        <v>1579</v>
      </c>
      <c r="E47" s="196">
        <v>0.012459952969398546</v>
      </c>
      <c r="F47" s="298">
        <v>1534</v>
      </c>
      <c r="G47" s="197">
        <v>0.01265728784190767</v>
      </c>
      <c r="H47" s="294">
        <v>1546</v>
      </c>
      <c r="I47" s="196">
        <v>0.013276426185303185</v>
      </c>
      <c r="J47" s="298">
        <v>1489</v>
      </c>
      <c r="K47" s="197">
        <v>0.012420546871089904</v>
      </c>
      <c r="L47" s="298">
        <v>1537</v>
      </c>
      <c r="M47" s="197">
        <v>0.012711829362092779</v>
      </c>
      <c r="N47" s="294">
        <v>1551</v>
      </c>
      <c r="O47" s="197">
        <v>0.012636982115940849</v>
      </c>
      <c r="P47" s="294">
        <v>1545</v>
      </c>
      <c r="Q47" s="197">
        <v>0.012866636686154</v>
      </c>
      <c r="R47" s="294">
        <v>1260</v>
      </c>
      <c r="S47" s="197">
        <v>0.013102343863735624</v>
      </c>
      <c r="T47" s="294">
        <v>1479</v>
      </c>
      <c r="U47" s="197">
        <v>0.014047451702980454</v>
      </c>
      <c r="V47" s="198">
        <v>0.1738095238095238</v>
      </c>
    </row>
    <row r="48" spans="1:22" ht="15">
      <c r="A48" s="48" t="s">
        <v>68</v>
      </c>
      <c r="B48" s="294">
        <v>3149</v>
      </c>
      <c r="C48" s="196">
        <v>0.02330555514439231</v>
      </c>
      <c r="D48" s="298">
        <v>3134</v>
      </c>
      <c r="E48" s="196">
        <v>0.024730520966494644</v>
      </c>
      <c r="F48" s="298">
        <v>2901</v>
      </c>
      <c r="G48" s="197">
        <v>0.023936631049135692</v>
      </c>
      <c r="H48" s="294">
        <v>2594</v>
      </c>
      <c r="I48" s="196">
        <v>0.022276228670553986</v>
      </c>
      <c r="J48" s="298">
        <v>2898</v>
      </c>
      <c r="K48" s="197">
        <v>0.024173770874693454</v>
      </c>
      <c r="L48" s="298">
        <v>2706</v>
      </c>
      <c r="M48" s="197">
        <v>0.02238009775785495</v>
      </c>
      <c r="N48" s="294">
        <v>2630</v>
      </c>
      <c r="O48" s="197">
        <v>0.021428280441601825</v>
      </c>
      <c r="P48" s="294">
        <v>2558</v>
      </c>
      <c r="Q48" s="197">
        <v>0.021302819833774713</v>
      </c>
      <c r="R48" s="294">
        <v>2365</v>
      </c>
      <c r="S48" s="197">
        <v>0.024592891458519645</v>
      </c>
      <c r="T48" s="294">
        <v>2456</v>
      </c>
      <c r="U48" s="197">
        <v>0.023326938054442185</v>
      </c>
      <c r="V48" s="198">
        <v>0.038477801268498944</v>
      </c>
    </row>
    <row r="49" spans="1:22" ht="15">
      <c r="A49" s="48" t="s">
        <v>69</v>
      </c>
      <c r="B49" s="294">
        <v>6</v>
      </c>
      <c r="C49" s="196">
        <v>4.440563063396439E-05</v>
      </c>
      <c r="D49" s="298">
        <v>6</v>
      </c>
      <c r="E49" s="196">
        <v>4.734624307561195E-05</v>
      </c>
      <c r="F49" s="298">
        <v>1</v>
      </c>
      <c r="G49" s="197">
        <v>8.251165477123643E-06</v>
      </c>
      <c r="H49" s="294">
        <v>5</v>
      </c>
      <c r="I49" s="196">
        <v>4.293798895634924E-05</v>
      </c>
      <c r="J49" s="298">
        <v>4</v>
      </c>
      <c r="K49" s="197">
        <v>3.336614337431808E-05</v>
      </c>
      <c r="L49" s="298">
        <v>3</v>
      </c>
      <c r="M49" s="197">
        <v>2.481163831247777E-05</v>
      </c>
      <c r="N49" s="294">
        <v>4</v>
      </c>
      <c r="O49" s="197">
        <v>3.259054059559213E-05</v>
      </c>
      <c r="P49" s="294">
        <v>3</v>
      </c>
      <c r="Q49" s="197">
        <v>2.4983760555638835E-05</v>
      </c>
      <c r="R49" s="294">
        <v>1</v>
      </c>
      <c r="S49" s="197">
        <v>1.0398685606139384E-05</v>
      </c>
      <c r="T49" s="294">
        <v>1</v>
      </c>
      <c r="U49" s="197">
        <v>9.497938947248448E-06</v>
      </c>
      <c r="V49" s="198">
        <v>0</v>
      </c>
    </row>
    <row r="50" spans="1:22" ht="15">
      <c r="A50" s="48" t="s">
        <v>70</v>
      </c>
      <c r="B50" s="294">
        <v>0</v>
      </c>
      <c r="C50" s="196">
        <v>0</v>
      </c>
      <c r="D50" s="298">
        <v>0</v>
      </c>
      <c r="E50" s="196">
        <v>0</v>
      </c>
      <c r="F50" s="298"/>
      <c r="G50" s="197">
        <v>0</v>
      </c>
      <c r="H50" s="294"/>
      <c r="I50" s="196">
        <v>0</v>
      </c>
      <c r="J50" s="298">
        <v>0</v>
      </c>
      <c r="K50" s="197">
        <v>0</v>
      </c>
      <c r="L50" s="298">
        <v>0</v>
      </c>
      <c r="M50" s="197">
        <v>0</v>
      </c>
      <c r="N50" s="294">
        <v>0</v>
      </c>
      <c r="O50" s="197">
        <v>0</v>
      </c>
      <c r="P50" s="294">
        <v>0</v>
      </c>
      <c r="Q50" s="197">
        <v>0</v>
      </c>
      <c r="R50" s="294">
        <v>0</v>
      </c>
      <c r="S50" s="197">
        <v>0</v>
      </c>
      <c r="T50" s="294">
        <v>0</v>
      </c>
      <c r="U50" s="197">
        <v>0</v>
      </c>
      <c r="V50" s="198"/>
    </row>
    <row r="51" spans="1:22" ht="15">
      <c r="A51" s="48" t="s">
        <v>71</v>
      </c>
      <c r="B51" s="294">
        <v>938</v>
      </c>
      <c r="C51" s="196">
        <v>0.006942080255776433</v>
      </c>
      <c r="D51" s="298">
        <v>860</v>
      </c>
      <c r="E51" s="196">
        <v>0.006786294840837713</v>
      </c>
      <c r="F51" s="298">
        <v>810</v>
      </c>
      <c r="G51" s="197">
        <v>0.006683444036470152</v>
      </c>
      <c r="H51" s="294">
        <v>829</v>
      </c>
      <c r="I51" s="196">
        <v>0.007119118568962704</v>
      </c>
      <c r="J51" s="298">
        <v>798</v>
      </c>
      <c r="K51" s="197">
        <v>0.0066565456031764565</v>
      </c>
      <c r="L51" s="298">
        <v>761</v>
      </c>
      <c r="M51" s="197">
        <v>0.006293885585265195</v>
      </c>
      <c r="N51" s="294">
        <v>896</v>
      </c>
      <c r="O51" s="197">
        <v>0.007300281093412637</v>
      </c>
      <c r="P51" s="294">
        <v>898</v>
      </c>
      <c r="Q51" s="197">
        <v>0.007478472326321224</v>
      </c>
      <c r="R51" s="294">
        <v>718</v>
      </c>
      <c r="S51" s="197">
        <v>0.007466256265208078</v>
      </c>
      <c r="T51" s="294">
        <v>769</v>
      </c>
      <c r="U51" s="197">
        <v>0.007303915050434056</v>
      </c>
      <c r="V51" s="198">
        <v>0.07103064066852367</v>
      </c>
    </row>
    <row r="52" spans="1:22" ht="15">
      <c r="A52" s="48" t="s">
        <v>72</v>
      </c>
      <c r="B52" s="294">
        <v>828</v>
      </c>
      <c r="C52" s="196">
        <v>0.006127977027487085</v>
      </c>
      <c r="D52" s="298">
        <v>828</v>
      </c>
      <c r="E52" s="196">
        <v>0.006533781544434449</v>
      </c>
      <c r="F52" s="298">
        <v>770</v>
      </c>
      <c r="G52" s="197">
        <v>0.006353397417385206</v>
      </c>
      <c r="H52" s="294">
        <v>704</v>
      </c>
      <c r="I52" s="196">
        <v>0.006045668845053973</v>
      </c>
      <c r="J52" s="298">
        <v>663</v>
      </c>
      <c r="K52" s="197">
        <v>0.005530438264293221</v>
      </c>
      <c r="L52" s="298">
        <v>684</v>
      </c>
      <c r="M52" s="197">
        <v>0.005657053535244932</v>
      </c>
      <c r="N52" s="294">
        <v>685</v>
      </c>
      <c r="O52" s="197">
        <v>0.0055811300769951526</v>
      </c>
      <c r="P52" s="294">
        <v>714</v>
      </c>
      <c r="Q52" s="197">
        <v>0.005946135012242042</v>
      </c>
      <c r="R52" s="294">
        <v>515</v>
      </c>
      <c r="S52" s="197">
        <v>0.0053553230871617825</v>
      </c>
      <c r="T52" s="294">
        <v>560</v>
      </c>
      <c r="U52" s="197">
        <v>0.00531884581045913</v>
      </c>
      <c r="V52" s="198">
        <v>0.08737864077669903</v>
      </c>
    </row>
    <row r="53" spans="1:22" ht="15">
      <c r="A53" s="48" t="s">
        <v>73</v>
      </c>
      <c r="B53" s="294">
        <v>85</v>
      </c>
      <c r="C53" s="196">
        <v>0.0006290797673144955</v>
      </c>
      <c r="D53" s="298">
        <v>57</v>
      </c>
      <c r="E53" s="196">
        <v>0.0004497893092183135</v>
      </c>
      <c r="F53" s="298">
        <v>40</v>
      </c>
      <c r="G53" s="197">
        <v>0.00033004661908494576</v>
      </c>
      <c r="H53" s="294">
        <v>40</v>
      </c>
      <c r="I53" s="196">
        <v>0.0003435039116507939</v>
      </c>
      <c r="J53" s="298">
        <v>37</v>
      </c>
      <c r="K53" s="197">
        <v>0.0003086368262124423</v>
      </c>
      <c r="L53" s="298">
        <v>45</v>
      </c>
      <c r="M53" s="197">
        <v>0.0003721745746871666</v>
      </c>
      <c r="N53" s="294">
        <v>37</v>
      </c>
      <c r="O53" s="197">
        <v>0.00030146250050922717</v>
      </c>
      <c r="P53" s="294">
        <v>35</v>
      </c>
      <c r="Q53" s="197">
        <v>0.0002914772064824531</v>
      </c>
      <c r="R53" s="294">
        <v>25</v>
      </c>
      <c r="S53" s="197">
        <v>0.0002599671401534846</v>
      </c>
      <c r="T53" s="294">
        <v>30</v>
      </c>
      <c r="U53" s="197">
        <v>0.0002849381684174534</v>
      </c>
      <c r="V53" s="198">
        <v>0.2</v>
      </c>
    </row>
    <row r="54" spans="1:22" ht="15">
      <c r="A54" s="48" t="s">
        <v>74</v>
      </c>
      <c r="B54" s="294">
        <v>51</v>
      </c>
      <c r="C54" s="196">
        <v>0.0003774478603886973</v>
      </c>
      <c r="D54" s="298">
        <v>41</v>
      </c>
      <c r="E54" s="196">
        <v>0.0003235326610166817</v>
      </c>
      <c r="F54" s="298">
        <v>37</v>
      </c>
      <c r="G54" s="197">
        <v>0.00030529312265357484</v>
      </c>
      <c r="H54" s="294">
        <v>31</v>
      </c>
      <c r="I54" s="196">
        <v>0.00026621553152936527</v>
      </c>
      <c r="J54" s="298">
        <v>39</v>
      </c>
      <c r="K54" s="197">
        <v>0.0003253198978996013</v>
      </c>
      <c r="L54" s="298">
        <v>38</v>
      </c>
      <c r="M54" s="197">
        <v>0.00031428075195805177</v>
      </c>
      <c r="N54" s="294">
        <v>40</v>
      </c>
      <c r="O54" s="197">
        <v>0.0003259054059559213</v>
      </c>
      <c r="P54" s="294">
        <v>33</v>
      </c>
      <c r="Q54" s="197">
        <v>0.00027482136611202716</v>
      </c>
      <c r="R54" s="294">
        <v>38</v>
      </c>
      <c r="S54" s="197">
        <v>0.0003951500530332966</v>
      </c>
      <c r="T54" s="294">
        <v>29</v>
      </c>
      <c r="U54" s="197">
        <v>0.00027544022947020494</v>
      </c>
      <c r="V54" s="198">
        <v>-0.23684210526315788</v>
      </c>
    </row>
    <row r="55" spans="1:22" ht="15">
      <c r="A55" s="48" t="s">
        <v>75</v>
      </c>
      <c r="B55" s="294">
        <v>61</v>
      </c>
      <c r="C55" s="196">
        <v>0.00045145724477863795</v>
      </c>
      <c r="D55" s="298">
        <v>59</v>
      </c>
      <c r="E55" s="196">
        <v>0.00046557139024351753</v>
      </c>
      <c r="F55" s="298">
        <v>54</v>
      </c>
      <c r="G55" s="197">
        <v>0.0004455629357646768</v>
      </c>
      <c r="H55" s="294">
        <v>49</v>
      </c>
      <c r="I55" s="196">
        <v>0.00042079229177222256</v>
      </c>
      <c r="J55" s="298">
        <v>51</v>
      </c>
      <c r="K55" s="197">
        <v>0.00042541832802255546</v>
      </c>
      <c r="L55" s="298">
        <v>47</v>
      </c>
      <c r="M55" s="197">
        <v>0.0003887156668954851</v>
      </c>
      <c r="N55" s="294">
        <v>56</v>
      </c>
      <c r="O55" s="197">
        <v>0.0004562675683382898</v>
      </c>
      <c r="P55" s="294">
        <v>46</v>
      </c>
      <c r="Q55" s="197">
        <v>0.00038308432851979547</v>
      </c>
      <c r="R55" s="294">
        <v>41</v>
      </c>
      <c r="S55" s="197">
        <v>0.0004263461098517147</v>
      </c>
      <c r="T55" s="294">
        <v>36</v>
      </c>
      <c r="U55" s="197">
        <v>0.00034192580210094407</v>
      </c>
      <c r="V55" s="198">
        <v>-0.12195121951219512</v>
      </c>
    </row>
    <row r="56" spans="1:22" ht="15">
      <c r="A56" s="48" t="s">
        <v>76</v>
      </c>
      <c r="B56" s="294">
        <v>60</v>
      </c>
      <c r="C56" s="196">
        <v>0.0004440563063396439</v>
      </c>
      <c r="D56" s="298">
        <v>44</v>
      </c>
      <c r="E56" s="196">
        <v>0.00034720578255448763</v>
      </c>
      <c r="F56" s="298">
        <v>28</v>
      </c>
      <c r="G56" s="197">
        <v>0.000231032633359462</v>
      </c>
      <c r="H56" s="294">
        <v>44</v>
      </c>
      <c r="I56" s="196">
        <v>0.0003778543028158733</v>
      </c>
      <c r="J56" s="298">
        <v>37</v>
      </c>
      <c r="K56" s="197">
        <v>0.0003086368262124423</v>
      </c>
      <c r="L56" s="298">
        <v>51</v>
      </c>
      <c r="M56" s="197">
        <v>0.00042179785131212216</v>
      </c>
      <c r="N56" s="294">
        <v>43</v>
      </c>
      <c r="O56" s="197">
        <v>0.0003503483114026154</v>
      </c>
      <c r="P56" s="294">
        <v>31</v>
      </c>
      <c r="Q56" s="197">
        <v>0.0002581655257416013</v>
      </c>
      <c r="R56" s="294">
        <v>23</v>
      </c>
      <c r="S56" s="197">
        <v>0.00023916976894120583</v>
      </c>
      <c r="T56" s="294">
        <v>16</v>
      </c>
      <c r="U56" s="197">
        <v>0.00015196702315597516</v>
      </c>
      <c r="V56" s="198">
        <v>-0.30434782608695654</v>
      </c>
    </row>
    <row r="57" spans="1:22" ht="15">
      <c r="A57" s="48" t="s">
        <v>77</v>
      </c>
      <c r="B57" s="294">
        <v>22</v>
      </c>
      <c r="C57" s="196">
        <v>0.00016282064565786942</v>
      </c>
      <c r="D57" s="298">
        <v>18</v>
      </c>
      <c r="E57" s="196">
        <v>0.00014203872922683586</v>
      </c>
      <c r="F57" s="298">
        <v>33</v>
      </c>
      <c r="G57" s="197">
        <v>0.00027228846074508025</v>
      </c>
      <c r="H57" s="294">
        <v>22</v>
      </c>
      <c r="I57" s="196">
        <v>0.00018892715140793665</v>
      </c>
      <c r="J57" s="298">
        <v>19</v>
      </c>
      <c r="K57" s="197">
        <v>0.00015848918102801088</v>
      </c>
      <c r="L57" s="298">
        <v>26</v>
      </c>
      <c r="M57" s="197">
        <v>0.0002150341987081407</v>
      </c>
      <c r="N57" s="294">
        <v>24</v>
      </c>
      <c r="O57" s="197">
        <v>0.00019554324357355277</v>
      </c>
      <c r="P57" s="294">
        <v>25</v>
      </c>
      <c r="Q57" s="197">
        <v>0.00020819800463032362</v>
      </c>
      <c r="R57" s="294">
        <v>19</v>
      </c>
      <c r="S57" s="197">
        <v>0.0001975750265166483</v>
      </c>
      <c r="T57" s="294">
        <v>24</v>
      </c>
      <c r="U57" s="197">
        <v>0.00022795053473396274</v>
      </c>
      <c r="V57" s="198">
        <v>0.2631578947368421</v>
      </c>
    </row>
    <row r="58" spans="1:22" ht="15">
      <c r="A58" s="48" t="s">
        <v>78</v>
      </c>
      <c r="B58" s="294">
        <v>11</v>
      </c>
      <c r="C58" s="196">
        <v>8.141032282893471E-05</v>
      </c>
      <c r="D58" s="298">
        <v>11</v>
      </c>
      <c r="E58" s="196">
        <v>8.680144563862191E-05</v>
      </c>
      <c r="F58" s="298">
        <v>6</v>
      </c>
      <c r="G58" s="197">
        <v>4.950699286274186E-05</v>
      </c>
      <c r="H58" s="294">
        <v>11</v>
      </c>
      <c r="I58" s="196">
        <v>9.446357570396832E-05</v>
      </c>
      <c r="J58" s="298">
        <v>5</v>
      </c>
      <c r="K58" s="197">
        <v>4.17076792178976E-05</v>
      </c>
      <c r="L58" s="298">
        <v>8</v>
      </c>
      <c r="M58" s="197">
        <v>6.616436883327406E-05</v>
      </c>
      <c r="N58" s="294">
        <v>5</v>
      </c>
      <c r="O58" s="197">
        <v>4.0738175744490164E-05</v>
      </c>
      <c r="P58" s="294">
        <v>7</v>
      </c>
      <c r="Q58" s="197">
        <v>5.829544129649061E-05</v>
      </c>
      <c r="R58" s="294">
        <v>5</v>
      </c>
      <c r="S58" s="197">
        <v>5.199342803069692E-05</v>
      </c>
      <c r="T58" s="294">
        <v>1</v>
      </c>
      <c r="U58" s="197">
        <v>9.497938947248448E-06</v>
      </c>
      <c r="V58" s="198">
        <v>-0.8</v>
      </c>
    </row>
    <row r="59" spans="1:22" ht="15">
      <c r="A59" s="48" t="s">
        <v>79</v>
      </c>
      <c r="B59" s="294">
        <v>4661</v>
      </c>
      <c r="C59" s="196">
        <v>0.03449577406415134</v>
      </c>
      <c r="D59" s="298">
        <v>4395</v>
      </c>
      <c r="E59" s="196">
        <v>0.03468112305288575</v>
      </c>
      <c r="F59" s="298">
        <v>4207</v>
      </c>
      <c r="G59" s="197">
        <v>0.03471265316225917</v>
      </c>
      <c r="H59" s="294">
        <v>1133</v>
      </c>
      <c r="I59" s="196">
        <v>0.009729748297508738</v>
      </c>
      <c r="J59" s="298">
        <v>0</v>
      </c>
      <c r="K59" s="197">
        <v>0</v>
      </c>
      <c r="L59" s="298">
        <v>0</v>
      </c>
      <c r="M59" s="197">
        <v>0</v>
      </c>
      <c r="N59" s="294">
        <v>0</v>
      </c>
      <c r="O59" s="197">
        <v>0</v>
      </c>
      <c r="P59" s="294">
        <v>0</v>
      </c>
      <c r="Q59" s="197">
        <v>0</v>
      </c>
      <c r="R59" s="294">
        <v>0</v>
      </c>
      <c r="S59" s="197">
        <v>0</v>
      </c>
      <c r="T59" s="294">
        <v>0</v>
      </c>
      <c r="U59" s="197">
        <v>0</v>
      </c>
      <c r="V59" s="198"/>
    </row>
    <row r="60" spans="1:22" ht="15">
      <c r="A60" s="48" t="s">
        <v>80</v>
      </c>
      <c r="B60" s="294">
        <v>78</v>
      </c>
      <c r="C60" s="196">
        <v>0.000577273198241537</v>
      </c>
      <c r="D60" s="298">
        <v>92</v>
      </c>
      <c r="E60" s="196">
        <v>0.0007259757271593833</v>
      </c>
      <c r="F60" s="298">
        <v>76</v>
      </c>
      <c r="G60" s="197">
        <v>0.0006270885762613969</v>
      </c>
      <c r="H60" s="294">
        <v>79</v>
      </c>
      <c r="I60" s="196">
        <v>0.000678420225510318</v>
      </c>
      <c r="J60" s="298">
        <v>63</v>
      </c>
      <c r="K60" s="197">
        <v>0.0005255167581455098</v>
      </c>
      <c r="L60" s="298">
        <v>83</v>
      </c>
      <c r="M60" s="197">
        <v>0.0006864553266452183</v>
      </c>
      <c r="N60" s="294">
        <v>77</v>
      </c>
      <c r="O60" s="197">
        <v>0.0006273679064651485</v>
      </c>
      <c r="P60" s="294">
        <v>94</v>
      </c>
      <c r="Q60" s="197">
        <v>0.0007828244974100168</v>
      </c>
      <c r="R60" s="294">
        <v>87</v>
      </c>
      <c r="S60" s="197">
        <v>0.0009046856477341264</v>
      </c>
      <c r="T60" s="294">
        <v>82</v>
      </c>
      <c r="U60" s="197">
        <v>0.0007788309936743727</v>
      </c>
      <c r="V60" s="198">
        <v>-0.05747126436781609</v>
      </c>
    </row>
    <row r="61" spans="1:22" ht="15">
      <c r="A61" s="48" t="s">
        <v>81</v>
      </c>
      <c r="B61" s="294">
        <v>493</v>
      </c>
      <c r="C61" s="196">
        <v>0.003648662650424074</v>
      </c>
      <c r="D61" s="298">
        <v>462</v>
      </c>
      <c r="E61" s="196">
        <v>0.00364566071682212</v>
      </c>
      <c r="F61" s="298">
        <v>418</v>
      </c>
      <c r="G61" s="197">
        <v>0.003448987169437683</v>
      </c>
      <c r="H61" s="294">
        <v>393</v>
      </c>
      <c r="I61" s="196">
        <v>0.00337492593196905</v>
      </c>
      <c r="J61" s="298">
        <v>421</v>
      </c>
      <c r="K61" s="197">
        <v>0.0035117865901469775</v>
      </c>
      <c r="L61" s="298">
        <v>441</v>
      </c>
      <c r="M61" s="197">
        <v>0.0036473108319342324</v>
      </c>
      <c r="N61" s="294">
        <v>411</v>
      </c>
      <c r="O61" s="197">
        <v>0.003348678046197091</v>
      </c>
      <c r="P61" s="294">
        <v>416</v>
      </c>
      <c r="Q61" s="197">
        <v>0.003464414797048585</v>
      </c>
      <c r="R61" s="294">
        <v>348</v>
      </c>
      <c r="S61" s="197">
        <v>0.0036187425909365058</v>
      </c>
      <c r="T61" s="294">
        <v>374</v>
      </c>
      <c r="U61" s="197">
        <v>0.0035522291662709194</v>
      </c>
      <c r="V61" s="198">
        <v>0.07471264367816093</v>
      </c>
    </row>
    <row r="62" spans="1:22" ht="15">
      <c r="A62" s="48" t="s">
        <v>82</v>
      </c>
      <c r="B62" s="294">
        <v>15</v>
      </c>
      <c r="C62" s="196">
        <v>0.00011101407658491097</v>
      </c>
      <c r="D62" s="298">
        <v>13</v>
      </c>
      <c r="E62" s="196">
        <v>0.00010258352666382589</v>
      </c>
      <c r="F62" s="298">
        <v>16</v>
      </c>
      <c r="G62" s="197">
        <v>0.0001320186476339783</v>
      </c>
      <c r="H62" s="294">
        <v>17</v>
      </c>
      <c r="I62" s="196">
        <v>0.0001459891624515874</v>
      </c>
      <c r="J62" s="298">
        <v>15</v>
      </c>
      <c r="K62" s="197">
        <v>0.0001251230376536928</v>
      </c>
      <c r="L62" s="298">
        <v>9</v>
      </c>
      <c r="M62" s="197">
        <v>7.443491493743332E-05</v>
      </c>
      <c r="N62" s="294">
        <v>11</v>
      </c>
      <c r="O62" s="197">
        <v>8.962398663787835E-05</v>
      </c>
      <c r="P62" s="294">
        <v>14</v>
      </c>
      <c r="Q62" s="197">
        <v>0.00011659088259298122</v>
      </c>
      <c r="R62" s="294">
        <v>7</v>
      </c>
      <c r="S62" s="197">
        <v>7.279079924297569E-05</v>
      </c>
      <c r="T62" s="294">
        <v>9</v>
      </c>
      <c r="U62" s="197">
        <v>8.548145052523602E-05</v>
      </c>
      <c r="V62" s="198">
        <v>0.2857142857142857</v>
      </c>
    </row>
    <row r="63" spans="1:22" ht="15">
      <c r="A63" s="48" t="s">
        <v>83</v>
      </c>
      <c r="B63" s="294">
        <v>22</v>
      </c>
      <c r="C63" s="196">
        <v>0.00016282064565786942</v>
      </c>
      <c r="D63" s="298">
        <v>22</v>
      </c>
      <c r="E63" s="196">
        <v>0.00017360289127724382</v>
      </c>
      <c r="F63" s="298">
        <v>19</v>
      </c>
      <c r="G63" s="197">
        <v>0.00015677214406534923</v>
      </c>
      <c r="H63" s="294">
        <v>16</v>
      </c>
      <c r="I63" s="196">
        <v>0.00013740156466031758</v>
      </c>
      <c r="J63" s="298">
        <v>21</v>
      </c>
      <c r="K63" s="197">
        <v>0.0001751722527151699</v>
      </c>
      <c r="L63" s="298">
        <v>23</v>
      </c>
      <c r="M63" s="197">
        <v>0.00019022256039566293</v>
      </c>
      <c r="N63" s="294">
        <v>22</v>
      </c>
      <c r="O63" s="197">
        <v>0.0001792479732757567</v>
      </c>
      <c r="P63" s="294">
        <v>20</v>
      </c>
      <c r="Q63" s="197">
        <v>0.0001665584037042589</v>
      </c>
      <c r="R63" s="294">
        <v>12</v>
      </c>
      <c r="S63" s="197">
        <v>0.0001247842272736726</v>
      </c>
      <c r="T63" s="294">
        <v>13</v>
      </c>
      <c r="U63" s="197">
        <v>0.0001234732063142298</v>
      </c>
      <c r="V63" s="198">
        <v>0.08333333333333333</v>
      </c>
    </row>
    <row r="64" spans="1:22" ht="15">
      <c r="A64" s="48" t="s">
        <v>84</v>
      </c>
      <c r="B64" s="294">
        <v>785</v>
      </c>
      <c r="C64" s="196">
        <v>0.005809736674610341</v>
      </c>
      <c r="D64" s="298">
        <v>738</v>
      </c>
      <c r="E64" s="196">
        <v>0.00582358789830027</v>
      </c>
      <c r="F64" s="298">
        <v>717</v>
      </c>
      <c r="G64" s="197">
        <v>0.005916085647097652</v>
      </c>
      <c r="H64" s="294">
        <v>640</v>
      </c>
      <c r="I64" s="196">
        <v>0.005496062586412703</v>
      </c>
      <c r="J64" s="298">
        <v>530</v>
      </c>
      <c r="K64" s="197">
        <v>0.004421013997097145</v>
      </c>
      <c r="L64" s="298">
        <v>611</v>
      </c>
      <c r="M64" s="197">
        <v>0.005053303669641306</v>
      </c>
      <c r="N64" s="294">
        <v>634</v>
      </c>
      <c r="O64" s="197">
        <v>0.005165600684401353</v>
      </c>
      <c r="P64" s="294">
        <v>573</v>
      </c>
      <c r="Q64" s="197">
        <v>0.004771898266127017</v>
      </c>
      <c r="R64" s="294">
        <v>338</v>
      </c>
      <c r="S64" s="197">
        <v>0.0035147557348751118</v>
      </c>
      <c r="T64" s="294">
        <v>549</v>
      </c>
      <c r="U64" s="197">
        <v>0.005214368482039398</v>
      </c>
      <c r="V64" s="198">
        <v>0.6242603550295858</v>
      </c>
    </row>
    <row r="65" spans="1:22" ht="15">
      <c r="A65" s="48" t="s">
        <v>85</v>
      </c>
      <c r="B65" s="294">
        <v>17</v>
      </c>
      <c r="C65" s="196">
        <v>0.0001258159534628991</v>
      </c>
      <c r="D65" s="298">
        <v>21</v>
      </c>
      <c r="E65" s="196">
        <v>0.0001657118507646418</v>
      </c>
      <c r="F65" s="298">
        <v>29</v>
      </c>
      <c r="G65" s="197">
        <v>0.00023928379883658566</v>
      </c>
      <c r="H65" s="294">
        <v>15</v>
      </c>
      <c r="I65" s="196">
        <v>0.00012881396686904772</v>
      </c>
      <c r="J65" s="298">
        <v>19</v>
      </c>
      <c r="K65" s="197">
        <v>0.00015848918102801088</v>
      </c>
      <c r="L65" s="298">
        <v>19</v>
      </c>
      <c r="M65" s="197">
        <v>0.00015714037597902588</v>
      </c>
      <c r="N65" s="294">
        <v>7</v>
      </c>
      <c r="O65" s="197">
        <v>5.7033446042286224E-05</v>
      </c>
      <c r="P65" s="294">
        <v>20</v>
      </c>
      <c r="Q65" s="197">
        <v>0.0001665584037042589</v>
      </c>
      <c r="R65" s="294">
        <v>18</v>
      </c>
      <c r="S65" s="197">
        <v>0.00018717634091050891</v>
      </c>
      <c r="T65" s="294">
        <v>24</v>
      </c>
      <c r="U65" s="197">
        <v>0.00022795053473396274</v>
      </c>
      <c r="V65" s="198">
        <v>0.3333333333333333</v>
      </c>
    </row>
    <row r="66" spans="1:22" ht="15">
      <c r="A66" s="48" t="s">
        <v>86</v>
      </c>
      <c r="B66" s="294">
        <v>66</v>
      </c>
      <c r="C66" s="196">
        <v>0.0004884619369736082</v>
      </c>
      <c r="D66" s="298">
        <v>74</v>
      </c>
      <c r="E66" s="196">
        <v>0.0005839369979325474</v>
      </c>
      <c r="F66" s="298">
        <v>73</v>
      </c>
      <c r="G66" s="197">
        <v>0.000602335079830026</v>
      </c>
      <c r="H66" s="294">
        <v>65</v>
      </c>
      <c r="I66" s="196">
        <v>0.0005581938564325401</v>
      </c>
      <c r="J66" s="298">
        <v>84</v>
      </c>
      <c r="K66" s="197">
        <v>0.0007006890108606797</v>
      </c>
      <c r="L66" s="298">
        <v>82</v>
      </c>
      <c r="M66" s="197">
        <v>0.0006781847805410592</v>
      </c>
      <c r="N66" s="294">
        <v>99</v>
      </c>
      <c r="O66" s="197">
        <v>0.0008066158797409052</v>
      </c>
      <c r="P66" s="294">
        <v>77</v>
      </c>
      <c r="Q66" s="197">
        <v>0.0006412498542613967</v>
      </c>
      <c r="R66" s="294">
        <v>65</v>
      </c>
      <c r="S66" s="197">
        <v>0.0006759145643990599</v>
      </c>
      <c r="T66" s="294">
        <v>94</v>
      </c>
      <c r="U66" s="197">
        <v>0.000892806261041354</v>
      </c>
      <c r="V66" s="198">
        <v>0.4461538461538462</v>
      </c>
    </row>
    <row r="67" spans="1:22" ht="15">
      <c r="A67" s="48" t="s">
        <v>87</v>
      </c>
      <c r="B67" s="294">
        <v>759</v>
      </c>
      <c r="C67" s="196">
        <v>0.005617312275196495</v>
      </c>
      <c r="D67" s="298">
        <v>746</v>
      </c>
      <c r="E67" s="196">
        <v>0.0058867162224010856</v>
      </c>
      <c r="F67" s="298">
        <v>730</v>
      </c>
      <c r="G67" s="197">
        <v>0.00602335079830026</v>
      </c>
      <c r="H67" s="294">
        <v>688</v>
      </c>
      <c r="I67" s="196">
        <v>0.005908267280393655</v>
      </c>
      <c r="J67" s="298">
        <v>821</v>
      </c>
      <c r="K67" s="197">
        <v>0.006848400927578786</v>
      </c>
      <c r="L67" s="298">
        <v>841</v>
      </c>
      <c r="M67" s="197">
        <v>0.006955529273597935</v>
      </c>
      <c r="N67" s="294">
        <v>796</v>
      </c>
      <c r="O67" s="197">
        <v>0.0064855175785228335</v>
      </c>
      <c r="P67" s="294">
        <v>923</v>
      </c>
      <c r="Q67" s="197">
        <v>0.007686670330951548</v>
      </c>
      <c r="R67" s="294">
        <v>704</v>
      </c>
      <c r="S67" s="197">
        <v>0.007320674666722126</v>
      </c>
      <c r="T67" s="294">
        <v>783</v>
      </c>
      <c r="U67" s="197">
        <v>0.007436886195695534</v>
      </c>
      <c r="V67" s="198">
        <v>0.11221590909090909</v>
      </c>
    </row>
    <row r="68" spans="1:22" ht="15">
      <c r="A68" s="48" t="s">
        <v>88</v>
      </c>
      <c r="B68" s="294">
        <v>52</v>
      </c>
      <c r="C68" s="196">
        <v>0.00038484879882769136</v>
      </c>
      <c r="D68" s="298">
        <v>57</v>
      </c>
      <c r="E68" s="196">
        <v>0.0004497893092183135</v>
      </c>
      <c r="F68" s="298">
        <v>62</v>
      </c>
      <c r="G68" s="197">
        <v>0.0005115722595816659</v>
      </c>
      <c r="H68" s="294">
        <v>63</v>
      </c>
      <c r="I68" s="196">
        <v>0.0005410186608500005</v>
      </c>
      <c r="J68" s="298">
        <v>50</v>
      </c>
      <c r="K68" s="197">
        <v>0.000417076792178976</v>
      </c>
      <c r="L68" s="298">
        <v>66</v>
      </c>
      <c r="M68" s="197">
        <v>0.000545856042874511</v>
      </c>
      <c r="N68" s="294">
        <v>72</v>
      </c>
      <c r="O68" s="197">
        <v>0.0005866297307206583</v>
      </c>
      <c r="P68" s="294">
        <v>66</v>
      </c>
      <c r="Q68" s="197">
        <v>0.0005496427322240543</v>
      </c>
      <c r="R68" s="294">
        <v>32</v>
      </c>
      <c r="S68" s="197">
        <v>0.0003327579393964603</v>
      </c>
      <c r="T68" s="294">
        <v>43</v>
      </c>
      <c r="U68" s="197">
        <v>0.0004084113747316832</v>
      </c>
      <c r="V68" s="198">
        <v>0.34375</v>
      </c>
    </row>
    <row r="69" spans="1:22" ht="15">
      <c r="A69" s="244" t="s">
        <v>281</v>
      </c>
      <c r="B69" s="294"/>
      <c r="C69" s="196"/>
      <c r="D69" s="298"/>
      <c r="E69" s="196"/>
      <c r="F69" s="298">
        <v>1</v>
      </c>
      <c r="G69" s="197">
        <v>8.251165477123643E-06</v>
      </c>
      <c r="H69" s="294">
        <v>14</v>
      </c>
      <c r="I69" s="196">
        <v>0.00012022636907777787</v>
      </c>
      <c r="J69" s="298">
        <v>7</v>
      </c>
      <c r="K69" s="197">
        <v>5.839075090505665E-05</v>
      </c>
      <c r="L69" s="298">
        <v>13</v>
      </c>
      <c r="M69" s="197">
        <v>0.00010751709935407035</v>
      </c>
      <c r="N69" s="294">
        <v>9</v>
      </c>
      <c r="O69" s="197">
        <v>7.332871634008229E-05</v>
      </c>
      <c r="P69" s="294">
        <v>19</v>
      </c>
      <c r="Q69" s="197">
        <v>0.00015823048351904596</v>
      </c>
      <c r="R69" s="294">
        <v>1</v>
      </c>
      <c r="S69" s="197">
        <v>1.0398685606139384E-05</v>
      </c>
      <c r="T69" s="294">
        <v>4</v>
      </c>
      <c r="U69" s="197">
        <v>3.799175578899379E-05</v>
      </c>
      <c r="V69" s="198">
        <v>3</v>
      </c>
    </row>
    <row r="70" spans="1:22" ht="15">
      <c r="A70" s="48" t="s">
        <v>89</v>
      </c>
      <c r="B70" s="294">
        <v>62</v>
      </c>
      <c r="C70" s="196">
        <v>0.000458858183217632</v>
      </c>
      <c r="D70" s="298">
        <v>62</v>
      </c>
      <c r="E70" s="196">
        <v>0.0004892445117813235</v>
      </c>
      <c r="F70" s="298">
        <v>68</v>
      </c>
      <c r="G70" s="197">
        <v>0.0005610792524444077</v>
      </c>
      <c r="H70" s="294">
        <v>13</v>
      </c>
      <c r="I70" s="196">
        <v>0.00011163877128650803</v>
      </c>
      <c r="J70" s="298">
        <v>17</v>
      </c>
      <c r="K70" s="197">
        <v>0.00014180610934085185</v>
      </c>
      <c r="L70" s="298">
        <v>16</v>
      </c>
      <c r="M70" s="197">
        <v>0.00013232873766654812</v>
      </c>
      <c r="N70" s="294">
        <v>4</v>
      </c>
      <c r="O70" s="197">
        <v>3.259054059559213E-05</v>
      </c>
      <c r="P70" s="294">
        <v>1</v>
      </c>
      <c r="Q70" s="197">
        <v>8.327920185212944E-06</v>
      </c>
      <c r="R70" s="294">
        <v>5</v>
      </c>
      <c r="S70" s="197">
        <v>5.199342803069692E-05</v>
      </c>
      <c r="T70" s="294">
        <v>2</v>
      </c>
      <c r="U70" s="197">
        <v>1.8995877894496895E-05</v>
      </c>
      <c r="V70" s="198">
        <v>-0.6</v>
      </c>
    </row>
    <row r="71" spans="1:22" ht="15">
      <c r="A71" s="48" t="s">
        <v>90</v>
      </c>
      <c r="B71" s="294">
        <v>3498</v>
      </c>
      <c r="C71" s="196">
        <v>0.02588848265960124</v>
      </c>
      <c r="D71" s="298">
        <v>3091</v>
      </c>
      <c r="E71" s="196">
        <v>0.024391206224452757</v>
      </c>
      <c r="F71" s="298">
        <v>3158</v>
      </c>
      <c r="G71" s="197">
        <v>0.026057180576756468</v>
      </c>
      <c r="H71" s="294">
        <v>3032</v>
      </c>
      <c r="I71" s="196">
        <v>0.02603759650313018</v>
      </c>
      <c r="J71" s="298">
        <v>3192</v>
      </c>
      <c r="K71" s="197">
        <v>0.026626182412705826</v>
      </c>
      <c r="L71" s="298">
        <v>3169</v>
      </c>
      <c r="M71" s="197">
        <v>0.026209360604080686</v>
      </c>
      <c r="N71" s="294">
        <v>3134</v>
      </c>
      <c r="O71" s="197">
        <v>0.025534688556646434</v>
      </c>
      <c r="P71" s="294">
        <v>3112</v>
      </c>
      <c r="Q71" s="197">
        <v>0.025916487616382683</v>
      </c>
      <c r="R71" s="294">
        <v>1431</v>
      </c>
      <c r="S71" s="197">
        <v>0.014880519102385458</v>
      </c>
      <c r="T71" s="294">
        <v>1832</v>
      </c>
      <c r="U71" s="197">
        <v>0.017400224151359157</v>
      </c>
      <c r="V71" s="198">
        <v>0.2802236198462614</v>
      </c>
    </row>
    <row r="72" spans="1:22" ht="15">
      <c r="A72" s="48" t="s">
        <v>91</v>
      </c>
      <c r="B72" s="294">
        <v>42</v>
      </c>
      <c r="C72" s="196">
        <v>0.0003108394144377507</v>
      </c>
      <c r="D72" s="298">
        <v>38</v>
      </c>
      <c r="E72" s="196">
        <v>0.00029985953947887566</v>
      </c>
      <c r="F72" s="298">
        <v>35</v>
      </c>
      <c r="G72" s="197">
        <v>0.00028879079169932755</v>
      </c>
      <c r="H72" s="294">
        <v>41</v>
      </c>
      <c r="I72" s="196">
        <v>0.0003520915094420638</v>
      </c>
      <c r="J72" s="298">
        <v>43</v>
      </c>
      <c r="K72" s="197">
        <v>0.0003586860412739194</v>
      </c>
      <c r="L72" s="298">
        <v>52</v>
      </c>
      <c r="M72" s="197">
        <v>0.0004300683974162814</v>
      </c>
      <c r="N72" s="294">
        <v>37</v>
      </c>
      <c r="O72" s="197">
        <v>0.00030146250050922717</v>
      </c>
      <c r="P72" s="294">
        <v>36</v>
      </c>
      <c r="Q72" s="197">
        <v>0.00029980512666766604</v>
      </c>
      <c r="R72" s="294">
        <v>25</v>
      </c>
      <c r="S72" s="197">
        <v>0.0002599671401534846</v>
      </c>
      <c r="T72" s="294">
        <v>27</v>
      </c>
      <c r="U72" s="197">
        <v>0.0002564443515757081</v>
      </c>
      <c r="V72" s="198">
        <v>0.08</v>
      </c>
    </row>
    <row r="73" spans="1:22" ht="15">
      <c r="A73" s="48" t="s">
        <v>92</v>
      </c>
      <c r="B73" s="294">
        <v>191</v>
      </c>
      <c r="C73" s="196">
        <v>0.0014135792418478663</v>
      </c>
      <c r="D73" s="298">
        <v>231</v>
      </c>
      <c r="E73" s="196">
        <v>0.00182283035841106</v>
      </c>
      <c r="F73" s="298">
        <v>226</v>
      </c>
      <c r="G73" s="197">
        <v>0.0018647633978299434</v>
      </c>
      <c r="H73" s="294">
        <v>222</v>
      </c>
      <c r="I73" s="196">
        <v>0.0019064467096619063</v>
      </c>
      <c r="J73" s="298">
        <v>256</v>
      </c>
      <c r="K73" s="197">
        <v>0.002135433175956357</v>
      </c>
      <c r="L73" s="298">
        <v>223</v>
      </c>
      <c r="M73" s="197">
        <v>0.0018443317812275144</v>
      </c>
      <c r="N73" s="294">
        <v>220</v>
      </c>
      <c r="O73" s="197">
        <v>0.0017924797327575671</v>
      </c>
      <c r="P73" s="294">
        <v>205</v>
      </c>
      <c r="Q73" s="197">
        <v>0.0017072236379686537</v>
      </c>
      <c r="R73" s="294">
        <v>105</v>
      </c>
      <c r="S73" s="197">
        <v>0.0010918619886446353</v>
      </c>
      <c r="T73" s="294">
        <v>153</v>
      </c>
      <c r="U73" s="197">
        <v>0.0014531846589290124</v>
      </c>
      <c r="V73" s="198">
        <v>0.45714285714285713</v>
      </c>
    </row>
    <row r="74" spans="1:22" ht="15">
      <c r="A74" s="48" t="s">
        <v>93</v>
      </c>
      <c r="B74" s="294">
        <v>141</v>
      </c>
      <c r="C74" s="196">
        <v>0.001043532319898163</v>
      </c>
      <c r="D74" s="298">
        <v>155</v>
      </c>
      <c r="E74" s="196">
        <v>0.0012231112794533086</v>
      </c>
      <c r="F74" s="298">
        <v>135</v>
      </c>
      <c r="G74" s="197">
        <v>0.0011139073394116918</v>
      </c>
      <c r="H74" s="294">
        <v>122</v>
      </c>
      <c r="I74" s="196">
        <v>0.0010476869305349214</v>
      </c>
      <c r="J74" s="298">
        <v>112</v>
      </c>
      <c r="K74" s="197">
        <v>0.0009342520144809064</v>
      </c>
      <c r="L74" s="298">
        <v>121</v>
      </c>
      <c r="M74" s="197">
        <v>0.0010007360786032703</v>
      </c>
      <c r="N74" s="294">
        <v>117</v>
      </c>
      <c r="O74" s="197">
        <v>0.0009532733124210697</v>
      </c>
      <c r="P74" s="294">
        <v>99</v>
      </c>
      <c r="Q74" s="197">
        <v>0.0008244640983360816</v>
      </c>
      <c r="R74" s="294">
        <v>67</v>
      </c>
      <c r="S74" s="197">
        <v>0.0006967119356113388</v>
      </c>
      <c r="T74" s="294">
        <v>48</v>
      </c>
      <c r="U74" s="197">
        <v>0.0004559010694679255</v>
      </c>
      <c r="V74" s="198">
        <v>-0.2835820895522388</v>
      </c>
    </row>
    <row r="75" spans="1:22" ht="15">
      <c r="A75" s="48" t="s">
        <v>94</v>
      </c>
      <c r="B75" s="294">
        <v>56</v>
      </c>
      <c r="C75" s="196">
        <v>0.0004144525525836676</v>
      </c>
      <c r="D75" s="298">
        <v>61</v>
      </c>
      <c r="E75" s="196">
        <v>0.0004813534712687215</v>
      </c>
      <c r="F75" s="298">
        <v>72</v>
      </c>
      <c r="G75" s="197">
        <v>0.0005940839143529023</v>
      </c>
      <c r="H75" s="294">
        <v>66</v>
      </c>
      <c r="I75" s="196">
        <v>0.00056678145422381</v>
      </c>
      <c r="J75" s="298">
        <v>64</v>
      </c>
      <c r="K75" s="197">
        <v>0.0005338582939890893</v>
      </c>
      <c r="L75" s="298">
        <v>58</v>
      </c>
      <c r="M75" s="197">
        <v>0.00047969167404123697</v>
      </c>
      <c r="N75" s="294">
        <v>63</v>
      </c>
      <c r="O75" s="197">
        <v>0.000513301014380576</v>
      </c>
      <c r="P75" s="294">
        <v>50</v>
      </c>
      <c r="Q75" s="197">
        <v>0.00041639600926064724</v>
      </c>
      <c r="R75" s="294">
        <v>29</v>
      </c>
      <c r="S75" s="197">
        <v>0.0003015618825780421</v>
      </c>
      <c r="T75" s="294">
        <v>28</v>
      </c>
      <c r="U75" s="197">
        <v>0.0002659422905229565</v>
      </c>
      <c r="V75" s="198">
        <v>-0.034482758620689655</v>
      </c>
    </row>
    <row r="76" spans="1:22" ht="15">
      <c r="A76" s="48" t="s">
        <v>95</v>
      </c>
      <c r="B76" s="294">
        <v>25</v>
      </c>
      <c r="C76" s="196">
        <v>0.0001850234609748516</v>
      </c>
      <c r="D76" s="298">
        <v>36</v>
      </c>
      <c r="E76" s="196">
        <v>0.0002840774584536717</v>
      </c>
      <c r="F76" s="298">
        <v>16</v>
      </c>
      <c r="G76" s="197">
        <v>0.0001320186476339783</v>
      </c>
      <c r="H76" s="294">
        <v>27</v>
      </c>
      <c r="I76" s="196">
        <v>0.00023186514036428589</v>
      </c>
      <c r="J76" s="298">
        <v>21</v>
      </c>
      <c r="K76" s="197">
        <v>0.0001751722527151699</v>
      </c>
      <c r="L76" s="298">
        <v>11</v>
      </c>
      <c r="M76" s="197">
        <v>9.097600714575184E-05</v>
      </c>
      <c r="N76" s="294">
        <v>0</v>
      </c>
      <c r="O76" s="197">
        <v>0</v>
      </c>
      <c r="P76" s="294">
        <v>0</v>
      </c>
      <c r="Q76" s="197">
        <v>0</v>
      </c>
      <c r="R76" s="294">
        <v>0</v>
      </c>
      <c r="S76" s="197">
        <v>0</v>
      </c>
      <c r="T76" s="294">
        <v>0</v>
      </c>
      <c r="U76" s="197">
        <v>0</v>
      </c>
      <c r="V76" s="198"/>
    </row>
    <row r="77" spans="1:22" ht="15">
      <c r="A77" s="48" t="s">
        <v>96</v>
      </c>
      <c r="B77" s="294">
        <v>4</v>
      </c>
      <c r="C77" s="196">
        <v>2.960375375597626E-05</v>
      </c>
      <c r="D77" s="298">
        <v>3</v>
      </c>
      <c r="E77" s="196">
        <v>2.3673121537805975E-05</v>
      </c>
      <c r="F77" s="298">
        <v>10</v>
      </c>
      <c r="G77" s="197">
        <v>8.251165477123644E-05</v>
      </c>
      <c r="H77" s="294">
        <v>4</v>
      </c>
      <c r="I77" s="196">
        <v>3.4350391165079394E-05</v>
      </c>
      <c r="J77" s="298">
        <v>4</v>
      </c>
      <c r="K77" s="197">
        <v>3.336614337431808E-05</v>
      </c>
      <c r="L77" s="298">
        <v>4</v>
      </c>
      <c r="M77" s="197">
        <v>3.308218441663703E-05</v>
      </c>
      <c r="N77" s="294">
        <v>1</v>
      </c>
      <c r="O77" s="197">
        <v>8.147635148898032E-06</v>
      </c>
      <c r="P77" s="294">
        <v>0</v>
      </c>
      <c r="Q77" s="197">
        <v>0</v>
      </c>
      <c r="R77" s="294">
        <v>1</v>
      </c>
      <c r="S77" s="197">
        <v>1.0398685606139384E-05</v>
      </c>
      <c r="T77" s="294">
        <v>1</v>
      </c>
      <c r="U77" s="197">
        <v>9.497938947248448E-06</v>
      </c>
      <c r="V77" s="198">
        <v>0</v>
      </c>
    </row>
    <row r="78" spans="1:22" ht="15">
      <c r="A78" s="48" t="s">
        <v>97</v>
      </c>
      <c r="B78" s="294">
        <v>371</v>
      </c>
      <c r="C78" s="196">
        <v>0.002745748160866798</v>
      </c>
      <c r="D78" s="298">
        <v>350</v>
      </c>
      <c r="E78" s="196">
        <v>0.002761864179410697</v>
      </c>
      <c r="F78" s="298">
        <v>313</v>
      </c>
      <c r="G78" s="197">
        <v>0.0025826147943397004</v>
      </c>
      <c r="H78" s="294">
        <v>277</v>
      </c>
      <c r="I78" s="196">
        <v>0.002378764588181748</v>
      </c>
      <c r="J78" s="298">
        <v>283</v>
      </c>
      <c r="K78" s="197">
        <v>0.002360654643733004</v>
      </c>
      <c r="L78" s="298">
        <v>302</v>
      </c>
      <c r="M78" s="197">
        <v>0.0024977049234560958</v>
      </c>
      <c r="N78" s="294">
        <v>302</v>
      </c>
      <c r="O78" s="197">
        <v>0.0024605858149672056</v>
      </c>
      <c r="P78" s="294">
        <v>283</v>
      </c>
      <c r="Q78" s="197">
        <v>0.0023568014124152633</v>
      </c>
      <c r="R78" s="294">
        <v>141</v>
      </c>
      <c r="S78" s="197">
        <v>0.0014662146704656532</v>
      </c>
      <c r="T78" s="294">
        <v>139</v>
      </c>
      <c r="U78" s="197">
        <v>0.001320213513667534</v>
      </c>
      <c r="V78" s="198">
        <v>-0.014184397163120567</v>
      </c>
    </row>
    <row r="79" spans="1:22" ht="15">
      <c r="A79" s="48" t="s">
        <v>98</v>
      </c>
      <c r="B79" s="294">
        <v>1795</v>
      </c>
      <c r="C79" s="196">
        <v>0.013284684497994345</v>
      </c>
      <c r="D79" s="298">
        <v>1744</v>
      </c>
      <c r="E79" s="196">
        <v>0.013761974653977873</v>
      </c>
      <c r="F79" s="298">
        <v>1705</v>
      </c>
      <c r="G79" s="197">
        <v>0.014068237138495813</v>
      </c>
      <c r="H79" s="294">
        <v>1722</v>
      </c>
      <c r="I79" s="196">
        <v>0.014787843396566679</v>
      </c>
      <c r="J79" s="298">
        <v>1826</v>
      </c>
      <c r="K79" s="197">
        <v>0.015231644450376204</v>
      </c>
      <c r="L79" s="298">
        <v>1823</v>
      </c>
      <c r="M79" s="197">
        <v>0.015077205547882326</v>
      </c>
      <c r="N79" s="294">
        <v>1831</v>
      </c>
      <c r="O79" s="197">
        <v>0.014918319957632297</v>
      </c>
      <c r="P79" s="294">
        <v>1669</v>
      </c>
      <c r="Q79" s="197">
        <v>0.013899298789120405</v>
      </c>
      <c r="R79" s="294">
        <v>1186</v>
      </c>
      <c r="S79" s="197">
        <v>0.012332841128881309</v>
      </c>
      <c r="T79" s="294">
        <v>1370</v>
      </c>
      <c r="U79" s="197">
        <v>0.013012176357730372</v>
      </c>
      <c r="V79" s="198">
        <v>0.1551433389544688</v>
      </c>
    </row>
    <row r="80" spans="1:22" ht="15">
      <c r="A80" s="48" t="s">
        <v>99</v>
      </c>
      <c r="B80" s="294">
        <v>523</v>
      </c>
      <c r="C80" s="196">
        <v>0.003870690803593896</v>
      </c>
      <c r="D80" s="298">
        <v>460</v>
      </c>
      <c r="E80" s="196">
        <v>0.003629878635796916</v>
      </c>
      <c r="F80" s="298">
        <v>445</v>
      </c>
      <c r="G80" s="197">
        <v>0.0036717686373200216</v>
      </c>
      <c r="H80" s="294">
        <v>474</v>
      </c>
      <c r="I80" s="196">
        <v>0.004070521353061908</v>
      </c>
      <c r="J80" s="298">
        <v>452</v>
      </c>
      <c r="K80" s="197">
        <v>0.0037703742012979435</v>
      </c>
      <c r="L80" s="298">
        <v>441</v>
      </c>
      <c r="M80" s="197">
        <v>0.0036473108319342324</v>
      </c>
      <c r="N80" s="294">
        <v>401</v>
      </c>
      <c r="O80" s="197">
        <v>0.003267201694708111</v>
      </c>
      <c r="P80" s="294">
        <v>390</v>
      </c>
      <c r="Q80" s="197">
        <v>0.0032478888722330484</v>
      </c>
      <c r="R80" s="294">
        <v>313</v>
      </c>
      <c r="S80" s="197">
        <v>0.003254788594721627</v>
      </c>
      <c r="T80" s="294">
        <v>299</v>
      </c>
      <c r="U80" s="197">
        <v>0.0028398837452272858</v>
      </c>
      <c r="V80" s="198">
        <v>-0.04472843450479233</v>
      </c>
    </row>
    <row r="81" spans="1:22" ht="15">
      <c r="A81" s="48" t="s">
        <v>100</v>
      </c>
      <c r="B81" s="294">
        <v>143</v>
      </c>
      <c r="C81" s="196">
        <v>0.0010583341967761511</v>
      </c>
      <c r="D81" s="298">
        <v>132</v>
      </c>
      <c r="E81" s="196">
        <v>0.001041617347663463</v>
      </c>
      <c r="F81" s="298">
        <v>115</v>
      </c>
      <c r="G81" s="197">
        <v>0.0009488840298692191</v>
      </c>
      <c r="H81" s="294">
        <v>117</v>
      </c>
      <c r="I81" s="196">
        <v>0.0010047489415785722</v>
      </c>
      <c r="J81" s="298">
        <v>108</v>
      </c>
      <c r="K81" s="197">
        <v>0.0009008858711065882</v>
      </c>
      <c r="L81" s="298">
        <v>108</v>
      </c>
      <c r="M81" s="197">
        <v>0.0008932189792491998</v>
      </c>
      <c r="N81" s="294">
        <v>128</v>
      </c>
      <c r="O81" s="197">
        <v>0.001042897299058948</v>
      </c>
      <c r="P81" s="294">
        <v>122</v>
      </c>
      <c r="Q81" s="197">
        <v>0.0010160062625959793</v>
      </c>
      <c r="R81" s="294">
        <v>105</v>
      </c>
      <c r="S81" s="197">
        <v>0.0010918619886446353</v>
      </c>
      <c r="T81" s="294">
        <v>101</v>
      </c>
      <c r="U81" s="197">
        <v>0.0009592918336720932</v>
      </c>
      <c r="V81" s="198">
        <v>-0.0380952380952381</v>
      </c>
    </row>
    <row r="82" spans="1:22" ht="15">
      <c r="A82" s="48" t="s">
        <v>101</v>
      </c>
      <c r="B82" s="294">
        <v>128</v>
      </c>
      <c r="C82" s="196">
        <v>0.0009473201201912403</v>
      </c>
      <c r="D82" s="298">
        <v>128</v>
      </c>
      <c r="E82" s="196">
        <v>0.001010053185613055</v>
      </c>
      <c r="F82" s="298">
        <v>100</v>
      </c>
      <c r="G82" s="197">
        <v>0.0008251165477123644</v>
      </c>
      <c r="H82" s="294">
        <v>124</v>
      </c>
      <c r="I82" s="196">
        <v>0.001064862126117461</v>
      </c>
      <c r="J82" s="298">
        <v>127</v>
      </c>
      <c r="K82" s="197">
        <v>0.001059375052134599</v>
      </c>
      <c r="L82" s="298">
        <v>122</v>
      </c>
      <c r="M82" s="197">
        <v>0.0010090066247074295</v>
      </c>
      <c r="N82" s="294">
        <v>98</v>
      </c>
      <c r="O82" s="197">
        <v>0.0007984682445920071</v>
      </c>
      <c r="P82" s="294">
        <v>106</v>
      </c>
      <c r="Q82" s="197">
        <v>0.0008827595396325721</v>
      </c>
      <c r="R82" s="294">
        <v>45</v>
      </c>
      <c r="S82" s="197">
        <v>0.00046794085227627226</v>
      </c>
      <c r="T82" s="294">
        <v>71</v>
      </c>
      <c r="U82" s="197">
        <v>0.0006743536652546397</v>
      </c>
      <c r="V82" s="198">
        <v>0.5777777777777777</v>
      </c>
    </row>
    <row r="83" spans="1:22" ht="15">
      <c r="A83" s="48" t="s">
        <v>102</v>
      </c>
      <c r="B83" s="294">
        <v>424</v>
      </c>
      <c r="C83" s="196">
        <v>0.0031379978981334834</v>
      </c>
      <c r="D83" s="298">
        <v>389</v>
      </c>
      <c r="E83" s="196">
        <v>0.003069614759402175</v>
      </c>
      <c r="F83" s="298">
        <v>342</v>
      </c>
      <c r="G83" s="197">
        <v>0.002821898593176286</v>
      </c>
      <c r="H83" s="294">
        <v>342</v>
      </c>
      <c r="I83" s="196">
        <v>0.002936958444614288</v>
      </c>
      <c r="J83" s="298">
        <v>471</v>
      </c>
      <c r="K83" s="197">
        <v>0.003928863382325954</v>
      </c>
      <c r="L83" s="298">
        <v>427</v>
      </c>
      <c r="M83" s="197">
        <v>0.003531523186476003</v>
      </c>
      <c r="N83" s="294">
        <v>470</v>
      </c>
      <c r="O83" s="197">
        <v>0.003829388519982075</v>
      </c>
      <c r="P83" s="294">
        <v>440</v>
      </c>
      <c r="Q83" s="197">
        <v>0.0036642848814936956</v>
      </c>
      <c r="R83" s="294">
        <v>255</v>
      </c>
      <c r="S83" s="197">
        <v>0.0026516648295655428</v>
      </c>
      <c r="T83" s="294">
        <v>239</v>
      </c>
      <c r="U83" s="197">
        <v>0.002270007408392379</v>
      </c>
      <c r="V83" s="198">
        <v>-0.06274509803921569</v>
      </c>
    </row>
    <row r="84" spans="1:22" ht="15">
      <c r="A84" s="48" t="s">
        <v>285</v>
      </c>
      <c r="B84" s="294">
        <v>0</v>
      </c>
      <c r="C84" s="196">
        <v>0</v>
      </c>
      <c r="D84" s="298">
        <v>0</v>
      </c>
      <c r="E84" s="196">
        <v>0</v>
      </c>
      <c r="F84" s="298">
        <v>0</v>
      </c>
      <c r="G84" s="197">
        <v>0</v>
      </c>
      <c r="H84" s="294">
        <v>0</v>
      </c>
      <c r="I84" s="196">
        <v>0</v>
      </c>
      <c r="J84" s="298">
        <v>0</v>
      </c>
      <c r="K84" s="197">
        <v>0</v>
      </c>
      <c r="L84" s="298">
        <v>0</v>
      </c>
      <c r="M84" s="197">
        <v>0</v>
      </c>
      <c r="N84" s="294">
        <v>9</v>
      </c>
      <c r="O84" s="197">
        <v>7.332871634008229E-05</v>
      </c>
      <c r="P84" s="294">
        <v>13</v>
      </c>
      <c r="Q84" s="197">
        <v>0.00010826296240776828</v>
      </c>
      <c r="R84" s="294">
        <v>17</v>
      </c>
      <c r="S84" s="197">
        <v>0.00017677765530436953</v>
      </c>
      <c r="T84" s="294">
        <v>2</v>
      </c>
      <c r="U84" s="197">
        <v>1.8995877894496895E-05</v>
      </c>
      <c r="V84" s="198">
        <v>-0.8823529411764706</v>
      </c>
    </row>
    <row r="85" spans="1:22" ht="15">
      <c r="A85" s="48" t="s">
        <v>103</v>
      </c>
      <c r="B85" s="294">
        <v>756</v>
      </c>
      <c r="C85" s="196">
        <v>0.005595109459879513</v>
      </c>
      <c r="D85" s="298">
        <v>660</v>
      </c>
      <c r="E85" s="196">
        <v>0.005208086738317314</v>
      </c>
      <c r="F85" s="298">
        <v>601</v>
      </c>
      <c r="G85" s="197">
        <v>0.00495895045175131</v>
      </c>
      <c r="H85" s="294">
        <v>651</v>
      </c>
      <c r="I85" s="196">
        <v>0.005590526162116671</v>
      </c>
      <c r="J85" s="298">
        <v>721</v>
      </c>
      <c r="K85" s="197">
        <v>0.006014247343220834</v>
      </c>
      <c r="L85" s="298">
        <v>674</v>
      </c>
      <c r="M85" s="197">
        <v>0.0055743480742033395</v>
      </c>
      <c r="N85" s="294">
        <v>630</v>
      </c>
      <c r="O85" s="197">
        <v>0.00513301014380576</v>
      </c>
      <c r="P85" s="294">
        <v>658</v>
      </c>
      <c r="Q85" s="197">
        <v>0.005479771481870118</v>
      </c>
      <c r="R85" s="294">
        <v>494</v>
      </c>
      <c r="S85" s="197">
        <v>0.005136950689432856</v>
      </c>
      <c r="T85" s="294">
        <v>573</v>
      </c>
      <c r="U85" s="197">
        <v>0.00544231901677336</v>
      </c>
      <c r="V85" s="198">
        <v>0.15991902834008098</v>
      </c>
    </row>
    <row r="86" spans="1:22" ht="15">
      <c r="A86" s="48" t="s">
        <v>104</v>
      </c>
      <c r="B86" s="294">
        <v>1855</v>
      </c>
      <c r="C86" s="196">
        <v>0.01372874080433399</v>
      </c>
      <c r="D86" s="298">
        <v>1731</v>
      </c>
      <c r="E86" s="196">
        <v>0.013659391127314048</v>
      </c>
      <c r="F86" s="298">
        <v>1748</v>
      </c>
      <c r="G86" s="197">
        <v>0.014423037254012129</v>
      </c>
      <c r="H86" s="294">
        <v>1695</v>
      </c>
      <c r="I86" s="196">
        <v>0.014555978256202393</v>
      </c>
      <c r="J86" s="298">
        <v>1723</v>
      </c>
      <c r="K86" s="197">
        <v>0.014372466258487513</v>
      </c>
      <c r="L86" s="298">
        <v>1870</v>
      </c>
      <c r="M86" s="197">
        <v>0.015465921214777812</v>
      </c>
      <c r="N86" s="294">
        <v>1813</v>
      </c>
      <c r="O86" s="197">
        <v>0.014771662524952133</v>
      </c>
      <c r="P86" s="294">
        <v>1748</v>
      </c>
      <c r="Q86" s="197">
        <v>0.014557204483752228</v>
      </c>
      <c r="R86" s="294">
        <v>1492</v>
      </c>
      <c r="S86" s="197">
        <v>0.015514838924359961</v>
      </c>
      <c r="T86" s="294">
        <v>1658</v>
      </c>
      <c r="U86" s="197">
        <v>0.015747582774537926</v>
      </c>
      <c r="V86" s="198">
        <v>0.11126005361930295</v>
      </c>
    </row>
    <row r="87" spans="1:22" ht="15">
      <c r="A87" s="48" t="s">
        <v>105</v>
      </c>
      <c r="B87" s="294">
        <v>2726</v>
      </c>
      <c r="C87" s="196">
        <v>0.02017495818469782</v>
      </c>
      <c r="D87" s="298">
        <v>2920</v>
      </c>
      <c r="E87" s="196">
        <v>0.023041838296797817</v>
      </c>
      <c r="F87" s="298">
        <v>2892</v>
      </c>
      <c r="G87" s="197">
        <v>0.023862370559841577</v>
      </c>
      <c r="H87" s="294">
        <v>2996</v>
      </c>
      <c r="I87" s="196">
        <v>0.025728442982644466</v>
      </c>
      <c r="J87" s="298">
        <v>3193</v>
      </c>
      <c r="K87" s="197">
        <v>0.026634523948549406</v>
      </c>
      <c r="L87" s="298">
        <v>3432</v>
      </c>
      <c r="M87" s="197">
        <v>0.02838451422947457</v>
      </c>
      <c r="N87" s="294">
        <v>3463</v>
      </c>
      <c r="O87" s="197">
        <v>0.028215260520633886</v>
      </c>
      <c r="P87" s="294">
        <v>3479</v>
      </c>
      <c r="Q87" s="197">
        <v>0.028972834324355837</v>
      </c>
      <c r="R87" s="294">
        <v>2825</v>
      </c>
      <c r="S87" s="197">
        <v>0.02937628683734376</v>
      </c>
      <c r="T87" s="294">
        <v>3204</v>
      </c>
      <c r="U87" s="197">
        <v>0.030431396386984024</v>
      </c>
      <c r="V87" s="198">
        <v>0.13415929203539823</v>
      </c>
    </row>
    <row r="88" spans="1:22" ht="15">
      <c r="A88" s="48" t="s">
        <v>106</v>
      </c>
      <c r="B88" s="294">
        <v>26</v>
      </c>
      <c r="C88" s="196">
        <v>0.00019242439941384568</v>
      </c>
      <c r="D88" s="298">
        <v>39</v>
      </c>
      <c r="E88" s="196">
        <v>0.00030775057999147767</v>
      </c>
      <c r="F88" s="298">
        <v>37</v>
      </c>
      <c r="G88" s="197">
        <v>0.00030529312265357484</v>
      </c>
      <c r="H88" s="294">
        <v>40</v>
      </c>
      <c r="I88" s="196">
        <v>0.0003435039116507939</v>
      </c>
      <c r="J88" s="298">
        <v>40</v>
      </c>
      <c r="K88" s="197">
        <v>0.0003336614337431808</v>
      </c>
      <c r="L88" s="298">
        <v>28</v>
      </c>
      <c r="M88" s="197">
        <v>0.00023157529091645922</v>
      </c>
      <c r="N88" s="294">
        <v>52</v>
      </c>
      <c r="O88" s="197">
        <v>0.0004236770277426977</v>
      </c>
      <c r="P88" s="294">
        <v>44</v>
      </c>
      <c r="Q88" s="197">
        <v>0.0003664284881493696</v>
      </c>
      <c r="R88" s="294">
        <v>34</v>
      </c>
      <c r="S88" s="197">
        <v>0.00035355531060873906</v>
      </c>
      <c r="T88" s="294">
        <v>32</v>
      </c>
      <c r="U88" s="197">
        <v>0.0003039340463119503</v>
      </c>
      <c r="V88" s="198">
        <v>-0.058823529411764705</v>
      </c>
    </row>
    <row r="89" spans="1:22" ht="15">
      <c r="A89" s="48" t="s">
        <v>107</v>
      </c>
      <c r="B89" s="294">
        <v>85</v>
      </c>
      <c r="C89" s="196">
        <v>0.0006290797673144955</v>
      </c>
      <c r="D89" s="298">
        <v>87</v>
      </c>
      <c r="E89" s="196">
        <v>0.0006865205245963733</v>
      </c>
      <c r="F89" s="298">
        <v>84</v>
      </c>
      <c r="G89" s="197">
        <v>0.0006930979000783861</v>
      </c>
      <c r="H89" s="294">
        <v>101</v>
      </c>
      <c r="I89" s="196">
        <v>0.0008673473769182546</v>
      </c>
      <c r="J89" s="298">
        <v>92</v>
      </c>
      <c r="K89" s="197">
        <v>0.0007674212976093158</v>
      </c>
      <c r="L89" s="298">
        <v>90</v>
      </c>
      <c r="M89" s="197">
        <v>0.0007443491493743332</v>
      </c>
      <c r="N89" s="294">
        <v>81</v>
      </c>
      <c r="O89" s="197">
        <v>0.0006599584470607406</v>
      </c>
      <c r="P89" s="294">
        <v>87</v>
      </c>
      <c r="Q89" s="197">
        <v>0.0007245290561135262</v>
      </c>
      <c r="R89" s="294">
        <v>59</v>
      </c>
      <c r="S89" s="197">
        <v>0.0006135224507622237</v>
      </c>
      <c r="T89" s="294">
        <v>70</v>
      </c>
      <c r="U89" s="197">
        <v>0.0006648557263073913</v>
      </c>
      <c r="V89" s="198">
        <v>0.1864406779661017</v>
      </c>
    </row>
    <row r="90" spans="1:22" ht="15">
      <c r="A90" s="48" t="s">
        <v>108</v>
      </c>
      <c r="B90" s="294">
        <v>13299</v>
      </c>
      <c r="C90" s="196">
        <v>0.09842508030018206</v>
      </c>
      <c r="D90" s="298">
        <v>11986</v>
      </c>
      <c r="E90" s="196">
        <v>0.09458201158404747</v>
      </c>
      <c r="F90" s="298">
        <v>12649</v>
      </c>
      <c r="G90" s="197">
        <v>0.10436899212013696</v>
      </c>
      <c r="H90" s="294">
        <v>11811</v>
      </c>
      <c r="I90" s="196">
        <v>0.10142811751268818</v>
      </c>
      <c r="J90" s="298">
        <v>13510</v>
      </c>
      <c r="K90" s="197">
        <v>0.11269414924675931</v>
      </c>
      <c r="L90" s="298">
        <v>14919</v>
      </c>
      <c r="M90" s="197">
        <v>0.12338827732795196</v>
      </c>
      <c r="N90" s="294">
        <v>15668</v>
      </c>
      <c r="O90" s="197">
        <v>0.12765714751293436</v>
      </c>
      <c r="P90" s="294">
        <v>14869</v>
      </c>
      <c r="Q90" s="197">
        <v>0.12382784523393128</v>
      </c>
      <c r="R90" s="294">
        <v>10487</v>
      </c>
      <c r="S90" s="197">
        <v>0.10905101595158372</v>
      </c>
      <c r="T90" s="294">
        <v>13580</v>
      </c>
      <c r="U90" s="197">
        <v>0.1289820109036339</v>
      </c>
      <c r="V90" s="198">
        <v>0.29493658815676554</v>
      </c>
    </row>
    <row r="91" spans="1:22" ht="15">
      <c r="A91" s="48" t="s">
        <v>109</v>
      </c>
      <c r="B91" s="294">
        <v>114</v>
      </c>
      <c r="C91" s="196">
        <v>0.0008437069820453234</v>
      </c>
      <c r="D91" s="298">
        <v>123</v>
      </c>
      <c r="E91" s="196">
        <v>0.000970597983050045</v>
      </c>
      <c r="F91" s="298">
        <v>149</v>
      </c>
      <c r="G91" s="197">
        <v>0.0012294236560914228</v>
      </c>
      <c r="H91" s="294">
        <v>145</v>
      </c>
      <c r="I91" s="196">
        <v>0.001245201679734128</v>
      </c>
      <c r="J91" s="298">
        <v>147</v>
      </c>
      <c r="K91" s="197">
        <v>0.0012262057690061894</v>
      </c>
      <c r="L91" s="298">
        <v>154</v>
      </c>
      <c r="M91" s="197">
        <v>0.0012736641000405256</v>
      </c>
      <c r="N91" s="294">
        <v>130</v>
      </c>
      <c r="O91" s="197">
        <v>0.0010591925693567443</v>
      </c>
      <c r="P91" s="294">
        <v>126</v>
      </c>
      <c r="Q91" s="197">
        <v>0.001049317943336831</v>
      </c>
      <c r="R91" s="294">
        <v>117</v>
      </c>
      <c r="S91" s="197">
        <v>0.001216646215918308</v>
      </c>
      <c r="T91" s="294">
        <v>98</v>
      </c>
      <c r="U91" s="197">
        <v>0.0009307980168303478</v>
      </c>
      <c r="V91" s="198">
        <v>-0.1623931623931624</v>
      </c>
    </row>
    <row r="92" spans="1:22" ht="15">
      <c r="A92" s="48" t="s">
        <v>110</v>
      </c>
      <c r="B92" s="294">
        <v>1</v>
      </c>
      <c r="C92" s="196">
        <v>7.400938438994065E-06</v>
      </c>
      <c r="D92" s="298">
        <v>3</v>
      </c>
      <c r="E92" s="196">
        <v>2.3673121537805975E-05</v>
      </c>
      <c r="F92" s="298">
        <v>3</v>
      </c>
      <c r="G92" s="197">
        <v>2.475349643137093E-05</v>
      </c>
      <c r="H92" s="294">
        <v>2</v>
      </c>
      <c r="I92" s="196">
        <v>1.7175195582539697E-05</v>
      </c>
      <c r="J92" s="298">
        <v>6</v>
      </c>
      <c r="K92" s="197">
        <v>5.004921506147713E-05</v>
      </c>
      <c r="L92" s="298">
        <v>4</v>
      </c>
      <c r="M92" s="197">
        <v>3.308218441663703E-05</v>
      </c>
      <c r="N92" s="294">
        <v>5</v>
      </c>
      <c r="O92" s="197">
        <v>4.0738175744490164E-05</v>
      </c>
      <c r="P92" s="294">
        <v>3</v>
      </c>
      <c r="Q92" s="197">
        <v>2.4983760555638835E-05</v>
      </c>
      <c r="R92" s="294">
        <v>3</v>
      </c>
      <c r="S92" s="197">
        <v>3.119605681841815E-05</v>
      </c>
      <c r="T92" s="294">
        <v>1</v>
      </c>
      <c r="U92" s="197">
        <v>9.497938947248448E-06</v>
      </c>
      <c r="V92" s="198">
        <v>-0.6666666666666666</v>
      </c>
    </row>
    <row r="93" spans="1:22" ht="15">
      <c r="A93" s="48" t="s">
        <v>111</v>
      </c>
      <c r="B93" s="294">
        <v>34</v>
      </c>
      <c r="C93" s="196">
        <v>0.0002516319069257982</v>
      </c>
      <c r="D93" s="298">
        <v>37</v>
      </c>
      <c r="E93" s="196">
        <v>0.0002919684989662737</v>
      </c>
      <c r="F93" s="298">
        <v>23</v>
      </c>
      <c r="G93" s="197">
        <v>0.0001897768059738438</v>
      </c>
      <c r="H93" s="294">
        <v>30</v>
      </c>
      <c r="I93" s="196">
        <v>0.00025762793373809543</v>
      </c>
      <c r="J93" s="298">
        <v>28</v>
      </c>
      <c r="K93" s="197">
        <v>0.0002335630036202266</v>
      </c>
      <c r="L93" s="298">
        <v>7</v>
      </c>
      <c r="M93" s="197">
        <v>5.7893822729114805E-05</v>
      </c>
      <c r="N93" s="294">
        <v>29</v>
      </c>
      <c r="O93" s="197">
        <v>0.00023628141931804293</v>
      </c>
      <c r="P93" s="294">
        <v>16</v>
      </c>
      <c r="Q93" s="197">
        <v>0.0001332467229634071</v>
      </c>
      <c r="R93" s="294">
        <v>13</v>
      </c>
      <c r="S93" s="197">
        <v>0.000135182912879812</v>
      </c>
      <c r="T93" s="294">
        <v>8</v>
      </c>
      <c r="U93" s="197">
        <v>7.598351157798758E-05</v>
      </c>
      <c r="V93" s="198">
        <v>-0.38461538461538464</v>
      </c>
    </row>
    <row r="94" spans="1:22" ht="15">
      <c r="A94" s="48" t="s">
        <v>112</v>
      </c>
      <c r="B94" s="294">
        <v>286</v>
      </c>
      <c r="C94" s="196">
        <v>0.0021166683935523022</v>
      </c>
      <c r="D94" s="298">
        <v>239</v>
      </c>
      <c r="E94" s="196">
        <v>0.001885958682511876</v>
      </c>
      <c r="F94" s="298">
        <v>256</v>
      </c>
      <c r="G94" s="197">
        <v>0.0021122983621436526</v>
      </c>
      <c r="H94" s="294">
        <v>235</v>
      </c>
      <c r="I94" s="196">
        <v>0.002018085480948414</v>
      </c>
      <c r="J94" s="298">
        <v>237</v>
      </c>
      <c r="K94" s="197">
        <v>0.0019769439949283464</v>
      </c>
      <c r="L94" s="298">
        <v>246</v>
      </c>
      <c r="M94" s="197">
        <v>0.0020345543416231773</v>
      </c>
      <c r="N94" s="294">
        <v>231</v>
      </c>
      <c r="O94" s="197">
        <v>0.0018821037193954455</v>
      </c>
      <c r="P94" s="294">
        <v>272</v>
      </c>
      <c r="Q94" s="197">
        <v>0.002265194290377921</v>
      </c>
      <c r="R94" s="294">
        <v>197</v>
      </c>
      <c r="S94" s="197">
        <v>0.0020485410644094587</v>
      </c>
      <c r="T94" s="294">
        <v>210</v>
      </c>
      <c r="U94" s="197">
        <v>0.001994567178922174</v>
      </c>
      <c r="V94" s="198">
        <v>0.06598984771573604</v>
      </c>
    </row>
    <row r="95" spans="1:22" ht="15">
      <c r="A95" s="48" t="s">
        <v>113</v>
      </c>
      <c r="B95" s="294">
        <v>2325</v>
      </c>
      <c r="C95" s="196">
        <v>0.0172071818706612</v>
      </c>
      <c r="D95" s="298">
        <v>2361</v>
      </c>
      <c r="E95" s="196">
        <v>0.018630746650253303</v>
      </c>
      <c r="F95" s="298">
        <v>2414</v>
      </c>
      <c r="G95" s="197">
        <v>0.019918313461776475</v>
      </c>
      <c r="H95" s="294">
        <v>2416</v>
      </c>
      <c r="I95" s="196">
        <v>0.020747636263707955</v>
      </c>
      <c r="J95" s="298">
        <v>2490</v>
      </c>
      <c r="K95" s="197">
        <v>0.020770424250513005</v>
      </c>
      <c r="L95" s="298">
        <v>2644</v>
      </c>
      <c r="M95" s="197">
        <v>0.02186732389939708</v>
      </c>
      <c r="N95" s="294">
        <v>2768</v>
      </c>
      <c r="O95" s="197">
        <v>0.022552654092149755</v>
      </c>
      <c r="P95" s="294">
        <v>2855</v>
      </c>
      <c r="Q95" s="197">
        <v>0.023776212128782958</v>
      </c>
      <c r="R95" s="294">
        <v>2100</v>
      </c>
      <c r="S95" s="197">
        <v>0.021837239772892706</v>
      </c>
      <c r="T95" s="294">
        <v>2448</v>
      </c>
      <c r="U95" s="197">
        <v>0.0232509545428642</v>
      </c>
      <c r="V95" s="198">
        <v>0.1657142857142857</v>
      </c>
    </row>
    <row r="96" spans="1:22" ht="15">
      <c r="A96" s="48" t="s">
        <v>114</v>
      </c>
      <c r="B96" s="294">
        <v>794</v>
      </c>
      <c r="C96" s="196">
        <v>0.005876345120561287</v>
      </c>
      <c r="D96" s="298">
        <v>877</v>
      </c>
      <c r="E96" s="196">
        <v>0.006920442529551946</v>
      </c>
      <c r="F96" s="298">
        <v>827</v>
      </c>
      <c r="G96" s="197">
        <v>0.006823713849581253</v>
      </c>
      <c r="H96" s="294">
        <v>773</v>
      </c>
      <c r="I96" s="196">
        <v>0.006638213092651593</v>
      </c>
      <c r="J96" s="298">
        <v>831</v>
      </c>
      <c r="K96" s="197">
        <v>0.006931816286014581</v>
      </c>
      <c r="L96" s="298">
        <v>926</v>
      </c>
      <c r="M96" s="197">
        <v>0.007658525692451472</v>
      </c>
      <c r="N96" s="294">
        <v>962</v>
      </c>
      <c r="O96" s="197">
        <v>0.007838025013239908</v>
      </c>
      <c r="P96" s="294">
        <v>957</v>
      </c>
      <c r="Q96" s="197">
        <v>0.007969819617248788</v>
      </c>
      <c r="R96" s="294">
        <v>770</v>
      </c>
      <c r="S96" s="197">
        <v>0.008006987916727326</v>
      </c>
      <c r="T96" s="294">
        <v>856</v>
      </c>
      <c r="U96" s="197">
        <v>0.00813023573884467</v>
      </c>
      <c r="V96" s="198">
        <v>0.11168831168831168</v>
      </c>
    </row>
    <row r="97" spans="1:22" ht="15">
      <c r="A97" s="48" t="s">
        <v>115</v>
      </c>
      <c r="B97" s="294">
        <v>1289</v>
      </c>
      <c r="C97" s="196">
        <v>0.00953980964786335</v>
      </c>
      <c r="D97" s="298">
        <v>1217</v>
      </c>
      <c r="E97" s="196">
        <v>0.009603396303836624</v>
      </c>
      <c r="F97" s="298">
        <v>1243</v>
      </c>
      <c r="G97" s="197">
        <v>0.01025619868806469</v>
      </c>
      <c r="H97" s="294">
        <v>1071</v>
      </c>
      <c r="I97" s="196">
        <v>0.009197317234450008</v>
      </c>
      <c r="J97" s="298">
        <v>1062</v>
      </c>
      <c r="K97" s="197">
        <v>0.00885871106588145</v>
      </c>
      <c r="L97" s="298">
        <v>992</v>
      </c>
      <c r="M97" s="197">
        <v>0.008204381735325984</v>
      </c>
      <c r="N97" s="294">
        <v>1055</v>
      </c>
      <c r="O97" s="197">
        <v>0.008595755082087424</v>
      </c>
      <c r="P97" s="294">
        <v>984</v>
      </c>
      <c r="Q97" s="197">
        <v>0.008194673462249539</v>
      </c>
      <c r="R97" s="294">
        <v>629</v>
      </c>
      <c r="S97" s="197">
        <v>0.006540773246261672</v>
      </c>
      <c r="T97" s="294">
        <v>786</v>
      </c>
      <c r="U97" s="197">
        <v>0.007465380012537279</v>
      </c>
      <c r="V97" s="198">
        <v>0.24960254372019078</v>
      </c>
    </row>
    <row r="98" spans="1:22" ht="15">
      <c r="A98" s="48" t="s">
        <v>116</v>
      </c>
      <c r="B98" s="294">
        <v>12644</v>
      </c>
      <c r="C98" s="196">
        <v>0.09357746562264095</v>
      </c>
      <c r="D98" s="298">
        <v>12641</v>
      </c>
      <c r="E98" s="196">
        <v>0.09975064311980178</v>
      </c>
      <c r="F98" s="298">
        <v>12334</v>
      </c>
      <c r="G98" s="197">
        <v>0.10176987499484302</v>
      </c>
      <c r="H98" s="294">
        <v>11760</v>
      </c>
      <c r="I98" s="196">
        <v>0.10099015002533342</v>
      </c>
      <c r="J98" s="298">
        <v>11791</v>
      </c>
      <c r="K98" s="197">
        <v>0.09835504913164612</v>
      </c>
      <c r="L98" s="298">
        <v>12506</v>
      </c>
      <c r="M98" s="197">
        <v>0.10343144957861568</v>
      </c>
      <c r="N98" s="294">
        <v>12586</v>
      </c>
      <c r="O98" s="197">
        <v>0.10254613598403063</v>
      </c>
      <c r="P98" s="294">
        <v>12354</v>
      </c>
      <c r="Q98" s="197">
        <v>0.10288312596812073</v>
      </c>
      <c r="R98" s="294">
        <v>10812</v>
      </c>
      <c r="S98" s="197">
        <v>0.11243058877357902</v>
      </c>
      <c r="T98" s="294">
        <v>10717</v>
      </c>
      <c r="U98" s="197">
        <v>0.1017894116976616</v>
      </c>
      <c r="V98" s="198">
        <v>-0.008786533481317055</v>
      </c>
    </row>
    <row r="99" spans="1:22" ht="15">
      <c r="A99" s="244" t="s">
        <v>117</v>
      </c>
      <c r="B99" s="294">
        <v>229</v>
      </c>
      <c r="C99" s="196">
        <v>0.0016948149025296409</v>
      </c>
      <c r="D99" s="298">
        <v>228</v>
      </c>
      <c r="E99" s="196">
        <v>0.001799157236873254</v>
      </c>
      <c r="F99" s="298">
        <v>250</v>
      </c>
      <c r="G99" s="197">
        <v>0.002062791369280911</v>
      </c>
      <c r="H99" s="294">
        <v>245</v>
      </c>
      <c r="I99" s="196">
        <v>0.002103961458861113</v>
      </c>
      <c r="J99" s="298">
        <v>263</v>
      </c>
      <c r="K99" s="197">
        <v>0.0021938239268614137</v>
      </c>
      <c r="L99" s="298">
        <v>284</v>
      </c>
      <c r="M99" s="197">
        <v>0.002348835093581229</v>
      </c>
      <c r="N99" s="294">
        <v>303</v>
      </c>
      <c r="O99" s="197">
        <v>0.002468733450116104</v>
      </c>
      <c r="P99" s="294">
        <v>316</v>
      </c>
      <c r="Q99" s="197">
        <v>0.0026316227785272905</v>
      </c>
      <c r="R99" s="294">
        <v>226</v>
      </c>
      <c r="S99" s="197">
        <v>0.0023501029469875007</v>
      </c>
      <c r="T99" s="294">
        <v>271</v>
      </c>
      <c r="U99" s="197">
        <v>0.002573941454704329</v>
      </c>
      <c r="V99" s="198">
        <v>0.19911504424778761</v>
      </c>
    </row>
    <row r="100" spans="1:22" ht="15">
      <c r="A100" s="244" t="s">
        <v>118</v>
      </c>
      <c r="B100" s="294">
        <v>158</v>
      </c>
      <c r="C100" s="196">
        <v>0.0011693482733610623</v>
      </c>
      <c r="D100" s="298">
        <v>149</v>
      </c>
      <c r="E100" s="196">
        <v>0.0011757650363776967</v>
      </c>
      <c r="F100" s="298">
        <v>163</v>
      </c>
      <c r="G100" s="197">
        <v>0.0013449399727711539</v>
      </c>
      <c r="H100" s="294">
        <v>190</v>
      </c>
      <c r="I100" s="196">
        <v>0.001631643580341271</v>
      </c>
      <c r="J100" s="298">
        <v>173</v>
      </c>
      <c r="K100" s="197">
        <v>0.001443085700939257</v>
      </c>
      <c r="L100" s="298">
        <v>204</v>
      </c>
      <c r="M100" s="197">
        <v>0.0016871914052484886</v>
      </c>
      <c r="N100" s="294">
        <v>185</v>
      </c>
      <c r="O100" s="197">
        <v>0.001507312502546136</v>
      </c>
      <c r="P100" s="294">
        <v>240</v>
      </c>
      <c r="Q100" s="197">
        <v>0.0019987008444511067</v>
      </c>
      <c r="R100" s="294">
        <v>178</v>
      </c>
      <c r="S100" s="197">
        <v>0.0018509660378928103</v>
      </c>
      <c r="T100" s="294">
        <v>182</v>
      </c>
      <c r="U100" s="197">
        <v>0.0017286248883992175</v>
      </c>
      <c r="V100" s="198">
        <v>0.02247191011235955</v>
      </c>
    </row>
    <row r="101" spans="1:22" ht="15">
      <c r="A101" s="244" t="s">
        <v>119</v>
      </c>
      <c r="B101" s="294">
        <v>81</v>
      </c>
      <c r="C101" s="196">
        <v>0.0005994760135585193</v>
      </c>
      <c r="D101" s="298">
        <v>81</v>
      </c>
      <c r="E101" s="196">
        <v>0.0006391742815207613</v>
      </c>
      <c r="F101" s="298">
        <v>71</v>
      </c>
      <c r="G101" s="197">
        <v>0.0005858327488757787</v>
      </c>
      <c r="H101" s="294">
        <v>74</v>
      </c>
      <c r="I101" s="196">
        <v>0.0006354822365539687</v>
      </c>
      <c r="J101" s="298">
        <v>116</v>
      </c>
      <c r="K101" s="197">
        <v>0.0009676181578552243</v>
      </c>
      <c r="L101" s="298">
        <v>140</v>
      </c>
      <c r="M101" s="197">
        <v>0.001157876454582296</v>
      </c>
      <c r="N101" s="294">
        <v>137</v>
      </c>
      <c r="O101" s="197">
        <v>0.0011162260153990305</v>
      </c>
      <c r="P101" s="294">
        <v>144</v>
      </c>
      <c r="Q101" s="197">
        <v>0.0011992205066706642</v>
      </c>
      <c r="R101" s="294">
        <v>62</v>
      </c>
      <c r="S101" s="197">
        <v>0.0006447185075806418</v>
      </c>
      <c r="T101" s="294">
        <v>124</v>
      </c>
      <c r="U101" s="197">
        <v>0.0011777444294588074</v>
      </c>
      <c r="V101" s="198">
        <v>1</v>
      </c>
    </row>
    <row r="102" spans="1:22" ht="15">
      <c r="A102" s="244" t="s">
        <v>127</v>
      </c>
      <c r="B102" s="294">
        <v>24</v>
      </c>
      <c r="C102" s="196">
        <v>0.00017762252253585755</v>
      </c>
      <c r="D102" s="298">
        <v>22</v>
      </c>
      <c r="E102" s="196">
        <v>0.00017360289127724382</v>
      </c>
      <c r="F102" s="298">
        <v>62</v>
      </c>
      <c r="G102" s="197">
        <v>0.0005115722595816659</v>
      </c>
      <c r="H102" s="294">
        <v>122</v>
      </c>
      <c r="I102" s="196">
        <v>0.0010476869305349214</v>
      </c>
      <c r="J102" s="298">
        <v>169</v>
      </c>
      <c r="K102" s="197">
        <v>0.0014097195575649391</v>
      </c>
      <c r="L102" s="298">
        <v>162</v>
      </c>
      <c r="M102" s="197">
        <v>0.0013398284688737998</v>
      </c>
      <c r="N102" s="294">
        <v>178</v>
      </c>
      <c r="O102" s="197">
        <v>0.0014502790565038498</v>
      </c>
      <c r="P102" s="294">
        <v>185</v>
      </c>
      <c r="Q102" s="197">
        <v>0.0015406652342643949</v>
      </c>
      <c r="R102" s="294">
        <v>106</v>
      </c>
      <c r="S102" s="197">
        <v>0.0011022606742507747</v>
      </c>
      <c r="T102" s="294">
        <v>130</v>
      </c>
      <c r="U102" s="197">
        <v>0.0012347320631422981</v>
      </c>
      <c r="V102" s="198">
        <v>0.22641509433962265</v>
      </c>
    </row>
    <row r="103" spans="1:22" ht="15">
      <c r="A103" s="244" t="s">
        <v>128</v>
      </c>
      <c r="B103" s="294">
        <v>138</v>
      </c>
      <c r="C103" s="196">
        <v>0.001021329504581181</v>
      </c>
      <c r="D103" s="298">
        <v>139</v>
      </c>
      <c r="E103" s="196">
        <v>0.0010968546312516768</v>
      </c>
      <c r="F103" s="298">
        <v>118</v>
      </c>
      <c r="G103" s="197">
        <v>0.00097363752630059</v>
      </c>
      <c r="H103" s="294">
        <v>142</v>
      </c>
      <c r="I103" s="196">
        <v>0.0012194388863603185</v>
      </c>
      <c r="J103" s="298">
        <v>130</v>
      </c>
      <c r="K103" s="197">
        <v>0.0010843996596653378</v>
      </c>
      <c r="L103" s="298">
        <v>156</v>
      </c>
      <c r="M103" s="197">
        <v>0.0012902051922488442</v>
      </c>
      <c r="N103" s="294">
        <v>163</v>
      </c>
      <c r="O103" s="197">
        <v>0.0013280645292703794</v>
      </c>
      <c r="P103" s="294">
        <v>180</v>
      </c>
      <c r="Q103" s="197">
        <v>0.00149902563333833</v>
      </c>
      <c r="R103" s="294">
        <v>129</v>
      </c>
      <c r="S103" s="197">
        <v>0.0013414304431919805</v>
      </c>
      <c r="T103" s="294">
        <v>125</v>
      </c>
      <c r="U103" s="197">
        <v>0.001187242368406056</v>
      </c>
      <c r="V103" s="198">
        <v>-0.031007751937984496</v>
      </c>
    </row>
    <row r="104" spans="1:22" ht="15">
      <c r="A104" s="244" t="s">
        <v>129</v>
      </c>
      <c r="B104" s="294">
        <v>307</v>
      </c>
      <c r="C104" s="196">
        <v>0.0022720881007711777</v>
      </c>
      <c r="D104" s="298">
        <v>329</v>
      </c>
      <c r="E104" s="196">
        <v>0.0025961523286460553</v>
      </c>
      <c r="F104" s="298">
        <v>373</v>
      </c>
      <c r="G104" s="197">
        <v>0.003077684722967119</v>
      </c>
      <c r="H104" s="294">
        <v>448</v>
      </c>
      <c r="I104" s="196">
        <v>0.003847243810488892</v>
      </c>
      <c r="J104" s="298">
        <v>468</v>
      </c>
      <c r="K104" s="197">
        <v>0.003903838774795215</v>
      </c>
      <c r="L104" s="298">
        <v>472</v>
      </c>
      <c r="M104" s="197">
        <v>0.0039036977611631696</v>
      </c>
      <c r="N104" s="294">
        <v>516</v>
      </c>
      <c r="O104" s="197">
        <v>0.004204179736831385</v>
      </c>
      <c r="P104" s="294">
        <v>477</v>
      </c>
      <c r="Q104" s="197">
        <v>0.003972417928346575</v>
      </c>
      <c r="R104" s="294">
        <v>330</v>
      </c>
      <c r="S104" s="197">
        <v>0.003431566250025997</v>
      </c>
      <c r="T104" s="294">
        <v>402</v>
      </c>
      <c r="U104" s="197">
        <v>0.0038181714567938757</v>
      </c>
      <c r="V104" s="198">
        <v>0.21818181818181817</v>
      </c>
    </row>
    <row r="105" spans="1:22" ht="15">
      <c r="A105" s="244" t="s">
        <v>130</v>
      </c>
      <c r="B105" s="294">
        <v>303</v>
      </c>
      <c r="C105" s="196">
        <v>0.0022424843470152016</v>
      </c>
      <c r="D105" s="298">
        <v>272</v>
      </c>
      <c r="E105" s="196">
        <v>0.0021463630194277416</v>
      </c>
      <c r="F105" s="298">
        <v>254</v>
      </c>
      <c r="G105" s="197">
        <v>0.0020957960311894057</v>
      </c>
      <c r="H105" s="294">
        <v>246</v>
      </c>
      <c r="I105" s="196">
        <v>0.0021125490566523825</v>
      </c>
      <c r="J105" s="298">
        <v>235</v>
      </c>
      <c r="K105" s="197">
        <v>0.001960260923241187</v>
      </c>
      <c r="L105" s="298">
        <v>233</v>
      </c>
      <c r="M105" s="197">
        <v>0.001927037242269107</v>
      </c>
      <c r="N105" s="294">
        <v>286</v>
      </c>
      <c r="O105" s="197">
        <v>0.002330223652584837</v>
      </c>
      <c r="P105" s="294">
        <v>246</v>
      </c>
      <c r="Q105" s="197">
        <v>0.0020486683655623846</v>
      </c>
      <c r="R105" s="294">
        <v>205</v>
      </c>
      <c r="S105" s="197">
        <v>0.0021317305492585736</v>
      </c>
      <c r="T105" s="294">
        <v>222</v>
      </c>
      <c r="U105" s="197">
        <v>0.002108542446289155</v>
      </c>
      <c r="V105" s="198">
        <v>0.08292682926829269</v>
      </c>
    </row>
    <row r="106" spans="1:22" ht="15">
      <c r="A106" s="244" t="s">
        <v>279</v>
      </c>
      <c r="B106" s="294"/>
      <c r="C106" s="196"/>
      <c r="D106" s="298"/>
      <c r="E106" s="196"/>
      <c r="F106" s="298">
        <v>15</v>
      </c>
      <c r="G106" s="197">
        <v>0.00012376748215685467</v>
      </c>
      <c r="H106" s="294">
        <v>36</v>
      </c>
      <c r="I106" s="196">
        <v>0.00030915352048571453</v>
      </c>
      <c r="J106" s="298">
        <v>46</v>
      </c>
      <c r="K106" s="197">
        <v>0.0003837106488046579</v>
      </c>
      <c r="L106" s="298">
        <v>49</v>
      </c>
      <c r="M106" s="197">
        <v>0.00040525675910380363</v>
      </c>
      <c r="N106" s="294">
        <v>50</v>
      </c>
      <c r="O106" s="197">
        <v>0.0004073817574449016</v>
      </c>
      <c r="P106" s="294">
        <v>66</v>
      </c>
      <c r="Q106" s="197">
        <v>0.0005496427322240543</v>
      </c>
      <c r="R106" s="294">
        <v>51</v>
      </c>
      <c r="S106" s="197">
        <v>0.0005303329659131086</v>
      </c>
      <c r="T106" s="294">
        <v>43</v>
      </c>
      <c r="U106" s="197">
        <v>0.0004084113747316832</v>
      </c>
      <c r="V106" s="198">
        <v>-0.1568627450980392</v>
      </c>
    </row>
    <row r="107" spans="1:22" ht="15">
      <c r="A107" s="244" t="s">
        <v>280</v>
      </c>
      <c r="B107" s="294"/>
      <c r="C107" s="196"/>
      <c r="D107" s="298"/>
      <c r="E107" s="196"/>
      <c r="F107" s="298"/>
      <c r="G107" s="197"/>
      <c r="H107" s="294">
        <v>23</v>
      </c>
      <c r="I107" s="196">
        <v>0.0001975147491992065</v>
      </c>
      <c r="J107" s="298">
        <v>24</v>
      </c>
      <c r="K107" s="197">
        <v>0.00020019686024590853</v>
      </c>
      <c r="L107" s="298">
        <v>28</v>
      </c>
      <c r="M107" s="197">
        <v>0.00023157529091645922</v>
      </c>
      <c r="N107" s="294">
        <v>32</v>
      </c>
      <c r="O107" s="197">
        <v>0.000260724324764737</v>
      </c>
      <c r="P107" s="294">
        <v>28</v>
      </c>
      <c r="Q107" s="197">
        <v>0.00023318176518596245</v>
      </c>
      <c r="R107" s="294">
        <v>14</v>
      </c>
      <c r="S107" s="197">
        <v>0.00014558159848595138</v>
      </c>
      <c r="T107" s="294">
        <v>19</v>
      </c>
      <c r="U107" s="197">
        <v>0.0001804608399977205</v>
      </c>
      <c r="V107" s="198">
        <v>0.35714285714285715</v>
      </c>
    </row>
    <row r="108" spans="1:22" ht="15">
      <c r="A108" s="244" t="s">
        <v>131</v>
      </c>
      <c r="B108" s="294">
        <v>1882</v>
      </c>
      <c r="C108" s="196">
        <v>0.01392856614218683</v>
      </c>
      <c r="D108" s="298">
        <v>1788</v>
      </c>
      <c r="E108" s="196">
        <v>0.014109180436532361</v>
      </c>
      <c r="F108" s="298">
        <v>1601</v>
      </c>
      <c r="G108" s="197">
        <v>0.013210115928874954</v>
      </c>
      <c r="H108" s="294">
        <v>1340</v>
      </c>
      <c r="I108" s="196">
        <v>0.011507381040301596</v>
      </c>
      <c r="J108" s="298">
        <v>1587</v>
      </c>
      <c r="K108" s="197">
        <v>0.013238017383760698</v>
      </c>
      <c r="L108" s="298">
        <v>1670</v>
      </c>
      <c r="M108" s="197">
        <v>0.01381181199394596</v>
      </c>
      <c r="N108" s="294">
        <v>1691</v>
      </c>
      <c r="O108" s="197">
        <v>0.013777651036786572</v>
      </c>
      <c r="P108" s="294">
        <v>1686</v>
      </c>
      <c r="Q108" s="197">
        <v>0.014040873432269025</v>
      </c>
      <c r="R108" s="294">
        <v>1355</v>
      </c>
      <c r="S108" s="197">
        <v>0.014090218996318866</v>
      </c>
      <c r="T108" s="294">
        <v>1610</v>
      </c>
      <c r="U108" s="197">
        <v>0.01529168170507</v>
      </c>
      <c r="V108" s="198">
        <v>0.1881918819188192</v>
      </c>
    </row>
    <row r="109" spans="1:22" ht="15.75" thickBot="1">
      <c r="A109" s="244" t="s">
        <v>120</v>
      </c>
      <c r="B109" s="294">
        <v>10178</v>
      </c>
      <c r="C109" s="196">
        <v>0.07532675143208159</v>
      </c>
      <c r="D109" s="298">
        <v>9772</v>
      </c>
      <c r="E109" s="196">
        <v>0.07711124788914667</v>
      </c>
      <c r="F109" s="298">
        <v>8956</v>
      </c>
      <c r="G109" s="197">
        <v>0.07389743801311935</v>
      </c>
      <c r="H109" s="301">
        <v>10688</v>
      </c>
      <c r="I109" s="237">
        <v>0.09178424519309214</v>
      </c>
      <c r="J109" s="298">
        <v>10439</v>
      </c>
      <c r="K109" s="197">
        <v>0.08707729267112661</v>
      </c>
      <c r="L109" s="298">
        <v>8777</v>
      </c>
      <c r="M109" s="197">
        <v>0.0725905831562058</v>
      </c>
      <c r="N109" s="294">
        <v>8810</v>
      </c>
      <c r="O109" s="197">
        <v>0.07178066566179167</v>
      </c>
      <c r="P109" s="294">
        <v>9125</v>
      </c>
      <c r="Q109" s="197">
        <v>0.07599227169006813</v>
      </c>
      <c r="R109" s="294">
        <v>9863</v>
      </c>
      <c r="S109" s="197">
        <v>0.10256223613335275</v>
      </c>
      <c r="T109" s="294">
        <v>8278</v>
      </c>
      <c r="U109" s="197">
        <v>0.07862393860532264</v>
      </c>
      <c r="V109" s="198">
        <v>-0.16070161208557235</v>
      </c>
    </row>
    <row r="110" spans="1:22" ht="15.75" thickBot="1">
      <c r="A110" s="58" t="s">
        <v>121</v>
      </c>
      <c r="B110" s="295">
        <v>135118</v>
      </c>
      <c r="C110" s="238">
        <v>1</v>
      </c>
      <c r="D110" s="299">
        <v>126726</v>
      </c>
      <c r="E110" s="238">
        <v>1</v>
      </c>
      <c r="F110" s="299">
        <v>121195</v>
      </c>
      <c r="G110" s="39">
        <v>1</v>
      </c>
      <c r="H110" s="295">
        <v>116447</v>
      </c>
      <c r="I110" s="238">
        <v>1</v>
      </c>
      <c r="J110" s="299">
        <v>119882</v>
      </c>
      <c r="K110" s="39">
        <v>1</v>
      </c>
      <c r="L110" s="299">
        <v>120911</v>
      </c>
      <c r="M110" s="39">
        <v>1</v>
      </c>
      <c r="N110" s="295">
        <v>122735</v>
      </c>
      <c r="O110" s="39">
        <v>1</v>
      </c>
      <c r="P110" s="295">
        <v>120078</v>
      </c>
      <c r="Q110" s="39">
        <v>1</v>
      </c>
      <c r="R110" s="295">
        <v>96166</v>
      </c>
      <c r="S110" s="39">
        <v>1</v>
      </c>
      <c r="T110" s="295">
        <v>105286</v>
      </c>
      <c r="U110" s="39">
        <v>1</v>
      </c>
      <c r="V110" s="199">
        <v>0.09483601272799118</v>
      </c>
    </row>
    <row r="111" spans="2:20" ht="15">
      <c r="B111" s="254"/>
      <c r="D111" s="254"/>
      <c r="F111" s="254"/>
      <c r="H111" s="254"/>
      <c r="J111" s="254"/>
      <c r="L111" s="254"/>
      <c r="N111" s="254"/>
      <c r="P111" s="254"/>
      <c r="R111" s="254"/>
      <c r="T111" s="254"/>
    </row>
    <row r="112" spans="16:20" ht="15">
      <c r="P112" s="254"/>
      <c r="R112" s="254"/>
      <c r="T112" s="254"/>
    </row>
  </sheetData>
  <sheetProtection/>
  <mergeCells count="14">
    <mergeCell ref="R3:S3"/>
    <mergeCell ref="J3:K3"/>
    <mergeCell ref="L3:M3"/>
    <mergeCell ref="N3:O3"/>
    <mergeCell ref="A1:V1"/>
    <mergeCell ref="A2:A4"/>
    <mergeCell ref="B2:U2"/>
    <mergeCell ref="V2:V4"/>
    <mergeCell ref="H3:I3"/>
    <mergeCell ref="T3:U3"/>
    <mergeCell ref="P3:Q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20.7109375" style="181" customWidth="1"/>
    <col min="2" max="11" width="12.28125" style="181" customWidth="1"/>
    <col min="12" max="12" width="27.00390625" style="181" customWidth="1"/>
    <col min="13" max="13" width="31.140625" style="181" customWidth="1"/>
    <col min="14" max="16384" width="11.421875" style="181" customWidth="1"/>
  </cols>
  <sheetData>
    <row r="1" spans="1:13" ht="24.75" customHeight="1" thickBot="1" thickTop="1">
      <c r="A1" s="428" t="s">
        <v>427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ht="24.75" customHeight="1" thickBot="1" thickTop="1">
      <c r="A2" s="419" t="s">
        <v>190</v>
      </c>
      <c r="B2" s="430" t="s">
        <v>276</v>
      </c>
      <c r="C2" s="430"/>
      <c r="D2" s="430"/>
      <c r="E2" s="430"/>
      <c r="F2" s="430"/>
      <c r="G2" s="430"/>
      <c r="H2" s="430"/>
      <c r="I2" s="430"/>
      <c r="J2" s="430"/>
      <c r="K2" s="430"/>
      <c r="L2" s="433" t="s">
        <v>168</v>
      </c>
      <c r="M2" s="425" t="s">
        <v>195</v>
      </c>
    </row>
    <row r="3" spans="1:13" ht="79.5" customHeight="1">
      <c r="A3" s="420"/>
      <c r="B3" s="409" t="s">
        <v>191</v>
      </c>
      <c r="C3" s="429"/>
      <c r="D3" s="429" t="s">
        <v>193</v>
      </c>
      <c r="E3" s="429"/>
      <c r="F3" s="429" t="s">
        <v>192</v>
      </c>
      <c r="G3" s="429"/>
      <c r="H3" s="429" t="s">
        <v>284</v>
      </c>
      <c r="I3" s="408"/>
      <c r="J3" s="429" t="s">
        <v>194</v>
      </c>
      <c r="K3" s="429"/>
      <c r="L3" s="434"/>
      <c r="M3" s="426"/>
    </row>
    <row r="4" spans="1:15" ht="24.75" customHeight="1" thickBot="1">
      <c r="A4" s="421"/>
      <c r="B4" s="164" t="s">
        <v>23</v>
      </c>
      <c r="C4" s="165" t="s">
        <v>24</v>
      </c>
      <c r="D4" s="166" t="s">
        <v>23</v>
      </c>
      <c r="E4" s="165" t="s">
        <v>24</v>
      </c>
      <c r="F4" s="166" t="s">
        <v>23</v>
      </c>
      <c r="G4" s="165" t="s">
        <v>24</v>
      </c>
      <c r="H4" s="166" t="s">
        <v>23</v>
      </c>
      <c r="I4" s="165" t="s">
        <v>24</v>
      </c>
      <c r="J4" s="166" t="s">
        <v>23</v>
      </c>
      <c r="K4" s="167" t="s">
        <v>24</v>
      </c>
      <c r="L4" s="435"/>
      <c r="M4" s="427"/>
      <c r="O4" s="260"/>
    </row>
    <row r="5" spans="1:17" ht="15">
      <c r="A5" s="245" t="s">
        <v>108</v>
      </c>
      <c r="B5" s="168">
        <v>2284</v>
      </c>
      <c r="C5" s="169">
        <v>0.16818851251840944</v>
      </c>
      <c r="D5" s="117">
        <v>1340</v>
      </c>
      <c r="E5" s="169">
        <v>0.09867452135493372</v>
      </c>
      <c r="F5" s="117">
        <v>1135</v>
      </c>
      <c r="G5" s="169">
        <v>0.08357879234167893</v>
      </c>
      <c r="H5" s="117">
        <v>1106</v>
      </c>
      <c r="I5" s="169">
        <v>0.08144329896907217</v>
      </c>
      <c r="J5" s="117">
        <v>998</v>
      </c>
      <c r="K5" s="170">
        <v>0.07349042709867452</v>
      </c>
      <c r="L5" s="120">
        <v>6863</v>
      </c>
      <c r="M5" s="121">
        <v>0.5053755522827688</v>
      </c>
      <c r="N5" s="252"/>
      <c r="O5" s="269"/>
      <c r="P5" s="317"/>
      <c r="Q5" s="269"/>
    </row>
    <row r="6" spans="1:17" ht="15">
      <c r="A6" s="244" t="s">
        <v>45</v>
      </c>
      <c r="B6" s="77">
        <v>2047</v>
      </c>
      <c r="C6" s="172">
        <v>0.19004734936403306</v>
      </c>
      <c r="D6" s="79">
        <v>1085</v>
      </c>
      <c r="E6" s="172">
        <v>0.10073345093306099</v>
      </c>
      <c r="F6" s="79">
        <v>964</v>
      </c>
      <c r="G6" s="172">
        <v>0.08949958221149383</v>
      </c>
      <c r="H6" s="79">
        <v>825</v>
      </c>
      <c r="I6" s="172">
        <v>0.07659455946523071</v>
      </c>
      <c r="J6" s="79">
        <v>741</v>
      </c>
      <c r="K6" s="173">
        <v>0.06879584068331632</v>
      </c>
      <c r="L6" s="122">
        <v>5662</v>
      </c>
      <c r="M6" s="123">
        <v>0.5256707826571348</v>
      </c>
      <c r="N6" s="253"/>
      <c r="O6" s="269"/>
      <c r="P6" s="317"/>
      <c r="Q6" s="269"/>
    </row>
    <row r="7" spans="1:17" ht="15">
      <c r="A7" s="244" t="s">
        <v>116</v>
      </c>
      <c r="B7" s="77">
        <v>3201</v>
      </c>
      <c r="C7" s="172">
        <v>0.2986843333022301</v>
      </c>
      <c r="D7" s="79">
        <v>735</v>
      </c>
      <c r="E7" s="172">
        <v>0.06858262573481384</v>
      </c>
      <c r="F7" s="79">
        <v>940</v>
      </c>
      <c r="G7" s="172">
        <v>0.08771111318465989</v>
      </c>
      <c r="H7" s="79">
        <v>543</v>
      </c>
      <c r="I7" s="172">
        <v>0.050667164318372676</v>
      </c>
      <c r="J7" s="79">
        <v>392</v>
      </c>
      <c r="K7" s="173">
        <v>0.036577400391900716</v>
      </c>
      <c r="L7" s="122">
        <v>5811</v>
      </c>
      <c r="M7" s="123">
        <v>0.5422226369319773</v>
      </c>
      <c r="N7" s="253"/>
      <c r="O7" s="269"/>
      <c r="P7" s="317"/>
      <c r="Q7" s="269"/>
    </row>
    <row r="8" spans="1:17" ht="15">
      <c r="A8" s="244" t="s">
        <v>34</v>
      </c>
      <c r="B8" s="77">
        <v>1676</v>
      </c>
      <c r="C8" s="172">
        <v>0.2324226875606712</v>
      </c>
      <c r="D8" s="79">
        <v>628</v>
      </c>
      <c r="E8" s="172">
        <v>0.0870891693246429</v>
      </c>
      <c r="F8" s="79">
        <v>670</v>
      </c>
      <c r="G8" s="172">
        <v>0.09291360421578145</v>
      </c>
      <c r="H8" s="79">
        <v>391</v>
      </c>
      <c r="I8" s="172">
        <v>0.05422271529607544</v>
      </c>
      <c r="J8" s="79">
        <v>394</v>
      </c>
      <c r="K8" s="173">
        <v>0.054638746359728194</v>
      </c>
      <c r="L8" s="122">
        <v>3759</v>
      </c>
      <c r="M8" s="123">
        <v>0.5212869227568991</v>
      </c>
      <c r="N8" s="253"/>
      <c r="O8" s="269"/>
      <c r="P8" s="270"/>
      <c r="Q8" s="269"/>
    </row>
    <row r="9" spans="1:17" ht="15">
      <c r="A9" s="244" t="s">
        <v>56</v>
      </c>
      <c r="B9" s="77">
        <v>472</v>
      </c>
      <c r="C9" s="172">
        <v>0.08570909751225712</v>
      </c>
      <c r="D9" s="79">
        <v>595</v>
      </c>
      <c r="E9" s="172">
        <v>0.10804430724532413</v>
      </c>
      <c r="F9" s="79">
        <v>296</v>
      </c>
      <c r="G9" s="172">
        <v>0.05374977301616125</v>
      </c>
      <c r="H9" s="79">
        <v>506</v>
      </c>
      <c r="I9" s="172">
        <v>0.09188305792627564</v>
      </c>
      <c r="J9" s="79">
        <v>480</v>
      </c>
      <c r="K9" s="173">
        <v>0.08716179408026148</v>
      </c>
      <c r="L9" s="122">
        <v>2349</v>
      </c>
      <c r="M9" s="123">
        <v>0.42654802978027967</v>
      </c>
      <c r="N9" s="253"/>
      <c r="O9" s="269"/>
      <c r="P9" s="270"/>
      <c r="Q9" s="269"/>
    </row>
    <row r="10" spans="1:17" ht="15">
      <c r="A10" s="244" t="s">
        <v>41</v>
      </c>
      <c r="B10" s="77">
        <v>779</v>
      </c>
      <c r="C10" s="172">
        <v>0.19897828863346104</v>
      </c>
      <c r="D10" s="79">
        <v>365</v>
      </c>
      <c r="E10" s="172">
        <v>0.09323116219667944</v>
      </c>
      <c r="F10" s="79">
        <v>390</v>
      </c>
      <c r="G10" s="172">
        <v>0.09961685823754789</v>
      </c>
      <c r="H10" s="79">
        <v>230</v>
      </c>
      <c r="I10" s="172">
        <v>0.05874840357598978</v>
      </c>
      <c r="J10" s="79">
        <v>257</v>
      </c>
      <c r="K10" s="173">
        <v>0.06564495530012772</v>
      </c>
      <c r="L10" s="122">
        <v>2021</v>
      </c>
      <c r="M10" s="123">
        <v>0.5162196679438059</v>
      </c>
      <c r="N10" s="253"/>
      <c r="O10" s="269"/>
      <c r="P10" s="270"/>
      <c r="Q10" s="269"/>
    </row>
    <row r="11" spans="1:17" ht="15">
      <c r="A11" s="244" t="s">
        <v>66</v>
      </c>
      <c r="B11" s="77">
        <v>400</v>
      </c>
      <c r="C11" s="172">
        <v>0.11621150493898896</v>
      </c>
      <c r="D11" s="79">
        <v>369</v>
      </c>
      <c r="E11" s="172">
        <v>0.10720511330621732</v>
      </c>
      <c r="F11" s="79">
        <v>198</v>
      </c>
      <c r="G11" s="172">
        <v>0.05752469494479954</v>
      </c>
      <c r="H11" s="79">
        <v>320</v>
      </c>
      <c r="I11" s="172">
        <v>0.09296920395119117</v>
      </c>
      <c r="J11" s="79">
        <v>232</v>
      </c>
      <c r="K11" s="173">
        <v>0.0674026728646136</v>
      </c>
      <c r="L11" s="122">
        <v>1519</v>
      </c>
      <c r="M11" s="123">
        <v>0.4413131900058106</v>
      </c>
      <c r="N11" s="253"/>
      <c r="O11" s="269"/>
      <c r="P11" s="270"/>
      <c r="Q11" s="269"/>
    </row>
    <row r="12" spans="1:17" ht="15">
      <c r="A12" s="244" t="s">
        <v>105</v>
      </c>
      <c r="B12" s="77">
        <v>360</v>
      </c>
      <c r="C12" s="172">
        <v>0.11235955056179775</v>
      </c>
      <c r="D12" s="79">
        <v>283</v>
      </c>
      <c r="E12" s="172">
        <v>0.0883270911360799</v>
      </c>
      <c r="F12" s="79">
        <v>196</v>
      </c>
      <c r="G12" s="172">
        <v>0.06117353308364544</v>
      </c>
      <c r="H12" s="79">
        <v>213</v>
      </c>
      <c r="I12" s="172">
        <v>0.06647940074906367</v>
      </c>
      <c r="J12" s="79">
        <v>132</v>
      </c>
      <c r="K12" s="173">
        <v>0.04119850187265917</v>
      </c>
      <c r="L12" s="122">
        <v>1184</v>
      </c>
      <c r="M12" s="123">
        <v>0.36953807740324596</v>
      </c>
      <c r="N12" s="253"/>
      <c r="O12" s="269"/>
      <c r="P12" s="270"/>
      <c r="Q12" s="269"/>
    </row>
    <row r="13" spans="1:17" ht="15">
      <c r="A13" s="244" t="s">
        <v>64</v>
      </c>
      <c r="B13" s="77">
        <v>580</v>
      </c>
      <c r="C13" s="172">
        <v>0.18395179194418015</v>
      </c>
      <c r="D13" s="79">
        <v>237</v>
      </c>
      <c r="E13" s="172">
        <v>0.07516650808753568</v>
      </c>
      <c r="F13" s="79">
        <v>337</v>
      </c>
      <c r="G13" s="172">
        <v>0.10688233428480812</v>
      </c>
      <c r="H13" s="79">
        <v>209</v>
      </c>
      <c r="I13" s="172">
        <v>0.0662860767522994</v>
      </c>
      <c r="J13" s="79">
        <v>170</v>
      </c>
      <c r="K13" s="173">
        <v>0.053916904535363144</v>
      </c>
      <c r="L13" s="122">
        <v>1533</v>
      </c>
      <c r="M13" s="123">
        <v>0.4862036156041865</v>
      </c>
      <c r="N13" s="253"/>
      <c r="O13" s="269"/>
      <c r="P13" s="270"/>
      <c r="Q13" s="269"/>
    </row>
    <row r="14" spans="1:17" ht="15.75" thickBot="1">
      <c r="A14" s="251" t="s">
        <v>68</v>
      </c>
      <c r="B14" s="84">
        <v>434</v>
      </c>
      <c r="C14" s="175">
        <v>0.1767100977198697</v>
      </c>
      <c r="D14" s="86">
        <v>197</v>
      </c>
      <c r="E14" s="175">
        <v>0.08021172638436481</v>
      </c>
      <c r="F14" s="86">
        <v>219</v>
      </c>
      <c r="G14" s="175">
        <v>0.08916938110749185</v>
      </c>
      <c r="H14" s="86">
        <v>150</v>
      </c>
      <c r="I14" s="175">
        <v>0.061074918566775244</v>
      </c>
      <c r="J14" s="86">
        <v>247</v>
      </c>
      <c r="K14" s="176">
        <v>0.1005700325732899</v>
      </c>
      <c r="L14" s="124">
        <v>1247</v>
      </c>
      <c r="M14" s="125">
        <v>0.5077361563517915</v>
      </c>
      <c r="N14" s="253"/>
      <c r="O14" s="269"/>
      <c r="P14" s="270"/>
      <c r="Q14" s="269"/>
    </row>
    <row r="15" spans="1:17" ht="29.25" thickBot="1">
      <c r="A15" s="90" t="s">
        <v>158</v>
      </c>
      <c r="B15" s="91">
        <v>12233</v>
      </c>
      <c r="C15" s="92">
        <v>0.19127212458565263</v>
      </c>
      <c r="D15" s="93">
        <v>5834</v>
      </c>
      <c r="E15" s="92">
        <v>0.091218963037088</v>
      </c>
      <c r="F15" s="93">
        <v>5345</v>
      </c>
      <c r="G15" s="92">
        <v>0.0835730814935268</v>
      </c>
      <c r="H15" s="93">
        <v>4493</v>
      </c>
      <c r="I15" s="92">
        <v>0.07025142285321158</v>
      </c>
      <c r="J15" s="93">
        <v>4043</v>
      </c>
      <c r="K15" s="94">
        <v>0.06321533554318594</v>
      </c>
      <c r="L15" s="126">
        <v>31948</v>
      </c>
      <c r="M15" s="127">
        <v>0.499530927512665</v>
      </c>
      <c r="N15" s="253"/>
      <c r="O15" s="269"/>
      <c r="Q15" s="269"/>
    </row>
    <row r="16" spans="1:17" ht="15.75" thickBot="1">
      <c r="A16" s="97" t="s">
        <v>159</v>
      </c>
      <c r="B16" s="98">
        <v>5286</v>
      </c>
      <c r="C16" s="99">
        <v>0.15992980757594094</v>
      </c>
      <c r="D16" s="100">
        <v>3611</v>
      </c>
      <c r="E16" s="99">
        <v>0.10925208761950865</v>
      </c>
      <c r="F16" s="100">
        <v>2499</v>
      </c>
      <c r="G16" s="99">
        <v>0.07560813263947719</v>
      </c>
      <c r="H16" s="100">
        <v>2555</v>
      </c>
      <c r="I16" s="99">
        <v>0.07730243253055791</v>
      </c>
      <c r="J16" s="100">
        <v>2115</v>
      </c>
      <c r="K16" s="101">
        <v>0.06399007624349509</v>
      </c>
      <c r="L16" s="128">
        <v>16066</v>
      </c>
      <c r="M16" s="129">
        <v>0.48608253660897977</v>
      </c>
      <c r="N16" s="253"/>
      <c r="O16" s="318"/>
      <c r="P16" s="270"/>
      <c r="Q16" s="269"/>
    </row>
    <row r="17" spans="1:17" ht="15.75" thickBot="1">
      <c r="A17" s="90" t="s">
        <v>160</v>
      </c>
      <c r="B17" s="91">
        <v>2137</v>
      </c>
      <c r="C17" s="92">
        <v>0.2581541435129258</v>
      </c>
      <c r="D17" s="93">
        <v>752</v>
      </c>
      <c r="E17" s="92">
        <v>0.0908431988402996</v>
      </c>
      <c r="F17" s="93">
        <v>714</v>
      </c>
      <c r="G17" s="92">
        <v>0.08625271804783764</v>
      </c>
      <c r="H17" s="93">
        <v>581</v>
      </c>
      <c r="I17" s="92">
        <v>0.07018603527422082</v>
      </c>
      <c r="J17" s="93">
        <v>487</v>
      </c>
      <c r="K17" s="94">
        <v>0.058830635419183375</v>
      </c>
      <c r="L17" s="126">
        <v>4671</v>
      </c>
      <c r="M17" s="127">
        <v>0.5642667310944672</v>
      </c>
      <c r="N17" s="253"/>
      <c r="O17" s="318"/>
      <c r="P17" s="270"/>
      <c r="Q17" s="269"/>
    </row>
    <row r="18" spans="1:17" ht="15.75" thickBot="1">
      <c r="A18" s="104" t="s">
        <v>121</v>
      </c>
      <c r="B18" s="105">
        <v>19656</v>
      </c>
      <c r="C18" s="106">
        <v>0.1866914879471155</v>
      </c>
      <c r="D18" s="107">
        <v>10197</v>
      </c>
      <c r="E18" s="106">
        <v>0.09685048344509241</v>
      </c>
      <c r="F18" s="107">
        <v>8558</v>
      </c>
      <c r="G18" s="106">
        <v>0.08128336151055221</v>
      </c>
      <c r="H18" s="107">
        <v>7629</v>
      </c>
      <c r="I18" s="106">
        <v>0.0724597762285584</v>
      </c>
      <c r="J18" s="107">
        <v>6645</v>
      </c>
      <c r="K18" s="108">
        <v>0.06311380430446593</v>
      </c>
      <c r="L18" s="130">
        <v>52685</v>
      </c>
      <c r="M18" s="131">
        <v>0.5003989134357845</v>
      </c>
      <c r="N18" s="253"/>
      <c r="O18" s="269"/>
      <c r="P18" s="260"/>
      <c r="Q18" s="269"/>
    </row>
    <row r="19" spans="14:15" ht="15">
      <c r="N19" s="253"/>
      <c r="O19" s="253"/>
    </row>
    <row r="20" spans="1:7" ht="15">
      <c r="A20" s="315" t="s">
        <v>385</v>
      </c>
      <c r="C20" s="270"/>
      <c r="D20" s="270"/>
      <c r="E20" s="270"/>
      <c r="F20" s="270"/>
      <c r="G20" s="269"/>
    </row>
    <row r="21" spans="1:7" ht="15">
      <c r="A21" s="312">
        <v>322</v>
      </c>
      <c r="B21" t="s">
        <v>383</v>
      </c>
      <c r="C21" s="269"/>
      <c r="D21" s="269"/>
      <c r="E21" s="269"/>
      <c r="F21" s="269"/>
      <c r="G21" s="269"/>
    </row>
    <row r="22" spans="1:7" ht="15">
      <c r="A22" s="313">
        <v>124</v>
      </c>
      <c r="B22" t="s">
        <v>376</v>
      </c>
      <c r="C22" s="269"/>
      <c r="D22" s="269"/>
      <c r="E22" s="269"/>
      <c r="F22" s="269"/>
      <c r="G22" s="269"/>
    </row>
    <row r="23" spans="1:7" ht="15">
      <c r="A23" s="312">
        <v>330</v>
      </c>
      <c r="B23" t="s">
        <v>384</v>
      </c>
      <c r="C23" s="269"/>
      <c r="D23" s="269"/>
      <c r="E23" s="269"/>
      <c r="F23" s="269"/>
      <c r="G23" s="269"/>
    </row>
    <row r="24" spans="1:7" ht="15">
      <c r="A24" s="313">
        <v>111</v>
      </c>
      <c r="B24" t="s">
        <v>375</v>
      </c>
      <c r="C24" s="269"/>
      <c r="D24" s="269"/>
      <c r="E24" s="269"/>
      <c r="F24" s="269"/>
      <c r="G24" s="269"/>
    </row>
    <row r="25" spans="1:7" ht="15">
      <c r="A25" s="313">
        <v>140</v>
      </c>
      <c r="B25" t="s">
        <v>381</v>
      </c>
      <c r="C25" s="269"/>
      <c r="D25" s="269"/>
      <c r="E25" s="269"/>
      <c r="F25" s="269"/>
      <c r="G25" s="269"/>
    </row>
    <row r="26" spans="1:7" ht="15">
      <c r="A26" s="313">
        <v>118</v>
      </c>
      <c r="B26" t="s">
        <v>380</v>
      </c>
      <c r="C26" s="269"/>
      <c r="D26" s="269"/>
      <c r="E26" s="269"/>
      <c r="F26" s="269"/>
      <c r="G26" s="269"/>
    </row>
    <row r="27" spans="1:7" ht="15">
      <c r="A27" s="313">
        <v>200</v>
      </c>
      <c r="B27" t="s">
        <v>378</v>
      </c>
      <c r="C27" s="269"/>
      <c r="D27" s="269"/>
      <c r="E27" s="269"/>
      <c r="F27" s="269"/>
      <c r="G27" s="269"/>
    </row>
    <row r="28" spans="1:7" ht="15">
      <c r="A28" s="313">
        <v>319</v>
      </c>
      <c r="B28" t="s">
        <v>382</v>
      </c>
      <c r="C28" s="269"/>
      <c r="D28" s="269"/>
      <c r="E28" s="269"/>
      <c r="F28" s="269"/>
      <c r="G28" s="269"/>
    </row>
    <row r="29" spans="1:7" ht="15">
      <c r="A29" s="313">
        <v>149</v>
      </c>
      <c r="B29" t="s">
        <v>377</v>
      </c>
      <c r="C29" s="269"/>
      <c r="D29" s="269"/>
      <c r="E29" s="269"/>
      <c r="F29" s="269"/>
      <c r="G29" s="269"/>
    </row>
    <row r="30" spans="1:7" ht="15">
      <c r="A30" s="313">
        <v>202</v>
      </c>
      <c r="B30" t="s">
        <v>379</v>
      </c>
      <c r="C30" s="269"/>
      <c r="D30" s="269"/>
      <c r="E30" s="269"/>
      <c r="F30" s="269"/>
      <c r="G30" s="269"/>
    </row>
    <row r="31" spans="1:7" ht="15">
      <c r="A31" s="270"/>
      <c r="B31" s="269"/>
      <c r="C31" s="269"/>
      <c r="D31" s="269"/>
      <c r="E31" s="269"/>
      <c r="F31" s="269"/>
      <c r="G31" s="269"/>
    </row>
    <row r="32" spans="1:15" ht="15">
      <c r="A32" s="270"/>
      <c r="B32" s="269"/>
      <c r="C32" s="269"/>
      <c r="D32" s="269"/>
      <c r="E32" s="269"/>
      <c r="F32" s="269"/>
      <c r="G32" s="269"/>
      <c r="I32" s="312"/>
      <c r="J32"/>
      <c r="K32" s="269"/>
      <c r="L32" s="269"/>
      <c r="M32" s="269"/>
      <c r="N32" s="269"/>
      <c r="O32" s="269"/>
    </row>
    <row r="33" spans="1:15" ht="15">
      <c r="A33" s="270"/>
      <c r="B33" s="269"/>
      <c r="C33" s="269"/>
      <c r="D33" s="269"/>
      <c r="E33" s="269"/>
      <c r="F33" s="269"/>
      <c r="G33" s="269"/>
      <c r="I33" s="313"/>
      <c r="J33"/>
      <c r="K33" s="269"/>
      <c r="L33" s="269"/>
      <c r="M33" s="269"/>
      <c r="N33" s="269"/>
      <c r="O33" s="269"/>
    </row>
    <row r="34" spans="1:15" ht="15">
      <c r="A34" s="260"/>
      <c r="B34" s="269"/>
      <c r="C34" s="269"/>
      <c r="D34" s="269"/>
      <c r="E34" s="269"/>
      <c r="F34" s="269"/>
      <c r="G34" s="269"/>
      <c r="I34" s="313"/>
      <c r="J34"/>
      <c r="K34" s="269"/>
      <c r="L34" s="269"/>
      <c r="M34" s="269"/>
      <c r="N34" s="269"/>
      <c r="O34" s="269"/>
    </row>
  </sheetData>
  <sheetProtection/>
  <mergeCells count="10">
    <mergeCell ref="B2:K2"/>
    <mergeCell ref="L2:L4"/>
    <mergeCell ref="M2:M4"/>
    <mergeCell ref="A1:M1"/>
    <mergeCell ref="B3:C3"/>
    <mergeCell ref="D3:E3"/>
    <mergeCell ref="F3:G3"/>
    <mergeCell ref="H3:I3"/>
    <mergeCell ref="J3:K3"/>
    <mergeCell ref="A2:A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1.421875" style="181" customWidth="1"/>
    <col min="2" max="11" width="11.7109375" style="181" customWidth="1"/>
    <col min="12" max="16384" width="11.421875" style="181" customWidth="1"/>
  </cols>
  <sheetData>
    <row r="1" spans="1:11" ht="38.25" customHeight="1" thickBot="1" thickTop="1">
      <c r="A1" s="335" t="s">
        <v>428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1" ht="24.75" customHeight="1" thickTop="1">
      <c r="A2" s="323" t="s">
        <v>21</v>
      </c>
      <c r="B2" s="341" t="s">
        <v>122</v>
      </c>
      <c r="C2" s="366"/>
      <c r="D2" s="366"/>
      <c r="E2" s="366"/>
      <c r="F2" s="366"/>
      <c r="G2" s="366"/>
      <c r="H2" s="366"/>
      <c r="I2" s="342"/>
      <c r="J2" s="341" t="s">
        <v>121</v>
      </c>
      <c r="K2" s="342"/>
    </row>
    <row r="3" spans="1:11" ht="24.75" customHeight="1">
      <c r="A3" s="324"/>
      <c r="B3" s="363" t="s">
        <v>123</v>
      </c>
      <c r="C3" s="367"/>
      <c r="D3" s="367" t="s">
        <v>124</v>
      </c>
      <c r="E3" s="367"/>
      <c r="F3" s="367" t="s">
        <v>125</v>
      </c>
      <c r="G3" s="367"/>
      <c r="H3" s="367" t="s">
        <v>126</v>
      </c>
      <c r="I3" s="344"/>
      <c r="J3" s="343"/>
      <c r="K3" s="344"/>
    </row>
    <row r="4" spans="1:12" ht="24.75" customHeight="1" thickBot="1">
      <c r="A4" s="325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21" t="s">
        <v>24</v>
      </c>
      <c r="J4" s="6" t="s">
        <v>23</v>
      </c>
      <c r="K4" s="10" t="s">
        <v>24</v>
      </c>
      <c r="L4" s="270"/>
    </row>
    <row r="5" spans="1:12" ht="15">
      <c r="A5" s="43" t="s">
        <v>25</v>
      </c>
      <c r="B5" s="46">
        <v>217</v>
      </c>
      <c r="C5" s="182">
        <v>0.004997236551215917</v>
      </c>
      <c r="D5" s="46">
        <v>367</v>
      </c>
      <c r="E5" s="182">
        <v>0.007291583883016769</v>
      </c>
      <c r="F5" s="46">
        <v>90</v>
      </c>
      <c r="G5" s="182">
        <v>0.007838355687162516</v>
      </c>
      <c r="H5" s="46">
        <v>0</v>
      </c>
      <c r="I5" s="183">
        <v>0</v>
      </c>
      <c r="J5" s="47">
        <v>674</v>
      </c>
      <c r="K5" s="272">
        <v>0.006401610850445453</v>
      </c>
      <c r="L5" s="269"/>
    </row>
    <row r="6" spans="1:12" ht="15">
      <c r="A6" s="48" t="s">
        <v>26</v>
      </c>
      <c r="B6" s="49">
        <v>3</v>
      </c>
      <c r="C6" s="184">
        <v>6.908621960206338E-05</v>
      </c>
      <c r="D6" s="51">
        <v>1</v>
      </c>
      <c r="E6" s="184">
        <v>1.986807597552253E-05</v>
      </c>
      <c r="F6" s="51">
        <v>1</v>
      </c>
      <c r="G6" s="184">
        <v>8.709284096847239E-05</v>
      </c>
      <c r="H6" s="51">
        <v>0</v>
      </c>
      <c r="I6" s="185">
        <v>0</v>
      </c>
      <c r="J6" s="52">
        <v>5</v>
      </c>
      <c r="K6" s="273">
        <v>4.7489694736242234E-05</v>
      </c>
      <c r="L6" s="269"/>
    </row>
    <row r="7" spans="1:12" ht="15">
      <c r="A7" s="48" t="s">
        <v>196</v>
      </c>
      <c r="B7" s="49">
        <v>19</v>
      </c>
      <c r="C7" s="184">
        <v>0.0004375460574797347</v>
      </c>
      <c r="D7" s="51">
        <v>12</v>
      </c>
      <c r="E7" s="184">
        <v>0.00023841691170627038</v>
      </c>
      <c r="F7" s="51">
        <v>12</v>
      </c>
      <c r="G7" s="184">
        <v>0.0010451140916216688</v>
      </c>
      <c r="H7" s="51">
        <v>0</v>
      </c>
      <c r="I7" s="185">
        <v>0</v>
      </c>
      <c r="J7" s="52">
        <v>43</v>
      </c>
      <c r="K7" s="273">
        <v>0.0004084113747316832</v>
      </c>
      <c r="L7" s="269"/>
    </row>
    <row r="8" spans="1:12" ht="15">
      <c r="A8" s="48" t="s">
        <v>197</v>
      </c>
      <c r="B8" s="49">
        <v>1</v>
      </c>
      <c r="C8" s="184">
        <v>2.302873986735446E-05</v>
      </c>
      <c r="D8" s="51">
        <v>5</v>
      </c>
      <c r="E8" s="184">
        <v>9.934037987761265E-05</v>
      </c>
      <c r="F8" s="51">
        <v>0</v>
      </c>
      <c r="G8" s="184">
        <v>0</v>
      </c>
      <c r="H8" s="51">
        <v>0</v>
      </c>
      <c r="I8" s="185">
        <v>0</v>
      </c>
      <c r="J8" s="52">
        <v>6</v>
      </c>
      <c r="K8" s="273">
        <v>5.6987633683490685E-05</v>
      </c>
      <c r="L8" s="269"/>
    </row>
    <row r="9" spans="1:12" ht="15">
      <c r="A9" s="48" t="s">
        <v>198</v>
      </c>
      <c r="B9" s="49">
        <v>1</v>
      </c>
      <c r="C9" s="184">
        <v>2.302873986735446E-05</v>
      </c>
      <c r="D9" s="51">
        <v>0</v>
      </c>
      <c r="E9" s="184">
        <v>0</v>
      </c>
      <c r="F9" s="51">
        <v>1</v>
      </c>
      <c r="G9" s="184">
        <v>8.709284096847239E-05</v>
      </c>
      <c r="H9" s="51">
        <v>0</v>
      </c>
      <c r="I9" s="185">
        <v>0</v>
      </c>
      <c r="J9" s="52">
        <v>2</v>
      </c>
      <c r="K9" s="273">
        <v>1.8995877894496895E-05</v>
      </c>
      <c r="L9" s="269"/>
    </row>
    <row r="10" spans="1:12" ht="15">
      <c r="A10" s="48" t="s">
        <v>199</v>
      </c>
      <c r="B10" s="49">
        <v>1</v>
      </c>
      <c r="C10" s="184">
        <v>2.302873986735446E-05</v>
      </c>
      <c r="D10" s="51">
        <v>3</v>
      </c>
      <c r="E10" s="184">
        <v>5.9604227926567594E-05</v>
      </c>
      <c r="F10" s="51">
        <v>2</v>
      </c>
      <c r="G10" s="184">
        <v>0.00017418568193694478</v>
      </c>
      <c r="H10" s="51">
        <v>0</v>
      </c>
      <c r="I10" s="185">
        <v>0</v>
      </c>
      <c r="J10" s="52">
        <v>6</v>
      </c>
      <c r="K10" s="273">
        <v>5.6987633683490685E-05</v>
      </c>
      <c r="L10" s="269"/>
    </row>
    <row r="11" spans="1:12" ht="15">
      <c r="A11" s="48" t="s">
        <v>200</v>
      </c>
      <c r="B11" s="49">
        <v>1</v>
      </c>
      <c r="C11" s="184">
        <v>2.302873986735446E-05</v>
      </c>
      <c r="D11" s="51">
        <v>2</v>
      </c>
      <c r="E11" s="184">
        <v>3.973615195104506E-05</v>
      </c>
      <c r="F11" s="51">
        <v>0</v>
      </c>
      <c r="G11" s="184">
        <v>0</v>
      </c>
      <c r="H11" s="51">
        <v>0</v>
      </c>
      <c r="I11" s="185">
        <v>0</v>
      </c>
      <c r="J11" s="52">
        <v>3</v>
      </c>
      <c r="K11" s="273">
        <v>2.8493816841745343E-05</v>
      </c>
      <c r="L11" s="269"/>
    </row>
    <row r="12" spans="1:12" ht="15">
      <c r="A12" s="48" t="s">
        <v>201</v>
      </c>
      <c r="B12" s="49">
        <v>3</v>
      </c>
      <c r="C12" s="184">
        <v>6.908621960206338E-05</v>
      </c>
      <c r="D12" s="51">
        <v>3</v>
      </c>
      <c r="E12" s="184">
        <v>5.9604227926567594E-05</v>
      </c>
      <c r="F12" s="51">
        <v>1</v>
      </c>
      <c r="G12" s="184">
        <v>8.709284096847239E-05</v>
      </c>
      <c r="H12" s="51">
        <v>0</v>
      </c>
      <c r="I12" s="185">
        <v>0</v>
      </c>
      <c r="J12" s="52">
        <v>7</v>
      </c>
      <c r="K12" s="273">
        <v>6.648557263073913E-05</v>
      </c>
      <c r="L12" s="269"/>
    </row>
    <row r="13" spans="1:12" ht="15">
      <c r="A13" s="48" t="s">
        <v>202</v>
      </c>
      <c r="B13" s="49">
        <v>11</v>
      </c>
      <c r="C13" s="184">
        <v>0.00025331613854089903</v>
      </c>
      <c r="D13" s="51">
        <v>6</v>
      </c>
      <c r="E13" s="184">
        <v>0.00011920845585313519</v>
      </c>
      <c r="F13" s="51">
        <v>3</v>
      </c>
      <c r="G13" s="184">
        <v>0.0002612785229054172</v>
      </c>
      <c r="H13" s="51">
        <v>0</v>
      </c>
      <c r="I13" s="185">
        <v>0</v>
      </c>
      <c r="J13" s="52">
        <v>20</v>
      </c>
      <c r="K13" s="273">
        <v>0.00018995877894496894</v>
      </c>
      <c r="L13" s="269"/>
    </row>
    <row r="14" spans="1:12" ht="15">
      <c r="A14" s="48" t="s">
        <v>203</v>
      </c>
      <c r="B14" s="49">
        <v>1</v>
      </c>
      <c r="C14" s="184">
        <v>2.302873986735446E-05</v>
      </c>
      <c r="D14" s="51">
        <v>4</v>
      </c>
      <c r="E14" s="184">
        <v>7.947230390209013E-05</v>
      </c>
      <c r="F14" s="51">
        <v>1</v>
      </c>
      <c r="G14" s="184">
        <v>8.709284096847239E-05</v>
      </c>
      <c r="H14" s="51">
        <v>0</v>
      </c>
      <c r="I14" s="185">
        <v>0</v>
      </c>
      <c r="J14" s="52">
        <v>6</v>
      </c>
      <c r="K14" s="273">
        <v>5.6987633683490685E-05</v>
      </c>
      <c r="L14" s="269"/>
    </row>
    <row r="15" spans="1:12" ht="15">
      <c r="A15" s="48" t="s">
        <v>204</v>
      </c>
      <c r="B15" s="49">
        <v>21</v>
      </c>
      <c r="C15" s="184">
        <v>0.00048360353721444365</v>
      </c>
      <c r="D15" s="51">
        <v>12</v>
      </c>
      <c r="E15" s="184">
        <v>0.00023841691170627038</v>
      </c>
      <c r="F15" s="51">
        <v>5</v>
      </c>
      <c r="G15" s="184">
        <v>0.000435464204842362</v>
      </c>
      <c r="H15" s="51">
        <v>0</v>
      </c>
      <c r="I15" s="185">
        <v>0</v>
      </c>
      <c r="J15" s="52">
        <v>38</v>
      </c>
      <c r="K15" s="273">
        <v>0.000360921679995441</v>
      </c>
      <c r="L15" s="269"/>
    </row>
    <row r="16" spans="1:12" ht="15">
      <c r="A16" s="244" t="s">
        <v>205</v>
      </c>
      <c r="B16" s="49">
        <v>1</v>
      </c>
      <c r="C16" s="184">
        <v>2.302873986735446E-05</v>
      </c>
      <c r="D16" s="51">
        <v>1</v>
      </c>
      <c r="E16" s="184">
        <v>1.986807597552253E-05</v>
      </c>
      <c r="F16" s="51">
        <v>0</v>
      </c>
      <c r="G16" s="184">
        <v>0</v>
      </c>
      <c r="H16" s="51">
        <v>0</v>
      </c>
      <c r="I16" s="185">
        <v>0</v>
      </c>
      <c r="J16" s="52">
        <v>2</v>
      </c>
      <c r="K16" s="273">
        <v>1.8995877894496895E-05</v>
      </c>
      <c r="L16" s="269"/>
    </row>
    <row r="17" spans="1:12" ht="15">
      <c r="A17" s="244" t="s">
        <v>206</v>
      </c>
      <c r="B17" s="49">
        <v>0</v>
      </c>
      <c r="C17" s="184">
        <v>0</v>
      </c>
      <c r="D17" s="51">
        <v>0</v>
      </c>
      <c r="E17" s="184">
        <v>0</v>
      </c>
      <c r="F17" s="51">
        <v>0</v>
      </c>
      <c r="G17" s="184">
        <v>0</v>
      </c>
      <c r="H17" s="51">
        <v>0</v>
      </c>
      <c r="I17" s="185">
        <v>0</v>
      </c>
      <c r="J17" s="52">
        <v>0</v>
      </c>
      <c r="K17" s="273">
        <v>0</v>
      </c>
      <c r="L17" s="269"/>
    </row>
    <row r="18" spans="1:12" ht="15">
      <c r="A18" s="48" t="s">
        <v>28</v>
      </c>
      <c r="B18" s="49">
        <v>171</v>
      </c>
      <c r="C18" s="184">
        <v>0.003937914517317612</v>
      </c>
      <c r="D18" s="51">
        <v>70</v>
      </c>
      <c r="E18" s="184">
        <v>0.0013907653182865772</v>
      </c>
      <c r="F18" s="51">
        <v>22</v>
      </c>
      <c r="G18" s="184">
        <v>0.0019160425013063926</v>
      </c>
      <c r="H18" s="51">
        <v>0</v>
      </c>
      <c r="I18" s="185">
        <v>0</v>
      </c>
      <c r="J18" s="52">
        <v>263</v>
      </c>
      <c r="K18" s="273">
        <v>0.0024979579431263416</v>
      </c>
      <c r="L18" s="269"/>
    </row>
    <row r="19" spans="1:12" ht="15">
      <c r="A19" s="48" t="s">
        <v>29</v>
      </c>
      <c r="B19" s="49">
        <v>123</v>
      </c>
      <c r="C19" s="184">
        <v>0.0028325350036845984</v>
      </c>
      <c r="D19" s="51">
        <v>109</v>
      </c>
      <c r="E19" s="184">
        <v>0.0021656202813319556</v>
      </c>
      <c r="F19" s="51">
        <v>23</v>
      </c>
      <c r="G19" s="184">
        <v>0.002003135342274865</v>
      </c>
      <c r="H19" s="51">
        <v>0</v>
      </c>
      <c r="I19" s="185">
        <v>0</v>
      </c>
      <c r="J19" s="52">
        <v>255</v>
      </c>
      <c r="K19" s="273">
        <v>0.002421974431548354</v>
      </c>
      <c r="L19" s="269"/>
    </row>
    <row r="20" spans="1:12" ht="15">
      <c r="A20" s="48" t="s">
        <v>207</v>
      </c>
      <c r="B20" s="49">
        <v>11</v>
      </c>
      <c r="C20" s="184">
        <v>0.00025331613854089903</v>
      </c>
      <c r="D20" s="51">
        <v>2</v>
      </c>
      <c r="E20" s="184">
        <v>3.973615195104506E-05</v>
      </c>
      <c r="F20" s="51">
        <v>0</v>
      </c>
      <c r="G20" s="184">
        <v>0</v>
      </c>
      <c r="H20" s="51">
        <v>0</v>
      </c>
      <c r="I20" s="185">
        <v>0</v>
      </c>
      <c r="J20" s="52">
        <v>13</v>
      </c>
      <c r="K20" s="273">
        <v>0.0001234732063142298</v>
      </c>
      <c r="L20" s="269"/>
    </row>
    <row r="21" spans="1:12" ht="15">
      <c r="A21" s="48" t="s">
        <v>208</v>
      </c>
      <c r="B21" s="49">
        <v>144</v>
      </c>
      <c r="C21" s="184">
        <v>0.003316138540899042</v>
      </c>
      <c r="D21" s="51">
        <v>258</v>
      </c>
      <c r="E21" s="184">
        <v>0.005125963601684813</v>
      </c>
      <c r="F21" s="51">
        <v>72</v>
      </c>
      <c r="G21" s="184">
        <v>0.006270684549730012</v>
      </c>
      <c r="H21" s="51">
        <v>0</v>
      </c>
      <c r="I21" s="185">
        <v>0</v>
      </c>
      <c r="J21" s="52">
        <v>474</v>
      </c>
      <c r="K21" s="273">
        <v>0.004502023060995764</v>
      </c>
      <c r="L21" s="269"/>
    </row>
    <row r="22" spans="1:12" ht="15">
      <c r="A22" s="48" t="s">
        <v>209</v>
      </c>
      <c r="B22" s="49">
        <v>31</v>
      </c>
      <c r="C22" s="184">
        <v>0.0007138909358879882</v>
      </c>
      <c r="D22" s="51">
        <v>12</v>
      </c>
      <c r="E22" s="184">
        <v>0.00023841691170627038</v>
      </c>
      <c r="F22" s="51">
        <v>5</v>
      </c>
      <c r="G22" s="184">
        <v>0.000435464204842362</v>
      </c>
      <c r="H22" s="51">
        <v>0</v>
      </c>
      <c r="I22" s="185">
        <v>0</v>
      </c>
      <c r="J22" s="52">
        <v>48</v>
      </c>
      <c r="K22" s="273">
        <v>0.0004559010694679255</v>
      </c>
      <c r="L22" s="269"/>
    </row>
    <row r="23" spans="1:12" ht="15">
      <c r="A23" s="48" t="s">
        <v>32</v>
      </c>
      <c r="B23" s="49">
        <v>76</v>
      </c>
      <c r="C23" s="184">
        <v>0.0017501842299189388</v>
      </c>
      <c r="D23" s="51">
        <v>87</v>
      </c>
      <c r="E23" s="184">
        <v>0.00172852260987046</v>
      </c>
      <c r="F23" s="51">
        <v>17</v>
      </c>
      <c r="G23" s="184">
        <v>0.0014805782964640306</v>
      </c>
      <c r="H23" s="51">
        <v>0</v>
      </c>
      <c r="I23" s="185">
        <v>0</v>
      </c>
      <c r="J23" s="52">
        <v>180</v>
      </c>
      <c r="K23" s="273">
        <v>0.0017096290105047204</v>
      </c>
      <c r="L23" s="269"/>
    </row>
    <row r="24" spans="1:12" ht="15">
      <c r="A24" s="48" t="s">
        <v>33</v>
      </c>
      <c r="B24" s="49">
        <v>54</v>
      </c>
      <c r="C24" s="184">
        <v>0.0012435519528371406</v>
      </c>
      <c r="D24" s="51">
        <v>105</v>
      </c>
      <c r="E24" s="184">
        <v>0.0020861479774298658</v>
      </c>
      <c r="F24" s="51">
        <v>18</v>
      </c>
      <c r="G24" s="184">
        <v>0.001567671137432503</v>
      </c>
      <c r="H24" s="51">
        <v>0</v>
      </c>
      <c r="I24" s="185">
        <v>0</v>
      </c>
      <c r="J24" s="52">
        <v>177</v>
      </c>
      <c r="K24" s="273">
        <v>0.001681135193662975</v>
      </c>
      <c r="L24" s="269"/>
    </row>
    <row r="25" spans="1:11" ht="15">
      <c r="A25" s="48" t="s">
        <v>34</v>
      </c>
      <c r="B25" s="49">
        <v>2988</v>
      </c>
      <c r="C25" s="184">
        <v>0.06880987472365512</v>
      </c>
      <c r="D25" s="51">
        <v>3415</v>
      </c>
      <c r="E25" s="184">
        <v>0.06784947945640944</v>
      </c>
      <c r="F25" s="51">
        <v>800</v>
      </c>
      <c r="G25" s="184">
        <v>0.06967427277477792</v>
      </c>
      <c r="H25" s="51">
        <v>8</v>
      </c>
      <c r="I25" s="185">
        <v>0.16666666666666666</v>
      </c>
      <c r="J25" s="52">
        <v>7211</v>
      </c>
      <c r="K25" s="273">
        <v>0.06848963774860856</v>
      </c>
    </row>
    <row r="26" spans="1:12" ht="15">
      <c r="A26" s="48" t="s">
        <v>35</v>
      </c>
      <c r="B26" s="49">
        <v>459</v>
      </c>
      <c r="C26" s="184">
        <v>0.010570191599115696</v>
      </c>
      <c r="D26" s="51">
        <v>714</v>
      </c>
      <c r="E26" s="184">
        <v>0.014185806246523087</v>
      </c>
      <c r="F26" s="51">
        <v>143</v>
      </c>
      <c r="G26" s="184">
        <v>0.012454276258491551</v>
      </c>
      <c r="H26" s="51">
        <v>1</v>
      </c>
      <c r="I26" s="185">
        <v>0.020833333333333332</v>
      </c>
      <c r="J26" s="52">
        <v>1317</v>
      </c>
      <c r="K26" s="273">
        <v>0.012508785593526205</v>
      </c>
      <c r="L26" s="269"/>
    </row>
    <row r="27" spans="1:12" ht="15">
      <c r="A27" s="48" t="s">
        <v>36</v>
      </c>
      <c r="B27" s="49">
        <v>10</v>
      </c>
      <c r="C27" s="184">
        <v>0.0002302873986735446</v>
      </c>
      <c r="D27" s="51">
        <v>18</v>
      </c>
      <c r="E27" s="184">
        <v>0.0003576253675594055</v>
      </c>
      <c r="F27" s="51">
        <v>2</v>
      </c>
      <c r="G27" s="184">
        <v>0.00017418568193694478</v>
      </c>
      <c r="H27" s="51">
        <v>0</v>
      </c>
      <c r="I27" s="185">
        <v>0</v>
      </c>
      <c r="J27" s="52">
        <v>30</v>
      </c>
      <c r="K27" s="273">
        <v>0.0002849381684174534</v>
      </c>
      <c r="L27" s="269"/>
    </row>
    <row r="28" spans="1:12" ht="15">
      <c r="A28" s="48" t="s">
        <v>210</v>
      </c>
      <c r="B28" s="49">
        <v>11</v>
      </c>
      <c r="C28" s="184">
        <v>0.00025331613854089903</v>
      </c>
      <c r="D28" s="51">
        <v>8</v>
      </c>
      <c r="E28" s="184">
        <v>0.00015894460780418025</v>
      </c>
      <c r="F28" s="51">
        <v>2</v>
      </c>
      <c r="G28" s="184">
        <v>0.00017418568193694478</v>
      </c>
      <c r="H28" s="51">
        <v>0</v>
      </c>
      <c r="I28" s="185">
        <v>0</v>
      </c>
      <c r="J28" s="52">
        <v>21</v>
      </c>
      <c r="K28" s="273">
        <v>0.0001994567178922174</v>
      </c>
      <c r="L28" s="269"/>
    </row>
    <row r="29" spans="1:12" ht="15">
      <c r="A29" s="48" t="s">
        <v>37</v>
      </c>
      <c r="B29" s="49">
        <v>38</v>
      </c>
      <c r="C29" s="184">
        <v>0.0008750921149594694</v>
      </c>
      <c r="D29" s="51">
        <v>42</v>
      </c>
      <c r="E29" s="184">
        <v>0.0008344591909719462</v>
      </c>
      <c r="F29" s="51">
        <v>12</v>
      </c>
      <c r="G29" s="184">
        <v>0.0010451140916216688</v>
      </c>
      <c r="H29" s="51">
        <v>0</v>
      </c>
      <c r="I29" s="185">
        <v>0</v>
      </c>
      <c r="J29" s="52">
        <v>92</v>
      </c>
      <c r="K29" s="273">
        <v>0.0008738103831468572</v>
      </c>
      <c r="L29" s="269"/>
    </row>
    <row r="30" spans="1:12" ht="15">
      <c r="A30" s="48" t="s">
        <v>38</v>
      </c>
      <c r="B30" s="49">
        <v>147</v>
      </c>
      <c r="C30" s="184">
        <v>0.0033852247605011053</v>
      </c>
      <c r="D30" s="51">
        <v>113</v>
      </c>
      <c r="E30" s="184">
        <v>0.002245092585234046</v>
      </c>
      <c r="F30" s="51">
        <v>33</v>
      </c>
      <c r="G30" s="184">
        <v>0.002874063751959589</v>
      </c>
      <c r="H30" s="51">
        <v>0</v>
      </c>
      <c r="I30" s="185">
        <v>0</v>
      </c>
      <c r="J30" s="52">
        <v>293</v>
      </c>
      <c r="K30" s="273">
        <v>0.002782896111543795</v>
      </c>
      <c r="L30" s="269"/>
    </row>
    <row r="31" spans="1:12" ht="15">
      <c r="A31" s="48" t="s">
        <v>39</v>
      </c>
      <c r="B31" s="49">
        <v>800</v>
      </c>
      <c r="C31" s="184">
        <v>0.018422991893883568</v>
      </c>
      <c r="D31" s="51">
        <v>1033</v>
      </c>
      <c r="E31" s="184">
        <v>0.020523722482714776</v>
      </c>
      <c r="F31" s="51">
        <v>195</v>
      </c>
      <c r="G31" s="184">
        <v>0.016983103988852118</v>
      </c>
      <c r="H31" s="51">
        <v>0</v>
      </c>
      <c r="I31" s="185">
        <v>0</v>
      </c>
      <c r="J31" s="52">
        <v>2028</v>
      </c>
      <c r="K31" s="273">
        <v>0.01926182018501985</v>
      </c>
      <c r="L31" s="269"/>
    </row>
    <row r="32" spans="1:12" ht="15">
      <c r="A32" s="48" t="s">
        <v>40</v>
      </c>
      <c r="B32" s="49">
        <v>28</v>
      </c>
      <c r="C32" s="184">
        <v>0.0006448047162859248</v>
      </c>
      <c r="D32" s="51">
        <v>14</v>
      </c>
      <c r="E32" s="184">
        <v>0.0002781530636573154</v>
      </c>
      <c r="F32" s="51">
        <v>7</v>
      </c>
      <c r="G32" s="184">
        <v>0.0006096498867793068</v>
      </c>
      <c r="H32" s="51">
        <v>0</v>
      </c>
      <c r="I32" s="185">
        <v>0</v>
      </c>
      <c r="J32" s="52">
        <v>49</v>
      </c>
      <c r="K32" s="273">
        <v>0.0004653990084151739</v>
      </c>
      <c r="L32" s="269"/>
    </row>
    <row r="33" spans="1:12" ht="15">
      <c r="A33" s="48" t="s">
        <v>41</v>
      </c>
      <c r="B33" s="49">
        <v>1374</v>
      </c>
      <c r="C33" s="184">
        <v>0.03164148857774503</v>
      </c>
      <c r="D33" s="51">
        <v>2099</v>
      </c>
      <c r="E33" s="184">
        <v>0.041703091472621794</v>
      </c>
      <c r="F33" s="51">
        <v>441</v>
      </c>
      <c r="G33" s="184">
        <v>0.038407942867096326</v>
      </c>
      <c r="H33" s="51">
        <v>1</v>
      </c>
      <c r="I33" s="185">
        <v>0.020833333333333332</v>
      </c>
      <c r="J33" s="52">
        <v>3915</v>
      </c>
      <c r="K33" s="273">
        <v>0.03718443097847767</v>
      </c>
      <c r="L33" s="269"/>
    </row>
    <row r="34" spans="1:12" ht="15">
      <c r="A34" s="48" t="s">
        <v>42</v>
      </c>
      <c r="B34" s="49">
        <v>509</v>
      </c>
      <c r="C34" s="184">
        <v>0.01172162859248342</v>
      </c>
      <c r="D34" s="51">
        <v>997</v>
      </c>
      <c r="E34" s="184">
        <v>0.019808471747595962</v>
      </c>
      <c r="F34" s="51">
        <v>242</v>
      </c>
      <c r="G34" s="184">
        <v>0.02107646751437032</v>
      </c>
      <c r="H34" s="51">
        <v>1</v>
      </c>
      <c r="I34" s="185">
        <v>0.020833333333333332</v>
      </c>
      <c r="J34" s="52">
        <v>1749</v>
      </c>
      <c r="K34" s="273">
        <v>0.016611895218737533</v>
      </c>
      <c r="L34" s="269"/>
    </row>
    <row r="35" spans="1:12" ht="15">
      <c r="A35" s="48" t="s">
        <v>43</v>
      </c>
      <c r="B35" s="49">
        <v>284</v>
      </c>
      <c r="C35" s="184">
        <v>0.006540162122328666</v>
      </c>
      <c r="D35" s="51">
        <v>351</v>
      </c>
      <c r="E35" s="184">
        <v>0.006973694667408408</v>
      </c>
      <c r="F35" s="51">
        <v>64</v>
      </c>
      <c r="G35" s="184">
        <v>0.005573941821982233</v>
      </c>
      <c r="H35" s="51">
        <v>1</v>
      </c>
      <c r="I35" s="185">
        <v>0.020833333333333332</v>
      </c>
      <c r="J35" s="52">
        <v>700</v>
      </c>
      <c r="K35" s="273">
        <v>0.006648557263073913</v>
      </c>
      <c r="L35" s="269"/>
    </row>
    <row r="36" spans="1:12" ht="15">
      <c r="A36" s="48" t="s">
        <v>211</v>
      </c>
      <c r="B36" s="49">
        <v>4</v>
      </c>
      <c r="C36" s="184">
        <v>9.211495946941784E-05</v>
      </c>
      <c r="D36" s="51">
        <v>10</v>
      </c>
      <c r="E36" s="184">
        <v>0.0001986807597552253</v>
      </c>
      <c r="F36" s="51">
        <v>2</v>
      </c>
      <c r="G36" s="184">
        <v>0.00017418568193694478</v>
      </c>
      <c r="H36" s="51">
        <v>0</v>
      </c>
      <c r="I36" s="185">
        <v>0</v>
      </c>
      <c r="J36" s="52">
        <v>16</v>
      </c>
      <c r="K36" s="273">
        <v>0.00015196702315597516</v>
      </c>
      <c r="L36" s="269"/>
    </row>
    <row r="37" spans="1:12" ht="15">
      <c r="A37" s="48" t="s">
        <v>212</v>
      </c>
      <c r="B37" s="49">
        <v>0</v>
      </c>
      <c r="C37" s="184">
        <v>0</v>
      </c>
      <c r="D37" s="51">
        <v>0</v>
      </c>
      <c r="E37" s="184">
        <v>0</v>
      </c>
      <c r="F37" s="51">
        <v>0</v>
      </c>
      <c r="G37" s="184">
        <v>0</v>
      </c>
      <c r="H37" s="51">
        <v>0</v>
      </c>
      <c r="I37" s="185">
        <v>0</v>
      </c>
      <c r="J37" s="52">
        <v>0</v>
      </c>
      <c r="K37" s="273">
        <v>0</v>
      </c>
      <c r="L37" s="269"/>
    </row>
    <row r="38" spans="1:12" ht="15">
      <c r="A38" s="48" t="s">
        <v>213</v>
      </c>
      <c r="B38" s="49">
        <v>0</v>
      </c>
      <c r="C38" s="184">
        <v>0</v>
      </c>
      <c r="D38" s="51">
        <v>0</v>
      </c>
      <c r="E38" s="184">
        <v>0</v>
      </c>
      <c r="F38" s="51">
        <v>0</v>
      </c>
      <c r="G38" s="184">
        <v>0</v>
      </c>
      <c r="H38" s="51">
        <v>0</v>
      </c>
      <c r="I38" s="185">
        <v>0</v>
      </c>
      <c r="J38" s="52">
        <v>0</v>
      </c>
      <c r="K38" s="273">
        <v>0</v>
      </c>
      <c r="L38" s="269"/>
    </row>
    <row r="39" spans="1:12" ht="15">
      <c r="A39" s="48" t="s">
        <v>44</v>
      </c>
      <c r="B39" s="49">
        <v>474</v>
      </c>
      <c r="C39" s="184">
        <v>0.010915622697126013</v>
      </c>
      <c r="D39" s="51">
        <v>623</v>
      </c>
      <c r="E39" s="184">
        <v>0.012377811332750536</v>
      </c>
      <c r="F39" s="51">
        <v>213</v>
      </c>
      <c r="G39" s="184">
        <v>0.01855077512628462</v>
      </c>
      <c r="H39" s="51">
        <v>0</v>
      </c>
      <c r="I39" s="185">
        <v>0</v>
      </c>
      <c r="J39" s="52">
        <v>1310</v>
      </c>
      <c r="K39" s="273">
        <v>0.012442300020895466</v>
      </c>
      <c r="L39" s="269"/>
    </row>
    <row r="40" spans="1:12" ht="15">
      <c r="A40" s="48" t="s">
        <v>45</v>
      </c>
      <c r="B40" s="49">
        <v>3138</v>
      </c>
      <c r="C40" s="184">
        <v>0.0722641857037583</v>
      </c>
      <c r="D40" s="51">
        <v>5803</v>
      </c>
      <c r="E40" s="184">
        <v>0.11529444488595725</v>
      </c>
      <c r="F40" s="51">
        <v>1818</v>
      </c>
      <c r="G40" s="184">
        <v>0.1583347848806828</v>
      </c>
      <c r="H40" s="51">
        <v>12</v>
      </c>
      <c r="I40" s="185">
        <v>0.25</v>
      </c>
      <c r="J40" s="52">
        <v>10771</v>
      </c>
      <c r="K40" s="273">
        <v>0.10230230040081302</v>
      </c>
      <c r="L40" s="269"/>
    </row>
    <row r="41" spans="1:12" ht="15">
      <c r="A41" s="48" t="s">
        <v>214</v>
      </c>
      <c r="B41" s="49">
        <v>7</v>
      </c>
      <c r="C41" s="184">
        <v>0.0001612011790714812</v>
      </c>
      <c r="D41" s="51">
        <v>13</v>
      </c>
      <c r="E41" s="184">
        <v>0.0002582849876817929</v>
      </c>
      <c r="F41" s="51">
        <v>7</v>
      </c>
      <c r="G41" s="184">
        <v>0.0006096498867793068</v>
      </c>
      <c r="H41" s="51">
        <v>1</v>
      </c>
      <c r="I41" s="185">
        <v>0.020833333333333332</v>
      </c>
      <c r="J41" s="52">
        <v>28</v>
      </c>
      <c r="K41" s="273">
        <v>0.0002659422905229565</v>
      </c>
      <c r="L41" s="269"/>
    </row>
    <row r="42" spans="1:12" ht="15">
      <c r="A42" s="48" t="s">
        <v>215</v>
      </c>
      <c r="B42" s="49">
        <v>26</v>
      </c>
      <c r="C42" s="184">
        <v>0.000598747236551216</v>
      </c>
      <c r="D42" s="51">
        <v>47</v>
      </c>
      <c r="E42" s="184">
        <v>0.0009337995708495589</v>
      </c>
      <c r="F42" s="51">
        <v>17</v>
      </c>
      <c r="G42" s="184">
        <v>0.0014805782964640306</v>
      </c>
      <c r="H42" s="51">
        <v>0</v>
      </c>
      <c r="I42" s="185">
        <v>0</v>
      </c>
      <c r="J42" s="52">
        <v>90</v>
      </c>
      <c r="K42" s="273">
        <v>0.0008548145052523602</v>
      </c>
      <c r="L42" s="269"/>
    </row>
    <row r="43" spans="1:12" ht="15">
      <c r="A43" s="48" t="s">
        <v>216</v>
      </c>
      <c r="B43" s="49">
        <v>44</v>
      </c>
      <c r="C43" s="184">
        <v>0.0010132645541635961</v>
      </c>
      <c r="D43" s="51">
        <v>96</v>
      </c>
      <c r="E43" s="184">
        <v>0.001907335293650163</v>
      </c>
      <c r="F43" s="51">
        <v>30</v>
      </c>
      <c r="G43" s="184">
        <v>0.0026127852290541717</v>
      </c>
      <c r="H43" s="51">
        <v>0</v>
      </c>
      <c r="I43" s="185">
        <v>0</v>
      </c>
      <c r="J43" s="52">
        <v>170</v>
      </c>
      <c r="K43" s="273">
        <v>0.001614649621032236</v>
      </c>
      <c r="L43" s="269"/>
    </row>
    <row r="44" spans="1:12" ht="15">
      <c r="A44" s="48" t="s">
        <v>47</v>
      </c>
      <c r="B44" s="49">
        <v>269</v>
      </c>
      <c r="C44" s="184">
        <v>0.00619473102431835</v>
      </c>
      <c r="D44" s="51">
        <v>486</v>
      </c>
      <c r="E44" s="184">
        <v>0.00965588492410395</v>
      </c>
      <c r="F44" s="51">
        <v>106</v>
      </c>
      <c r="G44" s="184">
        <v>0.009231841142658074</v>
      </c>
      <c r="H44" s="51">
        <v>0</v>
      </c>
      <c r="I44" s="185">
        <v>0</v>
      </c>
      <c r="J44" s="52">
        <v>861</v>
      </c>
      <c r="K44" s="273">
        <v>0.008177725433580913</v>
      </c>
      <c r="L44" s="269"/>
    </row>
    <row r="45" spans="1:12" ht="15">
      <c r="A45" s="48" t="s">
        <v>48</v>
      </c>
      <c r="B45" s="49">
        <v>27</v>
      </c>
      <c r="C45" s="184">
        <v>0.0006217759764185703</v>
      </c>
      <c r="D45" s="51">
        <v>72</v>
      </c>
      <c r="E45" s="184">
        <v>0.001430501470237622</v>
      </c>
      <c r="F45" s="51">
        <v>26</v>
      </c>
      <c r="G45" s="184">
        <v>0.0022644138651802823</v>
      </c>
      <c r="H45" s="51">
        <v>1</v>
      </c>
      <c r="I45" s="185">
        <v>0.020833333333333332</v>
      </c>
      <c r="J45" s="52">
        <v>126</v>
      </c>
      <c r="K45" s="273">
        <v>0.0011967403073533044</v>
      </c>
      <c r="L45" s="269"/>
    </row>
    <row r="46" spans="1:12" ht="15">
      <c r="A46" s="48" t="s">
        <v>49</v>
      </c>
      <c r="B46" s="49">
        <v>5</v>
      </c>
      <c r="C46" s="184">
        <v>0.0001151436993367723</v>
      </c>
      <c r="D46" s="51">
        <v>6</v>
      </c>
      <c r="E46" s="184">
        <v>0.00011920845585313519</v>
      </c>
      <c r="F46" s="51">
        <v>0</v>
      </c>
      <c r="G46" s="184">
        <v>0</v>
      </c>
      <c r="H46" s="51">
        <v>0</v>
      </c>
      <c r="I46" s="185">
        <v>0</v>
      </c>
      <c r="J46" s="52">
        <v>11</v>
      </c>
      <c r="K46" s="273">
        <v>0.00010447732841973292</v>
      </c>
      <c r="L46" s="269"/>
    </row>
    <row r="47" spans="1:11" ht="15">
      <c r="A47" s="48" t="s">
        <v>217</v>
      </c>
      <c r="B47" s="49">
        <v>0</v>
      </c>
      <c r="C47" s="184">
        <v>0</v>
      </c>
      <c r="D47" s="51">
        <v>0</v>
      </c>
      <c r="E47" s="184">
        <v>0</v>
      </c>
      <c r="F47" s="51">
        <v>0</v>
      </c>
      <c r="G47" s="184">
        <v>0</v>
      </c>
      <c r="H47" s="51">
        <v>0</v>
      </c>
      <c r="I47" s="185">
        <v>0</v>
      </c>
      <c r="J47" s="52">
        <v>0</v>
      </c>
      <c r="K47" s="273">
        <v>0</v>
      </c>
    </row>
    <row r="48" spans="1:11" ht="15">
      <c r="A48" s="48" t="s">
        <v>218</v>
      </c>
      <c r="B48" s="49">
        <v>0</v>
      </c>
      <c r="C48" s="184">
        <v>0</v>
      </c>
      <c r="D48" s="51">
        <v>0</v>
      </c>
      <c r="E48" s="184">
        <v>0</v>
      </c>
      <c r="F48" s="51">
        <v>0</v>
      </c>
      <c r="G48" s="184">
        <v>0</v>
      </c>
      <c r="H48" s="51">
        <v>0</v>
      </c>
      <c r="I48" s="185">
        <v>0</v>
      </c>
      <c r="J48" s="52">
        <v>0</v>
      </c>
      <c r="K48" s="273">
        <v>0</v>
      </c>
    </row>
    <row r="49" spans="1:12" ht="15">
      <c r="A49" s="48" t="s">
        <v>50</v>
      </c>
      <c r="B49" s="49">
        <v>57</v>
      </c>
      <c r="C49" s="184">
        <v>0.001312638172439204</v>
      </c>
      <c r="D49" s="51">
        <v>29</v>
      </c>
      <c r="E49" s="184">
        <v>0.0005761742032901534</v>
      </c>
      <c r="F49" s="51">
        <v>11</v>
      </c>
      <c r="G49" s="184">
        <v>0.0009580212506531963</v>
      </c>
      <c r="H49" s="51">
        <v>0</v>
      </c>
      <c r="I49" s="185">
        <v>0</v>
      </c>
      <c r="J49" s="52">
        <v>97</v>
      </c>
      <c r="K49" s="273">
        <v>0.0009213000778830994</v>
      </c>
      <c r="L49" s="269"/>
    </row>
    <row r="50" spans="1:12" ht="15">
      <c r="A50" s="48" t="s">
        <v>51</v>
      </c>
      <c r="B50" s="49">
        <v>91</v>
      </c>
      <c r="C50" s="184">
        <v>0.0020956153279292557</v>
      </c>
      <c r="D50" s="51">
        <v>131</v>
      </c>
      <c r="E50" s="184">
        <v>0.0026027179527934514</v>
      </c>
      <c r="F50" s="51">
        <v>21</v>
      </c>
      <c r="G50" s="184">
        <v>0.0018289496603379203</v>
      </c>
      <c r="H50" s="51">
        <v>0</v>
      </c>
      <c r="I50" s="185">
        <v>0</v>
      </c>
      <c r="J50" s="52">
        <v>243</v>
      </c>
      <c r="K50" s="273">
        <v>0.0023079991641813727</v>
      </c>
      <c r="L50" s="269"/>
    </row>
    <row r="51" spans="1:12" ht="15">
      <c r="A51" s="48" t="s">
        <v>52</v>
      </c>
      <c r="B51" s="49">
        <v>19</v>
      </c>
      <c r="C51" s="184">
        <v>0.0004375460574797347</v>
      </c>
      <c r="D51" s="51">
        <v>30</v>
      </c>
      <c r="E51" s="184">
        <v>0.0005960422792656759</v>
      </c>
      <c r="F51" s="51">
        <v>10</v>
      </c>
      <c r="G51" s="184">
        <v>0.000870928409684724</v>
      </c>
      <c r="H51" s="51">
        <v>0</v>
      </c>
      <c r="I51" s="185">
        <v>0</v>
      </c>
      <c r="J51" s="52">
        <v>59</v>
      </c>
      <c r="K51" s="273">
        <v>0.0005603783978876584</v>
      </c>
      <c r="L51" s="269"/>
    </row>
    <row r="52" spans="1:12" ht="15">
      <c r="A52" s="48" t="s">
        <v>53</v>
      </c>
      <c r="B52" s="49">
        <v>6</v>
      </c>
      <c r="C52" s="184">
        <v>0.00013817243920412675</v>
      </c>
      <c r="D52" s="51">
        <v>10</v>
      </c>
      <c r="E52" s="184">
        <v>0.0001986807597552253</v>
      </c>
      <c r="F52" s="51">
        <v>2</v>
      </c>
      <c r="G52" s="184">
        <v>0.00017418568193694478</v>
      </c>
      <c r="H52" s="51">
        <v>0</v>
      </c>
      <c r="I52" s="185">
        <v>0</v>
      </c>
      <c r="J52" s="52">
        <v>18</v>
      </c>
      <c r="K52" s="273">
        <v>0.00017096290105047204</v>
      </c>
      <c r="L52" s="269"/>
    </row>
    <row r="53" spans="1:12" ht="15">
      <c r="A53" s="48" t="s">
        <v>54</v>
      </c>
      <c r="B53" s="49">
        <v>80</v>
      </c>
      <c r="C53" s="184">
        <v>0.0018422991893883567</v>
      </c>
      <c r="D53" s="51">
        <v>144</v>
      </c>
      <c r="E53" s="184">
        <v>0.002861002940475244</v>
      </c>
      <c r="F53" s="51">
        <v>24</v>
      </c>
      <c r="G53" s="184">
        <v>0.0020902281832433376</v>
      </c>
      <c r="H53" s="51">
        <v>0</v>
      </c>
      <c r="I53" s="185">
        <v>0</v>
      </c>
      <c r="J53" s="52">
        <v>248</v>
      </c>
      <c r="K53" s="273">
        <v>0.0023554888589176147</v>
      </c>
      <c r="L53" s="269"/>
    </row>
    <row r="54" spans="1:12" ht="15">
      <c r="A54" s="48" t="s">
        <v>55</v>
      </c>
      <c r="B54" s="49">
        <v>11</v>
      </c>
      <c r="C54" s="184">
        <v>0.00025331613854089903</v>
      </c>
      <c r="D54" s="51">
        <v>20</v>
      </c>
      <c r="E54" s="184">
        <v>0.0003973615195104506</v>
      </c>
      <c r="F54" s="51">
        <v>6</v>
      </c>
      <c r="G54" s="184">
        <v>0.0005225570458108344</v>
      </c>
      <c r="H54" s="51">
        <v>0</v>
      </c>
      <c r="I54" s="185">
        <v>0</v>
      </c>
      <c r="J54" s="52">
        <v>37</v>
      </c>
      <c r="K54" s="273">
        <v>0.00035142374104819255</v>
      </c>
      <c r="L54" s="269"/>
    </row>
    <row r="55" spans="1:12" ht="15">
      <c r="A55" s="48" t="s">
        <v>56</v>
      </c>
      <c r="B55" s="49">
        <v>299</v>
      </c>
      <c r="C55" s="184">
        <v>0.006885593220338983</v>
      </c>
      <c r="D55" s="51">
        <v>513</v>
      </c>
      <c r="E55" s="184">
        <v>0.010192322975443058</v>
      </c>
      <c r="F55" s="51">
        <v>163</v>
      </c>
      <c r="G55" s="184">
        <v>0.014196133077861</v>
      </c>
      <c r="H55" s="51">
        <v>1</v>
      </c>
      <c r="I55" s="185">
        <v>0.020833333333333332</v>
      </c>
      <c r="J55" s="52">
        <v>976</v>
      </c>
      <c r="K55" s="273">
        <v>0.009269988412514484</v>
      </c>
      <c r="L55" s="269"/>
    </row>
    <row r="56" spans="1:12" ht="15">
      <c r="A56" s="48" t="s">
        <v>219</v>
      </c>
      <c r="B56" s="49">
        <v>73</v>
      </c>
      <c r="C56" s="184">
        <v>0.0016810980103168754</v>
      </c>
      <c r="D56" s="51">
        <v>105</v>
      </c>
      <c r="E56" s="184">
        <v>0.0020861479774298658</v>
      </c>
      <c r="F56" s="51">
        <v>34</v>
      </c>
      <c r="G56" s="184">
        <v>0.002961156592928061</v>
      </c>
      <c r="H56" s="51">
        <v>0</v>
      </c>
      <c r="I56" s="185">
        <v>0</v>
      </c>
      <c r="J56" s="52">
        <v>212</v>
      </c>
      <c r="K56" s="273">
        <v>0.0020135630568166706</v>
      </c>
      <c r="L56" s="269"/>
    </row>
    <row r="57" spans="1:12" ht="15">
      <c r="A57" s="48" t="s">
        <v>220</v>
      </c>
      <c r="B57" s="49">
        <v>27</v>
      </c>
      <c r="C57" s="184">
        <v>0.0006217759764185703</v>
      </c>
      <c r="D57" s="51">
        <v>32</v>
      </c>
      <c r="E57" s="184">
        <v>0.000635778431216721</v>
      </c>
      <c r="F57" s="51">
        <v>13</v>
      </c>
      <c r="G57" s="184">
        <v>0.0011322069325901411</v>
      </c>
      <c r="H57" s="51">
        <v>0</v>
      </c>
      <c r="I57" s="185">
        <v>0</v>
      </c>
      <c r="J57" s="52">
        <v>72</v>
      </c>
      <c r="K57" s="273">
        <v>0.0006838516042018881</v>
      </c>
      <c r="L57" s="269"/>
    </row>
    <row r="58" spans="1:12" ht="15">
      <c r="A58" s="48" t="s">
        <v>221</v>
      </c>
      <c r="B58" s="49">
        <v>1104</v>
      </c>
      <c r="C58" s="184">
        <v>0.025423728813559324</v>
      </c>
      <c r="D58" s="51">
        <v>2056</v>
      </c>
      <c r="E58" s="184">
        <v>0.04084876420567432</v>
      </c>
      <c r="F58" s="51">
        <v>624</v>
      </c>
      <c r="G58" s="184">
        <v>0.054345932764326775</v>
      </c>
      <c r="H58" s="51">
        <v>5</v>
      </c>
      <c r="I58" s="185">
        <v>0.10416666666666667</v>
      </c>
      <c r="J58" s="52">
        <v>3789</v>
      </c>
      <c r="K58" s="273">
        <v>0.03598769067112437</v>
      </c>
      <c r="L58" s="269"/>
    </row>
    <row r="59" spans="1:12" ht="15">
      <c r="A59" s="48" t="s">
        <v>222</v>
      </c>
      <c r="B59" s="49">
        <v>88</v>
      </c>
      <c r="C59" s="184">
        <v>0.0020265291083271923</v>
      </c>
      <c r="D59" s="51">
        <v>215</v>
      </c>
      <c r="E59" s="184">
        <v>0.004271636334737344</v>
      </c>
      <c r="F59" s="51">
        <v>45</v>
      </c>
      <c r="G59" s="184">
        <v>0.003919177843581258</v>
      </c>
      <c r="H59" s="51">
        <v>0</v>
      </c>
      <c r="I59" s="185">
        <v>0</v>
      </c>
      <c r="J59" s="52">
        <v>348</v>
      </c>
      <c r="K59" s="273">
        <v>0.0033052827536424597</v>
      </c>
      <c r="L59" s="269"/>
    </row>
    <row r="60" spans="1:12" ht="15">
      <c r="A60" s="48" t="s">
        <v>223</v>
      </c>
      <c r="B60" s="49">
        <v>26</v>
      </c>
      <c r="C60" s="184">
        <v>0.000598747236551216</v>
      </c>
      <c r="D60" s="51">
        <v>55</v>
      </c>
      <c r="E60" s="184">
        <v>0.0010927441786537392</v>
      </c>
      <c r="F60" s="51">
        <v>29</v>
      </c>
      <c r="G60" s="184">
        <v>0.0025256923880856994</v>
      </c>
      <c r="H60" s="51">
        <v>0</v>
      </c>
      <c r="I60" s="185">
        <v>0</v>
      </c>
      <c r="J60" s="52">
        <v>110</v>
      </c>
      <c r="K60" s="273">
        <v>0.0010447732841973292</v>
      </c>
      <c r="L60" s="269"/>
    </row>
    <row r="61" spans="1:12" ht="15">
      <c r="A61" s="48" t="s">
        <v>224</v>
      </c>
      <c r="B61" s="49">
        <v>37</v>
      </c>
      <c r="C61" s="184">
        <v>0.0008520633750921149</v>
      </c>
      <c r="D61" s="51">
        <v>90</v>
      </c>
      <c r="E61" s="184">
        <v>0.0017881268377970278</v>
      </c>
      <c r="F61" s="51">
        <v>20</v>
      </c>
      <c r="G61" s="184">
        <v>0.001741856819369448</v>
      </c>
      <c r="H61" s="51">
        <v>0</v>
      </c>
      <c r="I61" s="185">
        <v>0</v>
      </c>
      <c r="J61" s="52">
        <v>147</v>
      </c>
      <c r="K61" s="273">
        <v>0.0013961970252455217</v>
      </c>
      <c r="L61" s="269"/>
    </row>
    <row r="62" spans="1:12" ht="15">
      <c r="A62" s="48" t="s">
        <v>225</v>
      </c>
      <c r="B62" s="49">
        <v>12</v>
      </c>
      <c r="C62" s="184">
        <v>0.0002763448784082535</v>
      </c>
      <c r="D62" s="51">
        <v>21</v>
      </c>
      <c r="E62" s="184">
        <v>0.0004172295954859731</v>
      </c>
      <c r="F62" s="51">
        <v>2</v>
      </c>
      <c r="G62" s="184">
        <v>0.00017418568193694478</v>
      </c>
      <c r="H62" s="51">
        <v>0</v>
      </c>
      <c r="I62" s="185">
        <v>0</v>
      </c>
      <c r="J62" s="52">
        <v>35</v>
      </c>
      <c r="K62" s="273">
        <v>0.00033242786315369565</v>
      </c>
      <c r="L62" s="269"/>
    </row>
    <row r="63" spans="1:12" ht="15">
      <c r="A63" s="48" t="s">
        <v>226</v>
      </c>
      <c r="B63" s="49">
        <v>4</v>
      </c>
      <c r="C63" s="184">
        <v>9.211495946941784E-05</v>
      </c>
      <c r="D63" s="51">
        <v>4</v>
      </c>
      <c r="E63" s="184">
        <v>7.947230390209013E-05</v>
      </c>
      <c r="F63" s="51">
        <v>7</v>
      </c>
      <c r="G63" s="184">
        <v>0.0006096498867793068</v>
      </c>
      <c r="H63" s="51">
        <v>0</v>
      </c>
      <c r="I63" s="185">
        <v>0</v>
      </c>
      <c r="J63" s="52">
        <v>15</v>
      </c>
      <c r="K63" s="273">
        <v>0.0001424690842087267</v>
      </c>
      <c r="L63" s="269"/>
    </row>
    <row r="64" spans="1:12" ht="15">
      <c r="A64" s="48" t="s">
        <v>227</v>
      </c>
      <c r="B64" s="49">
        <v>53</v>
      </c>
      <c r="C64" s="184">
        <v>0.0012205232129697864</v>
      </c>
      <c r="D64" s="51">
        <v>67</v>
      </c>
      <c r="E64" s="184">
        <v>0.0013311610903600096</v>
      </c>
      <c r="F64" s="51">
        <v>13</v>
      </c>
      <c r="G64" s="184">
        <v>0.0011322069325901411</v>
      </c>
      <c r="H64" s="51">
        <v>0</v>
      </c>
      <c r="I64" s="185">
        <v>0</v>
      </c>
      <c r="J64" s="52">
        <v>133</v>
      </c>
      <c r="K64" s="273">
        <v>0.0012632258799840435</v>
      </c>
      <c r="L64" s="269"/>
    </row>
    <row r="65" spans="1:12" ht="15">
      <c r="A65" s="48" t="s">
        <v>58</v>
      </c>
      <c r="B65" s="49">
        <v>7</v>
      </c>
      <c r="C65" s="184">
        <v>0.0001612011790714812</v>
      </c>
      <c r="D65" s="51">
        <v>19</v>
      </c>
      <c r="E65" s="184">
        <v>0.0003774934435349281</v>
      </c>
      <c r="F65" s="51">
        <v>0</v>
      </c>
      <c r="G65" s="184">
        <v>0</v>
      </c>
      <c r="H65" s="51">
        <v>0</v>
      </c>
      <c r="I65" s="185">
        <v>0</v>
      </c>
      <c r="J65" s="52">
        <v>26</v>
      </c>
      <c r="K65" s="273">
        <v>0.0002469464126284596</v>
      </c>
      <c r="L65" s="269"/>
    </row>
    <row r="66" spans="1:12" ht="15">
      <c r="A66" s="48" t="s">
        <v>59</v>
      </c>
      <c r="B66" s="49">
        <v>77</v>
      </c>
      <c r="C66" s="184">
        <v>0.0017732129697862933</v>
      </c>
      <c r="D66" s="51">
        <v>111</v>
      </c>
      <c r="E66" s="184">
        <v>0.002205356433283001</v>
      </c>
      <c r="F66" s="51">
        <v>48</v>
      </c>
      <c r="G66" s="184">
        <v>0.004180456366486675</v>
      </c>
      <c r="H66" s="51">
        <v>0</v>
      </c>
      <c r="I66" s="185">
        <v>0</v>
      </c>
      <c r="J66" s="52">
        <v>236</v>
      </c>
      <c r="K66" s="273">
        <v>0.0022415135915506337</v>
      </c>
      <c r="L66" s="269"/>
    </row>
    <row r="67" spans="1:12" ht="15">
      <c r="A67" s="48" t="s">
        <v>60</v>
      </c>
      <c r="B67" s="49">
        <v>328</v>
      </c>
      <c r="C67" s="184">
        <v>0.007553426676492263</v>
      </c>
      <c r="D67" s="51">
        <v>565</v>
      </c>
      <c r="E67" s="184">
        <v>0.01122546292617023</v>
      </c>
      <c r="F67" s="51">
        <v>173</v>
      </c>
      <c r="G67" s="184">
        <v>0.015067061487545724</v>
      </c>
      <c r="H67" s="51">
        <v>1</v>
      </c>
      <c r="I67" s="185">
        <v>0.020833333333333332</v>
      </c>
      <c r="J67" s="52">
        <v>1067</v>
      </c>
      <c r="K67" s="273">
        <v>0.010134300856714093</v>
      </c>
      <c r="L67" s="269"/>
    </row>
    <row r="68" spans="1:12" ht="15">
      <c r="A68" s="48" t="s">
        <v>61</v>
      </c>
      <c r="B68" s="49">
        <v>8</v>
      </c>
      <c r="C68" s="184">
        <v>0.00018422991893883567</v>
      </c>
      <c r="D68" s="51">
        <v>9</v>
      </c>
      <c r="E68" s="184">
        <v>0.00017881268377970276</v>
      </c>
      <c r="F68" s="51">
        <v>4</v>
      </c>
      <c r="G68" s="184">
        <v>0.00034837136387388956</v>
      </c>
      <c r="H68" s="51">
        <v>0</v>
      </c>
      <c r="I68" s="185">
        <v>0</v>
      </c>
      <c r="J68" s="52">
        <v>21</v>
      </c>
      <c r="K68" s="273">
        <v>0.0001994567178922174</v>
      </c>
      <c r="L68" s="269"/>
    </row>
    <row r="69" spans="1:12" ht="15">
      <c r="A69" s="244" t="s">
        <v>63</v>
      </c>
      <c r="B69" s="49">
        <v>0</v>
      </c>
      <c r="C69" s="184">
        <v>0</v>
      </c>
      <c r="D69" s="51">
        <v>0</v>
      </c>
      <c r="E69" s="184">
        <v>0</v>
      </c>
      <c r="F69" s="51">
        <v>1</v>
      </c>
      <c r="G69" s="184">
        <v>8.709284096847239E-05</v>
      </c>
      <c r="H69" s="51">
        <v>0</v>
      </c>
      <c r="I69" s="185">
        <v>0</v>
      </c>
      <c r="J69" s="52">
        <v>1</v>
      </c>
      <c r="K69" s="273">
        <v>9.497938947248448E-06</v>
      </c>
      <c r="L69" s="269"/>
    </row>
    <row r="70" spans="1:12" ht="15">
      <c r="A70" s="48" t="s">
        <v>228</v>
      </c>
      <c r="B70" s="49">
        <v>634</v>
      </c>
      <c r="C70" s="184">
        <v>0.014600221075902727</v>
      </c>
      <c r="D70" s="51">
        <v>895</v>
      </c>
      <c r="E70" s="184">
        <v>0.017781927998092664</v>
      </c>
      <c r="F70" s="51">
        <v>241</v>
      </c>
      <c r="G70" s="184">
        <v>0.020989374673401846</v>
      </c>
      <c r="H70" s="51">
        <v>1</v>
      </c>
      <c r="I70" s="185">
        <v>0.020833333333333332</v>
      </c>
      <c r="J70" s="52">
        <v>1771</v>
      </c>
      <c r="K70" s="273">
        <v>0.016820849875577</v>
      </c>
      <c r="L70" s="269"/>
    </row>
    <row r="71" spans="1:12" ht="15">
      <c r="A71" s="48" t="s">
        <v>229</v>
      </c>
      <c r="B71" s="49">
        <v>70</v>
      </c>
      <c r="C71" s="184">
        <v>0.001612011790714812</v>
      </c>
      <c r="D71" s="51">
        <v>137</v>
      </c>
      <c r="E71" s="184">
        <v>0.0027219264086465866</v>
      </c>
      <c r="F71" s="51">
        <v>28</v>
      </c>
      <c r="G71" s="184">
        <v>0.002438599547117227</v>
      </c>
      <c r="H71" s="51">
        <v>0</v>
      </c>
      <c r="I71" s="185">
        <v>0</v>
      </c>
      <c r="J71" s="52">
        <v>235</v>
      </c>
      <c r="K71" s="273">
        <v>0.002232015652603385</v>
      </c>
      <c r="L71" s="269"/>
    </row>
    <row r="72" spans="1:12" ht="15">
      <c r="A72" s="48" t="s">
        <v>230</v>
      </c>
      <c r="B72" s="49">
        <v>0</v>
      </c>
      <c r="C72" s="184">
        <v>0</v>
      </c>
      <c r="D72" s="51">
        <v>2</v>
      </c>
      <c r="E72" s="184">
        <v>3.973615195104506E-05</v>
      </c>
      <c r="F72" s="51">
        <v>0</v>
      </c>
      <c r="G72" s="184">
        <v>0</v>
      </c>
      <c r="H72" s="51">
        <v>0</v>
      </c>
      <c r="I72" s="185">
        <v>0</v>
      </c>
      <c r="J72" s="52">
        <v>2</v>
      </c>
      <c r="K72" s="273">
        <v>1.8995877894496895E-05</v>
      </c>
      <c r="L72" s="269"/>
    </row>
    <row r="73" spans="1:12" ht="15">
      <c r="A73" s="48" t="s">
        <v>231</v>
      </c>
      <c r="B73" s="49">
        <v>414</v>
      </c>
      <c r="C73" s="184">
        <v>0.009533898305084746</v>
      </c>
      <c r="D73" s="51">
        <v>598</v>
      </c>
      <c r="E73" s="184">
        <v>0.011881109433362473</v>
      </c>
      <c r="F73" s="51">
        <v>133</v>
      </c>
      <c r="G73" s="184">
        <v>0.011583347848806828</v>
      </c>
      <c r="H73" s="51">
        <v>0</v>
      </c>
      <c r="I73" s="185">
        <v>0</v>
      </c>
      <c r="J73" s="52">
        <v>1145</v>
      </c>
      <c r="K73" s="273">
        <v>0.010875140094599473</v>
      </c>
      <c r="L73" s="269"/>
    </row>
    <row r="74" spans="1:12" ht="15">
      <c r="A74" s="48" t="s">
        <v>65</v>
      </c>
      <c r="B74" s="49">
        <v>5</v>
      </c>
      <c r="C74" s="184">
        <v>0.0001151436993367723</v>
      </c>
      <c r="D74" s="51">
        <v>6</v>
      </c>
      <c r="E74" s="184">
        <v>0.00011920845585313519</v>
      </c>
      <c r="F74" s="51">
        <v>5</v>
      </c>
      <c r="G74" s="184">
        <v>0.000435464204842362</v>
      </c>
      <c r="H74" s="51">
        <v>0</v>
      </c>
      <c r="I74" s="185">
        <v>0</v>
      </c>
      <c r="J74" s="52">
        <v>16</v>
      </c>
      <c r="K74" s="273">
        <v>0.00015196702315597516</v>
      </c>
      <c r="L74" s="269"/>
    </row>
    <row r="75" spans="1:12" ht="15">
      <c r="A75" s="48" t="s">
        <v>232</v>
      </c>
      <c r="B75" s="49">
        <v>133</v>
      </c>
      <c r="C75" s="184">
        <v>0.003062822402358143</v>
      </c>
      <c r="D75" s="51">
        <v>145</v>
      </c>
      <c r="E75" s="184">
        <v>0.002880871016450767</v>
      </c>
      <c r="F75" s="51">
        <v>34</v>
      </c>
      <c r="G75" s="184">
        <v>0.002961156592928061</v>
      </c>
      <c r="H75" s="51">
        <v>0</v>
      </c>
      <c r="I75" s="185">
        <v>0</v>
      </c>
      <c r="J75" s="52">
        <v>312</v>
      </c>
      <c r="K75" s="273">
        <v>0.0029633569515415156</v>
      </c>
      <c r="L75" s="269"/>
    </row>
    <row r="76" spans="1:12" ht="15">
      <c r="A76" s="48" t="s">
        <v>233</v>
      </c>
      <c r="B76" s="49">
        <v>42</v>
      </c>
      <c r="C76" s="184">
        <v>0.0009672070744288873</v>
      </c>
      <c r="D76" s="51">
        <v>62</v>
      </c>
      <c r="E76" s="184">
        <v>0.0012318207104823969</v>
      </c>
      <c r="F76" s="51">
        <v>24</v>
      </c>
      <c r="G76" s="184">
        <v>0.0020902281832433376</v>
      </c>
      <c r="H76" s="51">
        <v>0</v>
      </c>
      <c r="I76" s="185">
        <v>0</v>
      </c>
      <c r="J76" s="52">
        <v>128</v>
      </c>
      <c r="K76" s="273">
        <v>0.0012157361852478013</v>
      </c>
      <c r="L76" s="269"/>
    </row>
    <row r="77" spans="1:12" ht="15">
      <c r="A77" s="48" t="s">
        <v>66</v>
      </c>
      <c r="B77" s="49">
        <v>1804</v>
      </c>
      <c r="C77" s="184">
        <v>0.04154384672070744</v>
      </c>
      <c r="D77" s="51">
        <v>1232</v>
      </c>
      <c r="E77" s="184">
        <v>0.024477469601843757</v>
      </c>
      <c r="F77" s="51">
        <v>404</v>
      </c>
      <c r="G77" s="184">
        <v>0.03518550775126285</v>
      </c>
      <c r="H77" s="51">
        <v>2</v>
      </c>
      <c r="I77" s="185">
        <v>0.041666666666666664</v>
      </c>
      <c r="J77" s="52">
        <v>3442</v>
      </c>
      <c r="K77" s="273">
        <v>0.03269190585642916</v>
      </c>
      <c r="L77" s="269"/>
    </row>
    <row r="78" spans="1:12" ht="15">
      <c r="A78" s="48" t="s">
        <v>67</v>
      </c>
      <c r="B78" s="49">
        <v>588</v>
      </c>
      <c r="C78" s="184">
        <v>0.013540899042004421</v>
      </c>
      <c r="D78" s="51">
        <v>683</v>
      </c>
      <c r="E78" s="184">
        <v>0.013569895891281889</v>
      </c>
      <c r="F78" s="51">
        <v>208</v>
      </c>
      <c r="G78" s="184">
        <v>0.01811531092144226</v>
      </c>
      <c r="H78" s="51">
        <v>0</v>
      </c>
      <c r="I78" s="185">
        <v>0</v>
      </c>
      <c r="J78" s="52">
        <v>1479</v>
      </c>
      <c r="K78" s="273">
        <v>0.014047451702980454</v>
      </c>
      <c r="L78" s="269"/>
    </row>
    <row r="79" spans="1:12" ht="15">
      <c r="A79" s="48" t="s">
        <v>68</v>
      </c>
      <c r="B79" s="49">
        <v>734</v>
      </c>
      <c r="C79" s="184">
        <v>0.016903095062638172</v>
      </c>
      <c r="D79" s="51">
        <v>1268</v>
      </c>
      <c r="E79" s="184">
        <v>0.025192720336962567</v>
      </c>
      <c r="F79" s="51">
        <v>234</v>
      </c>
      <c r="G79" s="184">
        <v>0.02037972478662254</v>
      </c>
      <c r="H79" s="51">
        <v>0</v>
      </c>
      <c r="I79" s="185">
        <v>0</v>
      </c>
      <c r="J79" s="52">
        <v>2236</v>
      </c>
      <c r="K79" s="273">
        <v>0.021237391486047526</v>
      </c>
      <c r="L79" s="269"/>
    </row>
    <row r="80" spans="1:12" ht="15">
      <c r="A80" s="48" t="s">
        <v>234</v>
      </c>
      <c r="B80" s="49">
        <v>82</v>
      </c>
      <c r="C80" s="184">
        <v>0.0018883566691230657</v>
      </c>
      <c r="D80" s="51">
        <v>117</v>
      </c>
      <c r="E80" s="184">
        <v>0.002324564889136136</v>
      </c>
      <c r="F80" s="51">
        <v>21</v>
      </c>
      <c r="G80" s="184">
        <v>0.0018289496603379203</v>
      </c>
      <c r="H80" s="51">
        <v>0</v>
      </c>
      <c r="I80" s="185">
        <v>0</v>
      </c>
      <c r="J80" s="52">
        <v>220</v>
      </c>
      <c r="K80" s="273">
        <v>0.0020895465683946584</v>
      </c>
      <c r="L80" s="269"/>
    </row>
    <row r="81" spans="1:12" ht="15">
      <c r="A81" s="48" t="s">
        <v>69</v>
      </c>
      <c r="B81" s="49">
        <v>1</v>
      </c>
      <c r="C81" s="184">
        <v>2.302873986735446E-05</v>
      </c>
      <c r="D81" s="51">
        <v>0</v>
      </c>
      <c r="E81" s="184">
        <v>0</v>
      </c>
      <c r="F81" s="51">
        <v>0</v>
      </c>
      <c r="G81" s="184">
        <v>0</v>
      </c>
      <c r="H81" s="51">
        <v>0</v>
      </c>
      <c r="I81" s="185">
        <v>0</v>
      </c>
      <c r="J81" s="52">
        <v>1</v>
      </c>
      <c r="K81" s="273">
        <v>9.497938947248448E-06</v>
      </c>
      <c r="L81" s="269"/>
    </row>
    <row r="82" spans="1:12" ht="15">
      <c r="A82" s="48" t="s">
        <v>71</v>
      </c>
      <c r="B82" s="49">
        <v>479</v>
      </c>
      <c r="C82" s="184">
        <v>0.011030766396462785</v>
      </c>
      <c r="D82" s="51">
        <v>220</v>
      </c>
      <c r="E82" s="184">
        <v>0.004370976714614957</v>
      </c>
      <c r="F82" s="51">
        <v>70</v>
      </c>
      <c r="G82" s="184">
        <v>0.006096498867793067</v>
      </c>
      <c r="H82" s="51">
        <v>0</v>
      </c>
      <c r="I82" s="185">
        <v>0</v>
      </c>
      <c r="J82" s="52">
        <v>769</v>
      </c>
      <c r="K82" s="273">
        <v>0.007303915050434056</v>
      </c>
      <c r="L82" s="269"/>
    </row>
    <row r="83" spans="1:12" ht="15">
      <c r="A83" s="48" t="s">
        <v>72</v>
      </c>
      <c r="B83" s="49">
        <v>342</v>
      </c>
      <c r="C83" s="184">
        <v>0.007875829034635224</v>
      </c>
      <c r="D83" s="51">
        <v>161</v>
      </c>
      <c r="E83" s="184">
        <v>0.0031987602320591273</v>
      </c>
      <c r="F83" s="51">
        <v>56</v>
      </c>
      <c r="G83" s="184">
        <v>0.004877199094234454</v>
      </c>
      <c r="H83" s="51">
        <v>1</v>
      </c>
      <c r="I83" s="185">
        <v>0.020833333333333332</v>
      </c>
      <c r="J83" s="52">
        <v>560</v>
      </c>
      <c r="K83" s="273">
        <v>0.00531884581045913</v>
      </c>
      <c r="L83" s="269"/>
    </row>
    <row r="84" spans="1:12" ht="15">
      <c r="A84" s="48" t="s">
        <v>73</v>
      </c>
      <c r="B84" s="49">
        <v>28</v>
      </c>
      <c r="C84" s="184">
        <v>0.0006448047162859248</v>
      </c>
      <c r="D84" s="51">
        <v>2</v>
      </c>
      <c r="E84" s="184">
        <v>3.973615195104506E-05</v>
      </c>
      <c r="F84" s="51">
        <v>0</v>
      </c>
      <c r="G84" s="184">
        <v>0</v>
      </c>
      <c r="H84" s="51">
        <v>0</v>
      </c>
      <c r="I84" s="185">
        <v>0</v>
      </c>
      <c r="J84" s="52">
        <v>30</v>
      </c>
      <c r="K84" s="273">
        <v>0.0002849381684174534</v>
      </c>
      <c r="L84" s="269"/>
    </row>
    <row r="85" spans="1:12" ht="15">
      <c r="A85" s="48" t="s">
        <v>74</v>
      </c>
      <c r="B85" s="49">
        <v>16</v>
      </c>
      <c r="C85" s="184">
        <v>0.00036845983787767134</v>
      </c>
      <c r="D85" s="51">
        <v>10</v>
      </c>
      <c r="E85" s="184">
        <v>0.0001986807597552253</v>
      </c>
      <c r="F85" s="51">
        <v>3</v>
      </c>
      <c r="G85" s="184">
        <v>0.0002612785229054172</v>
      </c>
      <c r="H85" s="51">
        <v>0</v>
      </c>
      <c r="I85" s="185">
        <v>0</v>
      </c>
      <c r="J85" s="52">
        <v>29</v>
      </c>
      <c r="K85" s="273">
        <v>0.00027544022947020494</v>
      </c>
      <c r="L85" s="269"/>
    </row>
    <row r="86" spans="1:12" ht="15">
      <c r="A86" s="48" t="s">
        <v>75</v>
      </c>
      <c r="B86" s="49">
        <v>24</v>
      </c>
      <c r="C86" s="184">
        <v>0.000552689756816507</v>
      </c>
      <c r="D86" s="51">
        <v>7</v>
      </c>
      <c r="E86" s="184">
        <v>0.0001390765318286577</v>
      </c>
      <c r="F86" s="51">
        <v>5</v>
      </c>
      <c r="G86" s="184">
        <v>0.000435464204842362</v>
      </c>
      <c r="H86" s="51">
        <v>0</v>
      </c>
      <c r="I86" s="185">
        <v>0</v>
      </c>
      <c r="J86" s="52">
        <v>36</v>
      </c>
      <c r="K86" s="273">
        <v>0.00034192580210094407</v>
      </c>
      <c r="L86" s="269"/>
    </row>
    <row r="87" spans="1:12" ht="15">
      <c r="A87" s="48" t="s">
        <v>76</v>
      </c>
      <c r="B87" s="49">
        <v>10</v>
      </c>
      <c r="C87" s="184">
        <v>0.0002302873986735446</v>
      </c>
      <c r="D87" s="51">
        <v>4</v>
      </c>
      <c r="E87" s="184">
        <v>7.947230390209013E-05</v>
      </c>
      <c r="F87" s="51">
        <v>2</v>
      </c>
      <c r="G87" s="184">
        <v>0.00017418568193694478</v>
      </c>
      <c r="H87" s="51">
        <v>0</v>
      </c>
      <c r="I87" s="185">
        <v>0</v>
      </c>
      <c r="J87" s="52">
        <v>16</v>
      </c>
      <c r="K87" s="273">
        <v>0.00015196702315597516</v>
      </c>
      <c r="L87" s="269"/>
    </row>
    <row r="88" spans="1:12" ht="15">
      <c r="A88" s="48" t="s">
        <v>77</v>
      </c>
      <c r="B88" s="49">
        <v>14</v>
      </c>
      <c r="C88" s="184">
        <v>0.0003224023581429624</v>
      </c>
      <c r="D88" s="51">
        <v>6</v>
      </c>
      <c r="E88" s="184">
        <v>0.00011920845585313519</v>
      </c>
      <c r="F88" s="51">
        <v>4</v>
      </c>
      <c r="G88" s="184">
        <v>0.00034837136387388956</v>
      </c>
      <c r="H88" s="51">
        <v>0</v>
      </c>
      <c r="I88" s="185">
        <v>0</v>
      </c>
      <c r="J88" s="52">
        <v>24</v>
      </c>
      <c r="K88" s="273">
        <v>0.00022795053473396274</v>
      </c>
      <c r="L88" s="269"/>
    </row>
    <row r="89" spans="1:12" ht="15">
      <c r="A89" s="48" t="s">
        <v>78</v>
      </c>
      <c r="B89" s="49">
        <v>1</v>
      </c>
      <c r="C89" s="184">
        <v>2.302873986735446E-05</v>
      </c>
      <c r="D89" s="51">
        <v>0</v>
      </c>
      <c r="E89" s="184">
        <v>0</v>
      </c>
      <c r="F89" s="51">
        <v>0</v>
      </c>
      <c r="G89" s="184">
        <v>0</v>
      </c>
      <c r="H89" s="51">
        <v>0</v>
      </c>
      <c r="I89" s="185">
        <v>0</v>
      </c>
      <c r="J89" s="52">
        <v>1</v>
      </c>
      <c r="K89" s="273">
        <v>9.497938947248448E-06</v>
      </c>
      <c r="L89" s="269"/>
    </row>
    <row r="90" spans="1:12" ht="15">
      <c r="A90" s="48" t="s">
        <v>80</v>
      </c>
      <c r="B90" s="49">
        <v>32</v>
      </c>
      <c r="C90" s="184">
        <v>0.0007369196757553427</v>
      </c>
      <c r="D90" s="51">
        <v>42</v>
      </c>
      <c r="E90" s="184">
        <v>0.0008344591909719462</v>
      </c>
      <c r="F90" s="51">
        <v>8</v>
      </c>
      <c r="G90" s="184">
        <v>0.0006967427277477791</v>
      </c>
      <c r="H90" s="51">
        <v>0</v>
      </c>
      <c r="I90" s="185">
        <v>0</v>
      </c>
      <c r="J90" s="52">
        <v>82</v>
      </c>
      <c r="K90" s="273">
        <v>0.0007788309936743727</v>
      </c>
      <c r="L90" s="269"/>
    </row>
    <row r="91" spans="1:12" ht="15">
      <c r="A91" s="48" t="s">
        <v>81</v>
      </c>
      <c r="B91" s="49">
        <v>212</v>
      </c>
      <c r="C91" s="184">
        <v>0.0048820928518791456</v>
      </c>
      <c r="D91" s="51">
        <v>130</v>
      </c>
      <c r="E91" s="184">
        <v>0.002582849876817929</v>
      </c>
      <c r="F91" s="51">
        <v>31</v>
      </c>
      <c r="G91" s="184">
        <v>0.002699878070022644</v>
      </c>
      <c r="H91" s="51">
        <v>1</v>
      </c>
      <c r="I91" s="185">
        <v>0.020833333333333332</v>
      </c>
      <c r="J91" s="52">
        <v>374</v>
      </c>
      <c r="K91" s="273">
        <v>0.0035522291662709194</v>
      </c>
      <c r="L91" s="269"/>
    </row>
    <row r="92" spans="1:12" ht="15">
      <c r="A92" s="48" t="s">
        <v>82</v>
      </c>
      <c r="B92" s="49">
        <v>7</v>
      </c>
      <c r="C92" s="184">
        <v>0.0001612011790714812</v>
      </c>
      <c r="D92" s="51">
        <v>2</v>
      </c>
      <c r="E92" s="184">
        <v>3.973615195104506E-05</v>
      </c>
      <c r="F92" s="51">
        <v>0</v>
      </c>
      <c r="G92" s="184">
        <v>0</v>
      </c>
      <c r="H92" s="51">
        <v>0</v>
      </c>
      <c r="I92" s="185">
        <v>0</v>
      </c>
      <c r="J92" s="52">
        <v>9</v>
      </c>
      <c r="K92" s="273">
        <v>8.548145052523602E-05</v>
      </c>
      <c r="L92" s="269"/>
    </row>
    <row r="93" spans="1:12" ht="15">
      <c r="A93" s="48" t="s">
        <v>83</v>
      </c>
      <c r="B93" s="49">
        <v>9</v>
      </c>
      <c r="C93" s="184">
        <v>0.00020725865880619012</v>
      </c>
      <c r="D93" s="51">
        <v>4</v>
      </c>
      <c r="E93" s="184">
        <v>7.947230390209013E-05</v>
      </c>
      <c r="F93" s="51">
        <v>0</v>
      </c>
      <c r="G93" s="184">
        <v>0</v>
      </c>
      <c r="H93" s="51">
        <v>0</v>
      </c>
      <c r="I93" s="185">
        <v>0</v>
      </c>
      <c r="J93" s="52">
        <v>13</v>
      </c>
      <c r="K93" s="273">
        <v>0.0001234732063142298</v>
      </c>
      <c r="L93" s="269"/>
    </row>
    <row r="94" spans="1:12" ht="15">
      <c r="A94" s="48" t="s">
        <v>84</v>
      </c>
      <c r="B94" s="49">
        <v>456</v>
      </c>
      <c r="C94" s="184">
        <v>0.010501105379513632</v>
      </c>
      <c r="D94" s="51">
        <v>36</v>
      </c>
      <c r="E94" s="184">
        <v>0.000715250735118811</v>
      </c>
      <c r="F94" s="51">
        <v>57</v>
      </c>
      <c r="G94" s="184">
        <v>0.004964291935202926</v>
      </c>
      <c r="H94" s="51">
        <v>0</v>
      </c>
      <c r="I94" s="185">
        <v>0</v>
      </c>
      <c r="J94" s="52">
        <v>549</v>
      </c>
      <c r="K94" s="273">
        <v>0.005214368482039398</v>
      </c>
      <c r="L94" s="269"/>
    </row>
    <row r="95" spans="1:12" ht="15">
      <c r="A95" s="48" t="s">
        <v>85</v>
      </c>
      <c r="B95" s="49">
        <v>21</v>
      </c>
      <c r="C95" s="184">
        <v>0.00048360353721444365</v>
      </c>
      <c r="D95" s="51">
        <v>2</v>
      </c>
      <c r="E95" s="184">
        <v>3.973615195104506E-05</v>
      </c>
      <c r="F95" s="51">
        <v>1</v>
      </c>
      <c r="G95" s="184">
        <v>8.709284096847239E-05</v>
      </c>
      <c r="H95" s="51">
        <v>0</v>
      </c>
      <c r="I95" s="185">
        <v>0</v>
      </c>
      <c r="J95" s="52">
        <v>24</v>
      </c>
      <c r="K95" s="273">
        <v>0.00022795053473396274</v>
      </c>
      <c r="L95" s="269"/>
    </row>
    <row r="96" spans="1:12" ht="15">
      <c r="A96" s="48" t="s">
        <v>86</v>
      </c>
      <c r="B96" s="49">
        <v>3</v>
      </c>
      <c r="C96" s="184">
        <v>6.908621960206338E-05</v>
      </c>
      <c r="D96" s="51">
        <v>4</v>
      </c>
      <c r="E96" s="184">
        <v>7.947230390209013E-05</v>
      </c>
      <c r="F96" s="51">
        <v>0</v>
      </c>
      <c r="G96" s="184">
        <v>0</v>
      </c>
      <c r="H96" s="51">
        <v>0</v>
      </c>
      <c r="I96" s="185">
        <v>0</v>
      </c>
      <c r="J96" s="52">
        <v>7</v>
      </c>
      <c r="K96" s="273">
        <v>6.648557263073913E-05</v>
      </c>
      <c r="L96" s="269"/>
    </row>
    <row r="97" spans="1:12" ht="15">
      <c r="A97" s="48" t="s">
        <v>235</v>
      </c>
      <c r="B97" s="49">
        <v>24</v>
      </c>
      <c r="C97" s="184">
        <v>0.000552689756816507</v>
      </c>
      <c r="D97" s="51">
        <v>11</v>
      </c>
      <c r="E97" s="184">
        <v>0.00021854883573074784</v>
      </c>
      <c r="F97" s="51">
        <v>4</v>
      </c>
      <c r="G97" s="184">
        <v>0.00034837136387388956</v>
      </c>
      <c r="H97" s="51">
        <v>0</v>
      </c>
      <c r="I97" s="185">
        <v>0</v>
      </c>
      <c r="J97" s="52">
        <v>39</v>
      </c>
      <c r="K97" s="273">
        <v>0.00037041961894268945</v>
      </c>
      <c r="L97" s="269"/>
    </row>
    <row r="98" spans="1:12" ht="15">
      <c r="A98" s="48" t="s">
        <v>236</v>
      </c>
      <c r="B98" s="49">
        <v>26</v>
      </c>
      <c r="C98" s="184">
        <v>0.000598747236551216</v>
      </c>
      <c r="D98" s="51">
        <v>15</v>
      </c>
      <c r="E98" s="184">
        <v>0.00029802113963283794</v>
      </c>
      <c r="F98" s="51">
        <v>7</v>
      </c>
      <c r="G98" s="184">
        <v>0.0006096498867793068</v>
      </c>
      <c r="H98" s="51">
        <v>0</v>
      </c>
      <c r="I98" s="185">
        <v>0</v>
      </c>
      <c r="J98" s="52">
        <v>48</v>
      </c>
      <c r="K98" s="273">
        <v>0.0004559010694679255</v>
      </c>
      <c r="L98" s="269"/>
    </row>
    <row r="99" spans="1:12" ht="15">
      <c r="A99" s="48" t="s">
        <v>87</v>
      </c>
      <c r="B99" s="49">
        <v>317</v>
      </c>
      <c r="C99" s="184">
        <v>0.007300110537951363</v>
      </c>
      <c r="D99" s="51">
        <v>389</v>
      </c>
      <c r="E99" s="184">
        <v>0.007728681554478264</v>
      </c>
      <c r="F99" s="51">
        <v>77</v>
      </c>
      <c r="G99" s="184">
        <v>0.0067061487545723745</v>
      </c>
      <c r="H99" s="51">
        <v>0</v>
      </c>
      <c r="I99" s="185">
        <v>0</v>
      </c>
      <c r="J99" s="52">
        <v>783</v>
      </c>
      <c r="K99" s="273">
        <v>0.007436886195695534</v>
      </c>
      <c r="L99" s="269"/>
    </row>
    <row r="100" spans="1:12" ht="15">
      <c r="A100" s="48" t="s">
        <v>88</v>
      </c>
      <c r="B100" s="49">
        <v>31</v>
      </c>
      <c r="C100" s="184">
        <v>0.0007138909358879882</v>
      </c>
      <c r="D100" s="51">
        <v>9</v>
      </c>
      <c r="E100" s="184">
        <v>0.00017881268377970276</v>
      </c>
      <c r="F100" s="51">
        <v>3</v>
      </c>
      <c r="G100" s="184">
        <v>0.0002612785229054172</v>
      </c>
      <c r="H100" s="51">
        <v>0</v>
      </c>
      <c r="I100" s="185">
        <v>0</v>
      </c>
      <c r="J100" s="52">
        <v>43</v>
      </c>
      <c r="K100" s="273">
        <v>0.0004084113747316832</v>
      </c>
      <c r="L100" s="269"/>
    </row>
    <row r="101" spans="1:12" ht="15">
      <c r="A101" s="244" t="s">
        <v>281</v>
      </c>
      <c r="B101" s="49">
        <v>1</v>
      </c>
      <c r="C101" s="184">
        <v>2.302873986735446E-05</v>
      </c>
      <c r="D101" s="51">
        <v>1</v>
      </c>
      <c r="E101" s="184">
        <v>1.986807597552253E-05</v>
      </c>
      <c r="F101" s="51">
        <v>2</v>
      </c>
      <c r="G101" s="184">
        <v>0.00017418568193694478</v>
      </c>
      <c r="H101" s="51">
        <v>0</v>
      </c>
      <c r="I101" s="185">
        <v>0</v>
      </c>
      <c r="J101" s="52">
        <v>4</v>
      </c>
      <c r="K101" s="273">
        <v>3.799175578899379E-05</v>
      </c>
      <c r="L101" s="269"/>
    </row>
    <row r="102" spans="1:12" ht="15">
      <c r="A102" s="48" t="s">
        <v>237</v>
      </c>
      <c r="B102" s="49">
        <v>0</v>
      </c>
      <c r="C102" s="184">
        <v>0</v>
      </c>
      <c r="D102" s="51">
        <v>1</v>
      </c>
      <c r="E102" s="184">
        <v>1.986807597552253E-05</v>
      </c>
      <c r="F102" s="51">
        <v>0</v>
      </c>
      <c r="G102" s="184">
        <v>0</v>
      </c>
      <c r="H102" s="51">
        <v>0</v>
      </c>
      <c r="I102" s="185">
        <v>0</v>
      </c>
      <c r="J102" s="52">
        <v>1</v>
      </c>
      <c r="K102" s="273">
        <v>9.497938947248448E-06</v>
      </c>
      <c r="L102" s="269"/>
    </row>
    <row r="103" spans="1:11" ht="15">
      <c r="A103" s="48" t="s">
        <v>432</v>
      </c>
      <c r="B103" s="49">
        <v>0</v>
      </c>
      <c r="C103" s="184">
        <v>0</v>
      </c>
      <c r="D103" s="51">
        <v>1</v>
      </c>
      <c r="E103" s="184">
        <v>1.986807597552253E-05</v>
      </c>
      <c r="F103" s="51">
        <v>0</v>
      </c>
      <c r="G103" s="184">
        <v>0</v>
      </c>
      <c r="H103" s="51">
        <v>0</v>
      </c>
      <c r="I103" s="185">
        <v>0</v>
      </c>
      <c r="J103" s="52">
        <v>1</v>
      </c>
      <c r="K103" s="273">
        <v>9.497938947248448E-06</v>
      </c>
    </row>
    <row r="104" spans="1:12" ht="15">
      <c r="A104" s="48" t="s">
        <v>90</v>
      </c>
      <c r="B104" s="49">
        <v>862</v>
      </c>
      <c r="C104" s="184">
        <v>0.019850773765659545</v>
      </c>
      <c r="D104" s="51">
        <v>751</v>
      </c>
      <c r="E104" s="184">
        <v>0.014920925057617421</v>
      </c>
      <c r="F104" s="51">
        <v>218</v>
      </c>
      <c r="G104" s="184">
        <v>0.018986239331126982</v>
      </c>
      <c r="H104" s="51">
        <v>1</v>
      </c>
      <c r="I104" s="185">
        <v>0.020833333333333332</v>
      </c>
      <c r="J104" s="52">
        <v>1832</v>
      </c>
      <c r="K104" s="273">
        <v>0.017400224151359157</v>
      </c>
      <c r="L104" s="269"/>
    </row>
    <row r="105" spans="1:12" ht="15">
      <c r="A105" s="48" t="s">
        <v>91</v>
      </c>
      <c r="B105" s="49">
        <v>0</v>
      </c>
      <c r="C105" s="184">
        <v>0</v>
      </c>
      <c r="D105" s="51">
        <v>1</v>
      </c>
      <c r="E105" s="184">
        <v>1.986807597552253E-05</v>
      </c>
      <c r="F105" s="51">
        <v>1</v>
      </c>
      <c r="G105" s="184">
        <v>8.709284096847239E-05</v>
      </c>
      <c r="H105" s="51">
        <v>0</v>
      </c>
      <c r="I105" s="185">
        <v>0</v>
      </c>
      <c r="J105" s="52">
        <v>2</v>
      </c>
      <c r="K105" s="273">
        <v>1.8995877894496895E-05</v>
      </c>
      <c r="L105" s="269"/>
    </row>
    <row r="106" spans="1:12" ht="15">
      <c r="A106" s="48" t="s">
        <v>238</v>
      </c>
      <c r="B106" s="49">
        <v>11</v>
      </c>
      <c r="C106" s="184">
        <v>0.00025331613854089903</v>
      </c>
      <c r="D106" s="51">
        <v>5</v>
      </c>
      <c r="E106" s="184">
        <v>9.934037987761265E-05</v>
      </c>
      <c r="F106" s="51">
        <v>1</v>
      </c>
      <c r="G106" s="184">
        <v>8.709284096847239E-05</v>
      </c>
      <c r="H106" s="51">
        <v>0</v>
      </c>
      <c r="I106" s="185">
        <v>0</v>
      </c>
      <c r="J106" s="52">
        <v>17</v>
      </c>
      <c r="K106" s="273">
        <v>0.0001614649621032236</v>
      </c>
      <c r="L106" s="269"/>
    </row>
    <row r="107" spans="1:12" ht="15">
      <c r="A107" s="48" t="s">
        <v>239</v>
      </c>
      <c r="B107" s="49">
        <v>5</v>
      </c>
      <c r="C107" s="184">
        <v>0.0001151436993367723</v>
      </c>
      <c r="D107" s="51">
        <v>3</v>
      </c>
      <c r="E107" s="184">
        <v>5.9604227926567594E-05</v>
      </c>
      <c r="F107" s="51">
        <v>0</v>
      </c>
      <c r="G107" s="184">
        <v>0</v>
      </c>
      <c r="H107" s="51">
        <v>0</v>
      </c>
      <c r="I107" s="185">
        <v>0</v>
      </c>
      <c r="J107" s="52">
        <v>8</v>
      </c>
      <c r="K107" s="273">
        <v>7.598351157798758E-05</v>
      </c>
      <c r="L107" s="269"/>
    </row>
    <row r="108" spans="1:12" ht="15">
      <c r="A108" s="48" t="s">
        <v>92</v>
      </c>
      <c r="B108" s="49">
        <v>83</v>
      </c>
      <c r="C108" s="184">
        <v>0.0019113854089904201</v>
      </c>
      <c r="D108" s="51">
        <v>51</v>
      </c>
      <c r="E108" s="184">
        <v>0.001013271874751649</v>
      </c>
      <c r="F108" s="51">
        <v>19</v>
      </c>
      <c r="G108" s="184">
        <v>0.0016547639784009755</v>
      </c>
      <c r="H108" s="51">
        <v>0</v>
      </c>
      <c r="I108" s="185">
        <v>0</v>
      </c>
      <c r="J108" s="52">
        <v>153</v>
      </c>
      <c r="K108" s="273">
        <v>0.0014531846589290124</v>
      </c>
      <c r="L108" s="269"/>
    </row>
    <row r="109" spans="1:12" ht="15">
      <c r="A109" s="48" t="s">
        <v>93</v>
      </c>
      <c r="B109" s="49">
        <v>25</v>
      </c>
      <c r="C109" s="184">
        <v>0.0005757184966838615</v>
      </c>
      <c r="D109" s="51">
        <v>12</v>
      </c>
      <c r="E109" s="184">
        <v>0.00023841691170627038</v>
      </c>
      <c r="F109" s="51">
        <v>11</v>
      </c>
      <c r="G109" s="184">
        <v>0.0009580212506531963</v>
      </c>
      <c r="H109" s="51">
        <v>0</v>
      </c>
      <c r="I109" s="185">
        <v>0</v>
      </c>
      <c r="J109" s="52">
        <v>48</v>
      </c>
      <c r="K109" s="273">
        <v>0.0004559010694679255</v>
      </c>
      <c r="L109" s="269"/>
    </row>
    <row r="110" spans="1:12" ht="15">
      <c r="A110" s="48" t="s">
        <v>94</v>
      </c>
      <c r="B110" s="49">
        <v>17</v>
      </c>
      <c r="C110" s="184">
        <v>0.0003914885777450258</v>
      </c>
      <c r="D110" s="51">
        <v>8</v>
      </c>
      <c r="E110" s="184">
        <v>0.00015894460780418025</v>
      </c>
      <c r="F110" s="51">
        <v>3</v>
      </c>
      <c r="G110" s="184">
        <v>0.0002612785229054172</v>
      </c>
      <c r="H110" s="51">
        <v>0</v>
      </c>
      <c r="I110" s="185">
        <v>0</v>
      </c>
      <c r="J110" s="52">
        <v>28</v>
      </c>
      <c r="K110" s="273">
        <v>0.0002659422905229565</v>
      </c>
      <c r="L110" s="269"/>
    </row>
    <row r="111" spans="1:11" ht="15">
      <c r="A111" s="48" t="s">
        <v>96</v>
      </c>
      <c r="B111" s="49">
        <v>1</v>
      </c>
      <c r="C111" s="184">
        <v>2.302873986735446E-05</v>
      </c>
      <c r="D111" s="51">
        <v>0</v>
      </c>
      <c r="E111" s="184">
        <v>0</v>
      </c>
      <c r="F111" s="51">
        <v>0</v>
      </c>
      <c r="G111" s="184">
        <v>0</v>
      </c>
      <c r="H111" s="51">
        <v>0</v>
      </c>
      <c r="I111" s="185">
        <v>0</v>
      </c>
      <c r="J111" s="52">
        <v>1</v>
      </c>
      <c r="K111" s="273">
        <v>9.497938947248448E-06</v>
      </c>
    </row>
    <row r="112" spans="1:12" ht="15">
      <c r="A112" s="48" t="s">
        <v>97</v>
      </c>
      <c r="B112" s="49">
        <v>91</v>
      </c>
      <c r="C112" s="184">
        <v>0.0020956153279292557</v>
      </c>
      <c r="D112" s="51">
        <v>31</v>
      </c>
      <c r="E112" s="184">
        <v>0.0006159103552411984</v>
      </c>
      <c r="F112" s="51">
        <v>17</v>
      </c>
      <c r="G112" s="184">
        <v>0.0014805782964640306</v>
      </c>
      <c r="H112" s="51">
        <v>0</v>
      </c>
      <c r="I112" s="185">
        <v>0</v>
      </c>
      <c r="J112" s="52">
        <v>139</v>
      </c>
      <c r="K112" s="273">
        <v>0.001320213513667534</v>
      </c>
      <c r="L112" s="269"/>
    </row>
    <row r="113" spans="1:12" ht="15">
      <c r="A113" s="48" t="s">
        <v>98</v>
      </c>
      <c r="B113" s="49">
        <v>578</v>
      </c>
      <c r="C113" s="184">
        <v>0.013310611643330876</v>
      </c>
      <c r="D113" s="51">
        <v>668</v>
      </c>
      <c r="E113" s="184">
        <v>0.01327187475164905</v>
      </c>
      <c r="F113" s="51">
        <v>124</v>
      </c>
      <c r="G113" s="184">
        <v>0.010799512280090576</v>
      </c>
      <c r="H113" s="51">
        <v>0</v>
      </c>
      <c r="I113" s="185">
        <v>0</v>
      </c>
      <c r="J113" s="52">
        <v>1370</v>
      </c>
      <c r="K113" s="273">
        <v>0.013012176357730372</v>
      </c>
      <c r="L113" s="269"/>
    </row>
    <row r="114" spans="1:12" ht="15">
      <c r="A114" s="48" t="s">
        <v>99</v>
      </c>
      <c r="B114" s="49">
        <v>98</v>
      </c>
      <c r="C114" s="184">
        <v>0.002256816507000737</v>
      </c>
      <c r="D114" s="51">
        <v>177</v>
      </c>
      <c r="E114" s="184">
        <v>0.003516649447667488</v>
      </c>
      <c r="F114" s="51">
        <v>24</v>
      </c>
      <c r="G114" s="184">
        <v>0.0020902281832433376</v>
      </c>
      <c r="H114" s="51">
        <v>0</v>
      </c>
      <c r="I114" s="185">
        <v>0</v>
      </c>
      <c r="J114" s="52">
        <v>299</v>
      </c>
      <c r="K114" s="273">
        <v>0.0028398837452272858</v>
      </c>
      <c r="L114" s="269"/>
    </row>
    <row r="115" spans="1:12" ht="15">
      <c r="A115" s="48" t="s">
        <v>100</v>
      </c>
      <c r="B115" s="49">
        <v>51</v>
      </c>
      <c r="C115" s="184">
        <v>0.0011744657332350774</v>
      </c>
      <c r="D115" s="51">
        <v>40</v>
      </c>
      <c r="E115" s="184">
        <v>0.0007947230390209012</v>
      </c>
      <c r="F115" s="51">
        <v>10</v>
      </c>
      <c r="G115" s="184">
        <v>0.000870928409684724</v>
      </c>
      <c r="H115" s="51">
        <v>0</v>
      </c>
      <c r="I115" s="185">
        <v>0</v>
      </c>
      <c r="J115" s="52">
        <v>101</v>
      </c>
      <c r="K115" s="273">
        <v>0.0009592918336720932</v>
      </c>
      <c r="L115" s="269"/>
    </row>
    <row r="116" spans="1:12" ht="15">
      <c r="A116" s="48" t="s">
        <v>101</v>
      </c>
      <c r="B116" s="49">
        <v>31</v>
      </c>
      <c r="C116" s="184">
        <v>0.0007138909358879882</v>
      </c>
      <c r="D116" s="51">
        <v>35</v>
      </c>
      <c r="E116" s="184">
        <v>0.0006953826591432886</v>
      </c>
      <c r="F116" s="51">
        <v>5</v>
      </c>
      <c r="G116" s="184">
        <v>0.000435464204842362</v>
      </c>
      <c r="H116" s="51">
        <v>0</v>
      </c>
      <c r="I116" s="185">
        <v>0</v>
      </c>
      <c r="J116" s="52">
        <v>71</v>
      </c>
      <c r="K116" s="273">
        <v>0.0006743536652546397</v>
      </c>
      <c r="L116" s="269"/>
    </row>
    <row r="117" spans="1:12" ht="15">
      <c r="A117" s="244" t="s">
        <v>102</v>
      </c>
      <c r="B117" s="49">
        <v>0</v>
      </c>
      <c r="C117" s="184">
        <v>0</v>
      </c>
      <c r="D117" s="51">
        <v>0</v>
      </c>
      <c r="E117" s="184">
        <v>0</v>
      </c>
      <c r="F117" s="51">
        <v>0</v>
      </c>
      <c r="G117" s="184">
        <v>0</v>
      </c>
      <c r="H117" s="51">
        <v>0</v>
      </c>
      <c r="I117" s="185">
        <v>0</v>
      </c>
      <c r="J117" s="52">
        <v>0</v>
      </c>
      <c r="K117" s="273">
        <v>0</v>
      </c>
      <c r="L117" s="269"/>
    </row>
    <row r="118" spans="1:12" ht="15">
      <c r="A118" s="48" t="s">
        <v>240</v>
      </c>
      <c r="B118" s="49">
        <v>15</v>
      </c>
      <c r="C118" s="184">
        <v>0.00034543109801031687</v>
      </c>
      <c r="D118" s="51">
        <v>12</v>
      </c>
      <c r="E118" s="184">
        <v>0.00023841691170627038</v>
      </c>
      <c r="F118" s="51">
        <v>2</v>
      </c>
      <c r="G118" s="184">
        <v>0.00017418568193694478</v>
      </c>
      <c r="H118" s="51">
        <v>0</v>
      </c>
      <c r="I118" s="185">
        <v>0</v>
      </c>
      <c r="J118" s="52">
        <v>29</v>
      </c>
      <c r="K118" s="273">
        <v>0.00027544022947020494</v>
      </c>
      <c r="L118" s="269"/>
    </row>
    <row r="119" spans="1:12" ht="15">
      <c r="A119" s="48" t="s">
        <v>241</v>
      </c>
      <c r="B119" s="49">
        <v>69</v>
      </c>
      <c r="C119" s="184">
        <v>0.0015889830508474577</v>
      </c>
      <c r="D119" s="51">
        <v>103</v>
      </c>
      <c r="E119" s="184">
        <v>0.0020464118254788204</v>
      </c>
      <c r="F119" s="51">
        <v>22</v>
      </c>
      <c r="G119" s="184">
        <v>0.0019160425013063926</v>
      </c>
      <c r="H119" s="51">
        <v>0</v>
      </c>
      <c r="I119" s="185">
        <v>0</v>
      </c>
      <c r="J119" s="52">
        <v>194</v>
      </c>
      <c r="K119" s="273">
        <v>0.0018426001557661988</v>
      </c>
      <c r="L119" s="269"/>
    </row>
    <row r="120" spans="1:12" ht="15">
      <c r="A120" s="48" t="s">
        <v>242</v>
      </c>
      <c r="B120" s="49">
        <v>8</v>
      </c>
      <c r="C120" s="184">
        <v>0.00018422991893883567</v>
      </c>
      <c r="D120" s="51">
        <v>4</v>
      </c>
      <c r="E120" s="184">
        <v>7.947230390209013E-05</v>
      </c>
      <c r="F120" s="51">
        <v>4</v>
      </c>
      <c r="G120" s="184">
        <v>0.00034837136387388956</v>
      </c>
      <c r="H120" s="51">
        <v>0</v>
      </c>
      <c r="I120" s="185">
        <v>0</v>
      </c>
      <c r="J120" s="52">
        <v>16</v>
      </c>
      <c r="K120" s="273">
        <v>0.00015196702315597516</v>
      </c>
      <c r="L120" s="269"/>
    </row>
    <row r="121" spans="1:12" ht="15">
      <c r="A121" s="48" t="s">
        <v>285</v>
      </c>
      <c r="B121" s="49">
        <v>2</v>
      </c>
      <c r="C121" s="184">
        <v>4.605747973470892E-05</v>
      </c>
      <c r="D121" s="51">
        <v>0</v>
      </c>
      <c r="E121" s="184">
        <v>0</v>
      </c>
      <c r="F121" s="51">
        <v>0</v>
      </c>
      <c r="G121" s="184">
        <v>0</v>
      </c>
      <c r="H121" s="51">
        <v>0</v>
      </c>
      <c r="I121" s="185">
        <v>0</v>
      </c>
      <c r="J121" s="52">
        <v>2</v>
      </c>
      <c r="K121" s="273">
        <v>1.8995877894496895E-05</v>
      </c>
      <c r="L121" s="269"/>
    </row>
    <row r="122" spans="1:12" ht="15">
      <c r="A122" s="48" t="s">
        <v>103</v>
      </c>
      <c r="B122" s="49">
        <v>184</v>
      </c>
      <c r="C122" s="184">
        <v>0.00423728813559322</v>
      </c>
      <c r="D122" s="51">
        <v>305</v>
      </c>
      <c r="E122" s="184">
        <v>0.0060597631725343715</v>
      </c>
      <c r="F122" s="51">
        <v>84</v>
      </c>
      <c r="G122" s="184">
        <v>0.007315798641351681</v>
      </c>
      <c r="H122" s="51">
        <v>0</v>
      </c>
      <c r="I122" s="185">
        <v>0</v>
      </c>
      <c r="J122" s="52">
        <v>573</v>
      </c>
      <c r="K122" s="273">
        <v>0.00544231901677336</v>
      </c>
      <c r="L122" s="269"/>
    </row>
    <row r="123" spans="1:12" ht="15">
      <c r="A123" s="48" t="s">
        <v>104</v>
      </c>
      <c r="B123" s="49">
        <v>1</v>
      </c>
      <c r="C123" s="184">
        <v>2.302873986735446E-05</v>
      </c>
      <c r="D123" s="51">
        <v>6</v>
      </c>
      <c r="E123" s="184">
        <v>0.00011920845585313519</v>
      </c>
      <c r="F123" s="51">
        <v>2</v>
      </c>
      <c r="G123" s="184">
        <v>0.00017418568193694478</v>
      </c>
      <c r="H123" s="51">
        <v>0</v>
      </c>
      <c r="I123" s="185">
        <v>0</v>
      </c>
      <c r="J123" s="52">
        <v>9</v>
      </c>
      <c r="K123" s="273">
        <v>8.548145052523602E-05</v>
      </c>
      <c r="L123" s="269"/>
    </row>
    <row r="124" spans="1:12" ht="15">
      <c r="A124" s="48" t="s">
        <v>243</v>
      </c>
      <c r="B124" s="49">
        <v>125</v>
      </c>
      <c r="C124" s="184">
        <v>0.0028785924834193073</v>
      </c>
      <c r="D124" s="51">
        <v>299</v>
      </c>
      <c r="E124" s="184">
        <v>0.005940554716681237</v>
      </c>
      <c r="F124" s="51">
        <v>43</v>
      </c>
      <c r="G124" s="184">
        <v>0.003744992161644313</v>
      </c>
      <c r="H124" s="51">
        <v>0</v>
      </c>
      <c r="I124" s="185">
        <v>0</v>
      </c>
      <c r="J124" s="52">
        <v>467</v>
      </c>
      <c r="K124" s="273">
        <v>0.0044355374883650244</v>
      </c>
      <c r="L124" s="269"/>
    </row>
    <row r="125" spans="1:12" ht="15">
      <c r="A125" s="48" t="s">
        <v>244</v>
      </c>
      <c r="B125" s="49">
        <v>362</v>
      </c>
      <c r="C125" s="184">
        <v>0.008336403831982314</v>
      </c>
      <c r="D125" s="51">
        <v>722</v>
      </c>
      <c r="E125" s="184">
        <v>0.014344750854327267</v>
      </c>
      <c r="F125" s="51">
        <v>98</v>
      </c>
      <c r="G125" s="184">
        <v>0.008535098414910295</v>
      </c>
      <c r="H125" s="51">
        <v>0</v>
      </c>
      <c r="I125" s="185">
        <v>0</v>
      </c>
      <c r="J125" s="52">
        <v>1182</v>
      </c>
      <c r="K125" s="273">
        <v>0.011226563835647664</v>
      </c>
      <c r="L125" s="269"/>
    </row>
    <row r="126" spans="1:12" ht="15">
      <c r="A126" s="48" t="s">
        <v>105</v>
      </c>
      <c r="B126" s="49">
        <v>61</v>
      </c>
      <c r="C126" s="184">
        <v>0.001404753131908622</v>
      </c>
      <c r="D126" s="51">
        <v>33</v>
      </c>
      <c r="E126" s="184">
        <v>0.0006556465071922435</v>
      </c>
      <c r="F126" s="51">
        <v>17</v>
      </c>
      <c r="G126" s="184">
        <v>0.0014805782964640306</v>
      </c>
      <c r="H126" s="51">
        <v>0</v>
      </c>
      <c r="I126" s="185">
        <v>0</v>
      </c>
      <c r="J126" s="52">
        <v>111</v>
      </c>
      <c r="K126" s="273">
        <v>0.0010542712231445775</v>
      </c>
      <c r="L126" s="269"/>
    </row>
    <row r="127" spans="1:12" ht="15">
      <c r="A127" s="48" t="s">
        <v>245</v>
      </c>
      <c r="B127" s="49">
        <v>935</v>
      </c>
      <c r="C127" s="184">
        <v>0.02153187177597642</v>
      </c>
      <c r="D127" s="51">
        <v>740</v>
      </c>
      <c r="E127" s="184">
        <v>0.014702376221886672</v>
      </c>
      <c r="F127" s="51">
        <v>105</v>
      </c>
      <c r="G127" s="184">
        <v>0.009144748301689602</v>
      </c>
      <c r="H127" s="51">
        <v>0</v>
      </c>
      <c r="I127" s="185">
        <v>0</v>
      </c>
      <c r="J127" s="52">
        <v>1780</v>
      </c>
      <c r="K127" s="273">
        <v>0.016906331326102236</v>
      </c>
      <c r="L127" s="269"/>
    </row>
    <row r="128" spans="1:12" ht="15">
      <c r="A128" s="48" t="s">
        <v>246</v>
      </c>
      <c r="B128" s="49">
        <v>511</v>
      </c>
      <c r="C128" s="184">
        <v>0.011767686072218128</v>
      </c>
      <c r="D128" s="51">
        <v>670</v>
      </c>
      <c r="E128" s="184">
        <v>0.013311610903600096</v>
      </c>
      <c r="F128" s="51">
        <v>131</v>
      </c>
      <c r="G128" s="184">
        <v>0.011409162166869883</v>
      </c>
      <c r="H128" s="51">
        <v>1</v>
      </c>
      <c r="I128" s="185">
        <v>0.020833333333333332</v>
      </c>
      <c r="J128" s="52">
        <v>1313</v>
      </c>
      <c r="K128" s="273">
        <v>0.01247079383773721</v>
      </c>
      <c r="L128" s="269"/>
    </row>
    <row r="129" spans="1:12" ht="15">
      <c r="A129" s="48" t="s">
        <v>106</v>
      </c>
      <c r="B129" s="49">
        <v>16</v>
      </c>
      <c r="C129" s="184">
        <v>0.00036845983787767134</v>
      </c>
      <c r="D129" s="51">
        <v>13</v>
      </c>
      <c r="E129" s="184">
        <v>0.0002582849876817929</v>
      </c>
      <c r="F129" s="51">
        <v>3</v>
      </c>
      <c r="G129" s="184">
        <v>0.0002612785229054172</v>
      </c>
      <c r="H129" s="51">
        <v>0</v>
      </c>
      <c r="I129" s="185">
        <v>0</v>
      </c>
      <c r="J129" s="52">
        <v>32</v>
      </c>
      <c r="K129" s="273">
        <v>0.0003039340463119503</v>
      </c>
      <c r="L129" s="269"/>
    </row>
    <row r="130" spans="1:12" ht="15">
      <c r="A130" s="48" t="s">
        <v>107</v>
      </c>
      <c r="B130" s="49">
        <v>36</v>
      </c>
      <c r="C130" s="184">
        <v>0.0008290346352247605</v>
      </c>
      <c r="D130" s="51">
        <v>28</v>
      </c>
      <c r="E130" s="184">
        <v>0.0005563061273146309</v>
      </c>
      <c r="F130" s="51">
        <v>6</v>
      </c>
      <c r="G130" s="184">
        <v>0.0005225570458108344</v>
      </c>
      <c r="H130" s="51">
        <v>0</v>
      </c>
      <c r="I130" s="185">
        <v>0</v>
      </c>
      <c r="J130" s="52">
        <v>70</v>
      </c>
      <c r="K130" s="273">
        <v>0.0006648557263073913</v>
      </c>
      <c r="L130" s="269"/>
    </row>
    <row r="131" spans="1:12" ht="15">
      <c r="A131" s="48" t="s">
        <v>108</v>
      </c>
      <c r="B131" s="49">
        <v>3117</v>
      </c>
      <c r="C131" s="184">
        <v>0.07178058216654384</v>
      </c>
      <c r="D131" s="51">
        <v>6300</v>
      </c>
      <c r="E131" s="184">
        <v>0.12516887864579193</v>
      </c>
      <c r="F131" s="51">
        <v>894</v>
      </c>
      <c r="G131" s="184">
        <v>0.07786099982581432</v>
      </c>
      <c r="H131" s="51">
        <v>3</v>
      </c>
      <c r="I131" s="185">
        <v>0.0625</v>
      </c>
      <c r="J131" s="52">
        <v>10314</v>
      </c>
      <c r="K131" s="273">
        <v>0.09796174230192048</v>
      </c>
      <c r="L131" s="269"/>
    </row>
    <row r="132" spans="1:12" ht="15">
      <c r="A132" s="48" t="s">
        <v>247</v>
      </c>
      <c r="B132" s="49">
        <v>842</v>
      </c>
      <c r="C132" s="184">
        <v>0.019390198968312455</v>
      </c>
      <c r="D132" s="51">
        <v>2048</v>
      </c>
      <c r="E132" s="184">
        <v>0.040689819597870144</v>
      </c>
      <c r="F132" s="51">
        <v>376</v>
      </c>
      <c r="G132" s="184">
        <v>0.03274690820414562</v>
      </c>
      <c r="H132" s="51">
        <v>0</v>
      </c>
      <c r="I132" s="185">
        <v>0</v>
      </c>
      <c r="J132" s="52">
        <v>3266</v>
      </c>
      <c r="K132" s="273">
        <v>0.03102026860171343</v>
      </c>
      <c r="L132" s="269"/>
    </row>
    <row r="133" spans="1:12" ht="15">
      <c r="A133" s="48" t="s">
        <v>109</v>
      </c>
      <c r="B133" s="49">
        <v>50</v>
      </c>
      <c r="C133" s="184">
        <v>0.001151436993367723</v>
      </c>
      <c r="D133" s="51">
        <v>34</v>
      </c>
      <c r="E133" s="184">
        <v>0.000675514583167766</v>
      </c>
      <c r="F133" s="51">
        <v>14</v>
      </c>
      <c r="G133" s="184">
        <v>0.0012192997735586135</v>
      </c>
      <c r="H133" s="51">
        <v>0</v>
      </c>
      <c r="I133" s="185">
        <v>0</v>
      </c>
      <c r="J133" s="52">
        <v>98</v>
      </c>
      <c r="K133" s="273">
        <v>0.0009307980168303478</v>
      </c>
      <c r="L133" s="269"/>
    </row>
    <row r="134" spans="1:12" ht="15">
      <c r="A134" s="48" t="s">
        <v>110</v>
      </c>
      <c r="B134" s="49">
        <v>1</v>
      </c>
      <c r="C134" s="184">
        <v>2.302873986735446E-05</v>
      </c>
      <c r="D134" s="51">
        <v>0</v>
      </c>
      <c r="E134" s="184">
        <v>0</v>
      </c>
      <c r="F134" s="51">
        <v>0</v>
      </c>
      <c r="G134" s="184">
        <v>0</v>
      </c>
      <c r="H134" s="51">
        <v>0</v>
      </c>
      <c r="I134" s="185">
        <v>0</v>
      </c>
      <c r="J134" s="52">
        <v>1</v>
      </c>
      <c r="K134" s="273">
        <v>9.497938947248448E-06</v>
      </c>
      <c r="L134" s="269"/>
    </row>
    <row r="135" spans="1:12" ht="15">
      <c r="A135" s="48" t="s">
        <v>111</v>
      </c>
      <c r="B135" s="49">
        <v>2</v>
      </c>
      <c r="C135" s="184">
        <v>4.605747973470892E-05</v>
      </c>
      <c r="D135" s="51">
        <v>4</v>
      </c>
      <c r="E135" s="184">
        <v>7.947230390209013E-05</v>
      </c>
      <c r="F135" s="51">
        <v>2</v>
      </c>
      <c r="G135" s="184">
        <v>0.00017418568193694478</v>
      </c>
      <c r="H135" s="51">
        <v>0</v>
      </c>
      <c r="I135" s="185">
        <v>0</v>
      </c>
      <c r="J135" s="52">
        <v>8</v>
      </c>
      <c r="K135" s="273">
        <v>7.598351157798758E-05</v>
      </c>
      <c r="L135" s="269"/>
    </row>
    <row r="136" spans="1:12" ht="15">
      <c r="A136" s="48" t="s">
        <v>112</v>
      </c>
      <c r="B136" s="49">
        <v>109</v>
      </c>
      <c r="C136" s="184">
        <v>0.0025101326455416358</v>
      </c>
      <c r="D136" s="51">
        <v>78</v>
      </c>
      <c r="E136" s="184">
        <v>0.0015497099260907573</v>
      </c>
      <c r="F136" s="51">
        <v>22</v>
      </c>
      <c r="G136" s="184">
        <v>0.0019160425013063926</v>
      </c>
      <c r="H136" s="51">
        <v>1</v>
      </c>
      <c r="I136" s="185">
        <v>0.020833333333333332</v>
      </c>
      <c r="J136" s="52">
        <v>210</v>
      </c>
      <c r="K136" s="273">
        <v>0.001994567178922174</v>
      </c>
      <c r="L136" s="269"/>
    </row>
    <row r="137" spans="1:12" ht="15">
      <c r="A137" s="48" t="s">
        <v>113</v>
      </c>
      <c r="B137" s="49">
        <v>5</v>
      </c>
      <c r="C137" s="184">
        <v>0.0001151436993367723</v>
      </c>
      <c r="D137" s="51">
        <v>3</v>
      </c>
      <c r="E137" s="184">
        <v>5.9604227926567594E-05</v>
      </c>
      <c r="F137" s="51">
        <v>2</v>
      </c>
      <c r="G137" s="184">
        <v>0.00017418568193694478</v>
      </c>
      <c r="H137" s="51">
        <v>0</v>
      </c>
      <c r="I137" s="185">
        <v>0</v>
      </c>
      <c r="J137" s="52">
        <v>10</v>
      </c>
      <c r="K137" s="273">
        <v>9.497938947248447E-05</v>
      </c>
      <c r="L137" s="269"/>
    </row>
    <row r="138" spans="1:12" ht="15">
      <c r="A138" s="48" t="s">
        <v>248</v>
      </c>
      <c r="B138" s="49">
        <v>548</v>
      </c>
      <c r="C138" s="184">
        <v>0.012619749447310244</v>
      </c>
      <c r="D138" s="51">
        <v>1140</v>
      </c>
      <c r="E138" s="184">
        <v>0.022649606612095686</v>
      </c>
      <c r="F138" s="51">
        <v>100</v>
      </c>
      <c r="G138" s="184">
        <v>0.00870928409684724</v>
      </c>
      <c r="H138" s="51">
        <v>0</v>
      </c>
      <c r="I138" s="185">
        <v>0</v>
      </c>
      <c r="J138" s="52">
        <v>1788</v>
      </c>
      <c r="K138" s="273">
        <v>0.016982314837680222</v>
      </c>
      <c r="L138" s="269"/>
    </row>
    <row r="139" spans="1:12" ht="15">
      <c r="A139" s="48" t="s">
        <v>249</v>
      </c>
      <c r="B139" s="49">
        <v>29</v>
      </c>
      <c r="C139" s="184">
        <v>0.0006678334561532793</v>
      </c>
      <c r="D139" s="51">
        <v>33</v>
      </c>
      <c r="E139" s="184">
        <v>0.0006556465071922435</v>
      </c>
      <c r="F139" s="51">
        <v>16</v>
      </c>
      <c r="G139" s="184">
        <v>0.0013934854554955582</v>
      </c>
      <c r="H139" s="51">
        <v>0</v>
      </c>
      <c r="I139" s="185">
        <v>0</v>
      </c>
      <c r="J139" s="52">
        <v>78</v>
      </c>
      <c r="K139" s="273">
        <v>0.0007408392378853789</v>
      </c>
      <c r="L139" s="269"/>
    </row>
    <row r="140" spans="1:12" ht="15">
      <c r="A140" s="48" t="s">
        <v>250</v>
      </c>
      <c r="B140" s="49">
        <v>157</v>
      </c>
      <c r="C140" s="184">
        <v>0.00361551215917465</v>
      </c>
      <c r="D140" s="51">
        <v>356</v>
      </c>
      <c r="E140" s="184">
        <v>0.007073035047286021</v>
      </c>
      <c r="F140" s="51">
        <v>59</v>
      </c>
      <c r="G140" s="184">
        <v>0.005138477617139871</v>
      </c>
      <c r="H140" s="51">
        <v>0</v>
      </c>
      <c r="I140" s="185">
        <v>0</v>
      </c>
      <c r="J140" s="52">
        <v>572</v>
      </c>
      <c r="K140" s="273">
        <v>0.005432821077826112</v>
      </c>
      <c r="L140" s="269"/>
    </row>
    <row r="141" spans="1:12" ht="15">
      <c r="A141" s="48" t="s">
        <v>251</v>
      </c>
      <c r="B141" s="49">
        <v>115</v>
      </c>
      <c r="C141" s="184">
        <v>0.0026483050847457626</v>
      </c>
      <c r="D141" s="51">
        <v>137</v>
      </c>
      <c r="E141" s="184">
        <v>0.0027219264086465866</v>
      </c>
      <c r="F141" s="51">
        <v>63</v>
      </c>
      <c r="G141" s="184">
        <v>0.005486848981013761</v>
      </c>
      <c r="H141" s="51">
        <v>0</v>
      </c>
      <c r="I141" s="185">
        <v>0</v>
      </c>
      <c r="J141" s="52">
        <v>315</v>
      </c>
      <c r="K141" s="273">
        <v>0.002991850768383261</v>
      </c>
      <c r="L141" s="269"/>
    </row>
    <row r="142" spans="1:12" ht="15">
      <c r="A142" s="48" t="s">
        <v>252</v>
      </c>
      <c r="B142" s="49">
        <v>89</v>
      </c>
      <c r="C142" s="184">
        <v>0.0020495578481945467</v>
      </c>
      <c r="D142" s="51">
        <v>352</v>
      </c>
      <c r="E142" s="184">
        <v>0.006993562743383931</v>
      </c>
      <c r="F142" s="51">
        <v>100</v>
      </c>
      <c r="G142" s="184">
        <v>0.00870928409684724</v>
      </c>
      <c r="H142" s="51">
        <v>0</v>
      </c>
      <c r="I142" s="185">
        <v>0</v>
      </c>
      <c r="J142" s="52">
        <v>541</v>
      </c>
      <c r="K142" s="273">
        <v>0.00513838497046141</v>
      </c>
      <c r="L142" s="269"/>
    </row>
    <row r="143" spans="1:12" ht="15">
      <c r="A143" s="244" t="s">
        <v>115</v>
      </c>
      <c r="B143" s="49">
        <v>0</v>
      </c>
      <c r="C143" s="184">
        <v>0</v>
      </c>
      <c r="D143" s="51">
        <v>1</v>
      </c>
      <c r="E143" s="184">
        <v>1.986807597552253E-05</v>
      </c>
      <c r="F143" s="51">
        <v>0</v>
      </c>
      <c r="G143" s="184">
        <v>0</v>
      </c>
      <c r="H143" s="51">
        <v>0</v>
      </c>
      <c r="I143" s="185">
        <v>0</v>
      </c>
      <c r="J143" s="52">
        <v>1</v>
      </c>
      <c r="K143" s="273">
        <v>9.497938947248448E-06</v>
      </c>
      <c r="L143" s="269"/>
    </row>
    <row r="144" spans="1:12" ht="15">
      <c r="A144" s="48" t="s">
        <v>253</v>
      </c>
      <c r="B144" s="49">
        <v>151</v>
      </c>
      <c r="C144" s="184">
        <v>0.003477339719970523</v>
      </c>
      <c r="D144" s="51">
        <v>196</v>
      </c>
      <c r="E144" s="184">
        <v>0.003894142891202416</v>
      </c>
      <c r="F144" s="51">
        <v>29</v>
      </c>
      <c r="G144" s="184">
        <v>0.0025256923880856994</v>
      </c>
      <c r="H144" s="51">
        <v>0</v>
      </c>
      <c r="I144" s="185">
        <v>0</v>
      </c>
      <c r="J144" s="52">
        <v>376</v>
      </c>
      <c r="K144" s="273">
        <v>0.003571225044165416</v>
      </c>
      <c r="L144" s="269"/>
    </row>
    <row r="145" spans="1:12" ht="15">
      <c r="A145" s="48" t="s">
        <v>254</v>
      </c>
      <c r="B145" s="49">
        <v>179</v>
      </c>
      <c r="C145" s="184">
        <v>0.004122144436256448</v>
      </c>
      <c r="D145" s="51">
        <v>171</v>
      </c>
      <c r="E145" s="184">
        <v>0.0033974409918143527</v>
      </c>
      <c r="F145" s="51">
        <v>37</v>
      </c>
      <c r="G145" s="184">
        <v>0.0032224351158334783</v>
      </c>
      <c r="H145" s="51">
        <v>0</v>
      </c>
      <c r="I145" s="185">
        <v>0</v>
      </c>
      <c r="J145" s="52">
        <v>387</v>
      </c>
      <c r="K145" s="273">
        <v>0.003675702372585149</v>
      </c>
      <c r="L145" s="269"/>
    </row>
    <row r="146" spans="1:12" ht="15">
      <c r="A146" s="48" t="s">
        <v>255</v>
      </c>
      <c r="B146" s="49">
        <v>10</v>
      </c>
      <c r="C146" s="184">
        <v>0.0002302873986735446</v>
      </c>
      <c r="D146" s="51">
        <v>9</v>
      </c>
      <c r="E146" s="184">
        <v>0.00017881268377970276</v>
      </c>
      <c r="F146" s="51">
        <v>3</v>
      </c>
      <c r="G146" s="184">
        <v>0.0002612785229054172</v>
      </c>
      <c r="H146" s="51">
        <v>0</v>
      </c>
      <c r="I146" s="185">
        <v>0</v>
      </c>
      <c r="J146" s="52">
        <v>22</v>
      </c>
      <c r="K146" s="273">
        <v>0.00020895465683946584</v>
      </c>
      <c r="L146" s="269"/>
    </row>
    <row r="147" spans="1:12" ht="15">
      <c r="A147" s="244" t="s">
        <v>116</v>
      </c>
      <c r="B147" s="49">
        <v>2</v>
      </c>
      <c r="C147" s="184">
        <v>4.605747973470892E-05</v>
      </c>
      <c r="D147" s="51">
        <v>0</v>
      </c>
      <c r="E147" s="184">
        <v>0</v>
      </c>
      <c r="F147" s="51">
        <v>0</v>
      </c>
      <c r="G147" s="184">
        <v>0</v>
      </c>
      <c r="H147" s="51">
        <v>0</v>
      </c>
      <c r="I147" s="185">
        <v>0</v>
      </c>
      <c r="J147" s="52">
        <v>2</v>
      </c>
      <c r="K147" s="273">
        <v>1.8995877894496895E-05</v>
      </c>
      <c r="L147" s="269"/>
    </row>
    <row r="148" spans="1:12" ht="15">
      <c r="A148" s="48" t="s">
        <v>256</v>
      </c>
      <c r="B148" s="49">
        <v>4952</v>
      </c>
      <c r="C148" s="184">
        <v>0.11403831982313928</v>
      </c>
      <c r="D148" s="51">
        <v>1604</v>
      </c>
      <c r="E148" s="184">
        <v>0.03186839386473814</v>
      </c>
      <c r="F148" s="51">
        <v>276</v>
      </c>
      <c r="G148" s="184">
        <v>0.02403762410729838</v>
      </c>
      <c r="H148" s="51">
        <v>0</v>
      </c>
      <c r="I148" s="185">
        <v>0</v>
      </c>
      <c r="J148" s="52">
        <v>6832</v>
      </c>
      <c r="K148" s="273">
        <v>0.06488991888760139</v>
      </c>
      <c r="L148" s="269"/>
    </row>
    <row r="149" spans="1:12" ht="15">
      <c r="A149" s="48" t="s">
        <v>257</v>
      </c>
      <c r="B149" s="49">
        <v>1381</v>
      </c>
      <c r="C149" s="184">
        <v>0.03180268975681651</v>
      </c>
      <c r="D149" s="51">
        <v>1062</v>
      </c>
      <c r="E149" s="184">
        <v>0.021099896686004926</v>
      </c>
      <c r="F149" s="51">
        <v>211</v>
      </c>
      <c r="G149" s="184">
        <v>0.018376589444347675</v>
      </c>
      <c r="H149" s="51">
        <v>0</v>
      </c>
      <c r="I149" s="185">
        <v>0</v>
      </c>
      <c r="J149" s="52">
        <v>2654</v>
      </c>
      <c r="K149" s="273">
        <v>0.02520752996599738</v>
      </c>
      <c r="L149" s="269"/>
    </row>
    <row r="150" spans="1:12" ht="15">
      <c r="A150" s="48" t="s">
        <v>258</v>
      </c>
      <c r="B150" s="49">
        <v>282</v>
      </c>
      <c r="C150" s="184">
        <v>0.006494104642593957</v>
      </c>
      <c r="D150" s="51">
        <v>204</v>
      </c>
      <c r="E150" s="184">
        <v>0.004053087499006596</v>
      </c>
      <c r="F150" s="51">
        <v>42</v>
      </c>
      <c r="G150" s="184">
        <v>0.0036578993206758405</v>
      </c>
      <c r="H150" s="51">
        <v>0</v>
      </c>
      <c r="I150" s="185">
        <v>0</v>
      </c>
      <c r="J150" s="52">
        <v>528</v>
      </c>
      <c r="K150" s="273">
        <v>0.00501491176414718</v>
      </c>
      <c r="L150" s="269"/>
    </row>
    <row r="151" spans="1:12" ht="15">
      <c r="A151" s="48" t="s">
        <v>259</v>
      </c>
      <c r="B151" s="49">
        <v>28</v>
      </c>
      <c r="C151" s="184">
        <v>0.0006448047162859248</v>
      </c>
      <c r="D151" s="51">
        <v>21</v>
      </c>
      <c r="E151" s="184">
        <v>0.0004172295954859731</v>
      </c>
      <c r="F151" s="51">
        <v>6</v>
      </c>
      <c r="G151" s="184">
        <v>0.0005225570458108344</v>
      </c>
      <c r="H151" s="51">
        <v>0</v>
      </c>
      <c r="I151" s="185">
        <v>0</v>
      </c>
      <c r="J151" s="52">
        <v>55</v>
      </c>
      <c r="K151" s="273">
        <v>0.0005223866420986646</v>
      </c>
      <c r="L151" s="269"/>
    </row>
    <row r="152" spans="1:12" ht="15">
      <c r="A152" s="48" t="s">
        <v>260</v>
      </c>
      <c r="B152" s="49">
        <v>8</v>
      </c>
      <c r="C152" s="184">
        <v>0.00018422991893883567</v>
      </c>
      <c r="D152" s="51">
        <v>9</v>
      </c>
      <c r="E152" s="184">
        <v>0.00017881268377970276</v>
      </c>
      <c r="F152" s="51">
        <v>3</v>
      </c>
      <c r="G152" s="184">
        <v>0.0002612785229054172</v>
      </c>
      <c r="H152" s="51">
        <v>0</v>
      </c>
      <c r="I152" s="185">
        <v>0</v>
      </c>
      <c r="J152" s="52">
        <v>20</v>
      </c>
      <c r="K152" s="273">
        <v>0.00018995877894496894</v>
      </c>
      <c r="L152" s="269"/>
    </row>
    <row r="153" spans="1:12" ht="15">
      <c r="A153" s="48" t="s">
        <v>261</v>
      </c>
      <c r="B153" s="49">
        <v>12</v>
      </c>
      <c r="C153" s="184">
        <v>0.0002763448784082535</v>
      </c>
      <c r="D153" s="51">
        <v>5</v>
      </c>
      <c r="E153" s="184">
        <v>9.934037987761265E-05</v>
      </c>
      <c r="F153" s="51">
        <v>5</v>
      </c>
      <c r="G153" s="184">
        <v>0.000435464204842362</v>
      </c>
      <c r="H153" s="51">
        <v>0</v>
      </c>
      <c r="I153" s="185">
        <v>0</v>
      </c>
      <c r="J153" s="52">
        <v>22</v>
      </c>
      <c r="K153" s="273">
        <v>0.00020895465683946584</v>
      </c>
      <c r="L153" s="269"/>
    </row>
    <row r="154" spans="1:12" ht="15">
      <c r="A154" s="48" t="s">
        <v>262</v>
      </c>
      <c r="B154" s="49">
        <v>3</v>
      </c>
      <c r="C154" s="184">
        <v>6.908621960206338E-05</v>
      </c>
      <c r="D154" s="51">
        <v>1</v>
      </c>
      <c r="E154" s="184">
        <v>1.986807597552253E-05</v>
      </c>
      <c r="F154" s="51">
        <v>0</v>
      </c>
      <c r="G154" s="184">
        <v>0</v>
      </c>
      <c r="H154" s="51">
        <v>0</v>
      </c>
      <c r="I154" s="185">
        <v>0</v>
      </c>
      <c r="J154" s="52">
        <v>4</v>
      </c>
      <c r="K154" s="273">
        <v>3.799175578899379E-05</v>
      </c>
      <c r="L154" s="269"/>
    </row>
    <row r="155" spans="1:12" ht="15">
      <c r="A155" s="48" t="s">
        <v>263</v>
      </c>
      <c r="B155" s="49">
        <v>17</v>
      </c>
      <c r="C155" s="184">
        <v>0.0003914885777450258</v>
      </c>
      <c r="D155" s="51">
        <v>6</v>
      </c>
      <c r="E155" s="184">
        <v>0.00011920845585313519</v>
      </c>
      <c r="F155" s="51">
        <v>2</v>
      </c>
      <c r="G155" s="184">
        <v>0.00017418568193694478</v>
      </c>
      <c r="H155" s="51">
        <v>0</v>
      </c>
      <c r="I155" s="185">
        <v>0</v>
      </c>
      <c r="J155" s="52">
        <v>25</v>
      </c>
      <c r="K155" s="273">
        <v>0.00023744847368121117</v>
      </c>
      <c r="L155" s="269"/>
    </row>
    <row r="156" spans="1:12" ht="15">
      <c r="A156" s="48" t="s">
        <v>264</v>
      </c>
      <c r="B156" s="49">
        <v>23</v>
      </c>
      <c r="C156" s="184">
        <v>0.0005296610169491525</v>
      </c>
      <c r="D156" s="51">
        <v>11</v>
      </c>
      <c r="E156" s="184">
        <v>0.00021854883573074784</v>
      </c>
      <c r="F156" s="51">
        <v>3</v>
      </c>
      <c r="G156" s="184">
        <v>0.0002612785229054172</v>
      </c>
      <c r="H156" s="51">
        <v>0</v>
      </c>
      <c r="I156" s="185">
        <v>0</v>
      </c>
      <c r="J156" s="52">
        <v>37</v>
      </c>
      <c r="K156" s="273">
        <v>0.00035142374104819255</v>
      </c>
      <c r="L156" s="269"/>
    </row>
    <row r="157" spans="1:12" ht="15">
      <c r="A157" s="48" t="s">
        <v>265</v>
      </c>
      <c r="B157" s="49">
        <v>26</v>
      </c>
      <c r="C157" s="184">
        <v>0.000598747236551216</v>
      </c>
      <c r="D157" s="51">
        <v>8</v>
      </c>
      <c r="E157" s="184">
        <v>0.00015894460780418025</v>
      </c>
      <c r="F157" s="51">
        <v>5</v>
      </c>
      <c r="G157" s="184">
        <v>0.000435464204842362</v>
      </c>
      <c r="H157" s="51">
        <v>0</v>
      </c>
      <c r="I157" s="185">
        <v>0</v>
      </c>
      <c r="J157" s="52">
        <v>39</v>
      </c>
      <c r="K157" s="273">
        <v>0.00037041961894268945</v>
      </c>
      <c r="L157" s="269"/>
    </row>
    <row r="158" spans="1:12" ht="15">
      <c r="A158" s="48" t="s">
        <v>266</v>
      </c>
      <c r="B158" s="49">
        <v>2</v>
      </c>
      <c r="C158" s="184">
        <v>4.605747973470892E-05</v>
      </c>
      <c r="D158" s="51">
        <v>6</v>
      </c>
      <c r="E158" s="184">
        <v>0.00011920845585313519</v>
      </c>
      <c r="F158" s="51">
        <v>0</v>
      </c>
      <c r="G158" s="184">
        <v>0</v>
      </c>
      <c r="H158" s="51">
        <v>0</v>
      </c>
      <c r="I158" s="185">
        <v>0</v>
      </c>
      <c r="J158" s="52">
        <v>8</v>
      </c>
      <c r="K158" s="273">
        <v>7.598351157798758E-05</v>
      </c>
      <c r="L158" s="269"/>
    </row>
    <row r="159" spans="1:12" ht="15">
      <c r="A159" s="48" t="s">
        <v>267</v>
      </c>
      <c r="B159" s="49">
        <v>6</v>
      </c>
      <c r="C159" s="184">
        <v>0.00013817243920412675</v>
      </c>
      <c r="D159" s="51">
        <v>4</v>
      </c>
      <c r="E159" s="184">
        <v>7.947230390209013E-05</v>
      </c>
      <c r="F159" s="51">
        <v>1</v>
      </c>
      <c r="G159" s="184">
        <v>8.709284096847239E-05</v>
      </c>
      <c r="H159" s="51">
        <v>0</v>
      </c>
      <c r="I159" s="185">
        <v>0</v>
      </c>
      <c r="J159" s="52">
        <v>11</v>
      </c>
      <c r="K159" s="273">
        <v>0.00010447732841973292</v>
      </c>
      <c r="L159" s="269"/>
    </row>
    <row r="160" spans="1:12" ht="15">
      <c r="A160" s="48" t="s">
        <v>268</v>
      </c>
      <c r="B160" s="49">
        <v>303</v>
      </c>
      <c r="C160" s="184">
        <v>0.006977708179808401</v>
      </c>
      <c r="D160" s="51">
        <v>137</v>
      </c>
      <c r="E160" s="184">
        <v>0.0027219264086465866</v>
      </c>
      <c r="F160" s="51">
        <v>40</v>
      </c>
      <c r="G160" s="184">
        <v>0.003483713638738896</v>
      </c>
      <c r="H160" s="51">
        <v>0</v>
      </c>
      <c r="I160" s="185">
        <v>0</v>
      </c>
      <c r="J160" s="52">
        <v>480</v>
      </c>
      <c r="K160" s="273">
        <v>0.004559010694679255</v>
      </c>
      <c r="L160" s="269"/>
    </row>
    <row r="161" spans="1:12" ht="15">
      <c r="A161" s="48" t="s">
        <v>269</v>
      </c>
      <c r="B161" s="49">
        <v>118</v>
      </c>
      <c r="C161" s="184">
        <v>0.002717391304347826</v>
      </c>
      <c r="D161" s="51">
        <v>115</v>
      </c>
      <c r="E161" s="184">
        <v>0.0022848287371850908</v>
      </c>
      <c r="F161" s="51">
        <v>19</v>
      </c>
      <c r="G161" s="184">
        <v>0.0016547639784009755</v>
      </c>
      <c r="H161" s="51">
        <v>0</v>
      </c>
      <c r="I161" s="185">
        <v>0</v>
      </c>
      <c r="J161" s="52">
        <v>252</v>
      </c>
      <c r="K161" s="273">
        <v>0.002393480614706609</v>
      </c>
      <c r="L161" s="269"/>
    </row>
    <row r="162" spans="1:12" ht="15">
      <c r="A162" s="48" t="s">
        <v>270</v>
      </c>
      <c r="B162" s="49">
        <v>10</v>
      </c>
      <c r="C162" s="184">
        <v>0.0002302873986735446</v>
      </c>
      <c r="D162" s="51">
        <v>8</v>
      </c>
      <c r="E162" s="184">
        <v>0.00015894460780418025</v>
      </c>
      <c r="F162" s="51">
        <v>1</v>
      </c>
      <c r="G162" s="184">
        <v>8.709284096847239E-05</v>
      </c>
      <c r="H162" s="51">
        <v>0</v>
      </c>
      <c r="I162" s="185">
        <v>0</v>
      </c>
      <c r="J162" s="52">
        <v>19</v>
      </c>
      <c r="K162" s="273">
        <v>0.0001804608399977205</v>
      </c>
      <c r="L162" s="269"/>
    </row>
    <row r="163" spans="1:12" ht="15">
      <c r="A163" s="48" t="s">
        <v>271</v>
      </c>
      <c r="B163" s="49">
        <v>65</v>
      </c>
      <c r="C163" s="184">
        <v>0.0014968680913780398</v>
      </c>
      <c r="D163" s="51">
        <v>74</v>
      </c>
      <c r="E163" s="184">
        <v>0.0014702376221886672</v>
      </c>
      <c r="F163" s="51">
        <v>21</v>
      </c>
      <c r="G163" s="184">
        <v>0.0018289496603379203</v>
      </c>
      <c r="H163" s="51">
        <v>0</v>
      </c>
      <c r="I163" s="185">
        <v>0</v>
      </c>
      <c r="J163" s="52">
        <v>160</v>
      </c>
      <c r="K163" s="273">
        <v>0.0015196702315597515</v>
      </c>
      <c r="L163" s="269"/>
    </row>
    <row r="164" spans="1:12" ht="15">
      <c r="A164" s="48" t="s">
        <v>272</v>
      </c>
      <c r="B164" s="49">
        <v>14</v>
      </c>
      <c r="C164" s="184">
        <v>0.0003224023581429624</v>
      </c>
      <c r="D164" s="51">
        <v>8</v>
      </c>
      <c r="E164" s="184">
        <v>0.00015894460780418025</v>
      </c>
      <c r="F164" s="51">
        <v>0</v>
      </c>
      <c r="G164" s="184">
        <v>0</v>
      </c>
      <c r="H164" s="51">
        <v>0</v>
      </c>
      <c r="I164" s="185">
        <v>0</v>
      </c>
      <c r="J164" s="52">
        <v>22</v>
      </c>
      <c r="K164" s="273">
        <v>0.00020895465683946584</v>
      </c>
      <c r="L164" s="269"/>
    </row>
    <row r="165" spans="1:12" ht="15">
      <c r="A165" s="48" t="s">
        <v>119</v>
      </c>
      <c r="B165" s="49">
        <v>58</v>
      </c>
      <c r="C165" s="184">
        <v>0.0013356669123065585</v>
      </c>
      <c r="D165" s="51">
        <v>54</v>
      </c>
      <c r="E165" s="184">
        <v>0.0010728761026782166</v>
      </c>
      <c r="F165" s="51">
        <v>12</v>
      </c>
      <c r="G165" s="184">
        <v>0.0010451140916216688</v>
      </c>
      <c r="H165" s="51">
        <v>0</v>
      </c>
      <c r="I165" s="185">
        <v>0</v>
      </c>
      <c r="J165" s="52">
        <v>124</v>
      </c>
      <c r="K165" s="273">
        <v>0.0011777444294588074</v>
      </c>
      <c r="L165" s="269"/>
    </row>
    <row r="166" spans="1:12" ht="15">
      <c r="A166" s="48" t="s">
        <v>127</v>
      </c>
      <c r="B166" s="49">
        <v>81</v>
      </c>
      <c r="C166" s="184">
        <v>0.0018653279292557112</v>
      </c>
      <c r="D166" s="51">
        <v>35</v>
      </c>
      <c r="E166" s="184">
        <v>0.0006953826591432886</v>
      </c>
      <c r="F166" s="51">
        <v>14</v>
      </c>
      <c r="G166" s="184">
        <v>0.0012192997735586135</v>
      </c>
      <c r="H166" s="51">
        <v>0</v>
      </c>
      <c r="I166" s="185">
        <v>0</v>
      </c>
      <c r="J166" s="52">
        <v>130</v>
      </c>
      <c r="K166" s="273">
        <v>0.0012347320631422981</v>
      </c>
      <c r="L166" s="269"/>
    </row>
    <row r="167" spans="1:12" ht="15">
      <c r="A167" s="48" t="s">
        <v>128</v>
      </c>
      <c r="B167" s="49">
        <v>77</v>
      </c>
      <c r="C167" s="184">
        <v>0.0017732129697862933</v>
      </c>
      <c r="D167" s="51">
        <v>35</v>
      </c>
      <c r="E167" s="184">
        <v>0.0006953826591432886</v>
      </c>
      <c r="F167" s="51">
        <v>13</v>
      </c>
      <c r="G167" s="184">
        <v>0.0011322069325901411</v>
      </c>
      <c r="H167" s="51">
        <v>0</v>
      </c>
      <c r="I167" s="185">
        <v>0</v>
      </c>
      <c r="J167" s="52">
        <v>125</v>
      </c>
      <c r="K167" s="273">
        <v>0.001187242368406056</v>
      </c>
      <c r="L167" s="269"/>
    </row>
    <row r="168" spans="1:12" ht="15">
      <c r="A168" s="48" t="s">
        <v>129</v>
      </c>
      <c r="B168" s="49">
        <v>217</v>
      </c>
      <c r="C168" s="184">
        <v>0.004997236551215917</v>
      </c>
      <c r="D168" s="51">
        <v>154</v>
      </c>
      <c r="E168" s="184">
        <v>0.0030596837002304696</v>
      </c>
      <c r="F168" s="51">
        <v>31</v>
      </c>
      <c r="G168" s="184">
        <v>0.002699878070022644</v>
      </c>
      <c r="H168" s="51">
        <v>0</v>
      </c>
      <c r="I168" s="185">
        <v>0</v>
      </c>
      <c r="J168" s="52">
        <v>402</v>
      </c>
      <c r="K168" s="273">
        <v>0.0038181714567938757</v>
      </c>
      <c r="L168" s="269"/>
    </row>
    <row r="169" spans="1:12" ht="15">
      <c r="A169" s="48" t="s">
        <v>130</v>
      </c>
      <c r="B169" s="49">
        <v>0</v>
      </c>
      <c r="C169" s="184">
        <v>0</v>
      </c>
      <c r="D169" s="51">
        <v>2</v>
      </c>
      <c r="E169" s="184">
        <v>3.973615195104506E-05</v>
      </c>
      <c r="F169" s="51">
        <v>0</v>
      </c>
      <c r="G169" s="184">
        <v>0</v>
      </c>
      <c r="H169" s="51">
        <v>0</v>
      </c>
      <c r="I169" s="185">
        <v>0</v>
      </c>
      <c r="J169" s="52">
        <v>2</v>
      </c>
      <c r="K169" s="273">
        <v>1.8995877894496895E-05</v>
      </c>
      <c r="L169" s="269"/>
    </row>
    <row r="170" spans="1:12" ht="15">
      <c r="A170" s="48" t="s">
        <v>286</v>
      </c>
      <c r="B170" s="49">
        <v>33</v>
      </c>
      <c r="C170" s="184">
        <v>0.0007599484156226972</v>
      </c>
      <c r="D170" s="51">
        <v>47</v>
      </c>
      <c r="E170" s="184">
        <v>0.0009337995708495589</v>
      </c>
      <c r="F170" s="51">
        <v>2</v>
      </c>
      <c r="G170" s="184">
        <v>0.00017418568193694478</v>
      </c>
      <c r="H170" s="51">
        <v>0</v>
      </c>
      <c r="I170" s="185">
        <v>0</v>
      </c>
      <c r="J170" s="52">
        <v>82</v>
      </c>
      <c r="K170" s="273">
        <v>0.0007788309936743727</v>
      </c>
      <c r="L170" s="269"/>
    </row>
    <row r="171" spans="1:12" ht="15">
      <c r="A171" s="48" t="s">
        <v>287</v>
      </c>
      <c r="B171" s="49">
        <v>29</v>
      </c>
      <c r="C171" s="184">
        <v>0.0006678334561532793</v>
      </c>
      <c r="D171" s="51">
        <v>39</v>
      </c>
      <c r="E171" s="184">
        <v>0.0007748549630453786</v>
      </c>
      <c r="F171" s="51">
        <v>6</v>
      </c>
      <c r="G171" s="184">
        <v>0.0005225570458108344</v>
      </c>
      <c r="H171" s="51">
        <v>0</v>
      </c>
      <c r="I171" s="185">
        <v>0</v>
      </c>
      <c r="J171" s="52">
        <v>74</v>
      </c>
      <c r="K171" s="273">
        <v>0.0007028474820963851</v>
      </c>
      <c r="L171" s="269"/>
    </row>
    <row r="172" spans="1:12" ht="15">
      <c r="A172" s="48" t="s">
        <v>288</v>
      </c>
      <c r="B172" s="49">
        <v>28</v>
      </c>
      <c r="C172" s="184">
        <v>0.0006448047162859248</v>
      </c>
      <c r="D172" s="51">
        <v>33</v>
      </c>
      <c r="E172" s="184">
        <v>0.0006556465071922435</v>
      </c>
      <c r="F172" s="51">
        <v>3</v>
      </c>
      <c r="G172" s="184">
        <v>0.0002612785229054172</v>
      </c>
      <c r="H172" s="51">
        <v>0</v>
      </c>
      <c r="I172" s="185">
        <v>0</v>
      </c>
      <c r="J172" s="52">
        <v>64</v>
      </c>
      <c r="K172" s="273">
        <v>0.0006078680926239006</v>
      </c>
      <c r="L172" s="269"/>
    </row>
    <row r="173" spans="1:12" ht="15">
      <c r="A173" s="244" t="s">
        <v>279</v>
      </c>
      <c r="B173" s="49">
        <v>22</v>
      </c>
      <c r="C173" s="184">
        <v>0.0005066322770817981</v>
      </c>
      <c r="D173" s="51">
        <v>19</v>
      </c>
      <c r="E173" s="184">
        <v>0.0003774934435349281</v>
      </c>
      <c r="F173" s="51">
        <v>2</v>
      </c>
      <c r="G173" s="184">
        <v>0.00017418568193694478</v>
      </c>
      <c r="H173" s="51">
        <v>0</v>
      </c>
      <c r="I173" s="185">
        <v>0</v>
      </c>
      <c r="J173" s="52">
        <v>43</v>
      </c>
      <c r="K173" s="273">
        <v>0.0004084113747316832</v>
      </c>
      <c r="L173" s="269"/>
    </row>
    <row r="174" spans="1:12" ht="15">
      <c r="A174" s="244" t="s">
        <v>280</v>
      </c>
      <c r="B174" s="49">
        <v>10</v>
      </c>
      <c r="C174" s="184">
        <v>0.0002302873986735446</v>
      </c>
      <c r="D174" s="51">
        <v>6</v>
      </c>
      <c r="E174" s="184">
        <v>0.00011920845585313519</v>
      </c>
      <c r="F174" s="51">
        <v>3</v>
      </c>
      <c r="G174" s="184">
        <v>0.0002612785229054172</v>
      </c>
      <c r="H174" s="51">
        <v>0</v>
      </c>
      <c r="I174" s="185">
        <v>0</v>
      </c>
      <c r="J174" s="52">
        <v>19</v>
      </c>
      <c r="K174" s="273">
        <v>0.0001804608399977205</v>
      </c>
      <c r="L174" s="269"/>
    </row>
    <row r="175" spans="1:12" ht="15">
      <c r="A175" s="48" t="s">
        <v>131</v>
      </c>
      <c r="B175" s="49">
        <v>859</v>
      </c>
      <c r="C175" s="184">
        <v>0.01978168754605748</v>
      </c>
      <c r="D175" s="51">
        <v>577</v>
      </c>
      <c r="E175" s="184">
        <v>0.0114638798378765</v>
      </c>
      <c r="F175" s="51">
        <v>174</v>
      </c>
      <c r="G175" s="184">
        <v>0.015154154328514196</v>
      </c>
      <c r="H175" s="51">
        <v>0</v>
      </c>
      <c r="I175" s="185">
        <v>0</v>
      </c>
      <c r="J175" s="52">
        <v>1610</v>
      </c>
      <c r="K175" s="273">
        <v>0.01529168170507</v>
      </c>
      <c r="L175" s="269"/>
    </row>
    <row r="176" spans="1:12" ht="15.75" thickBot="1">
      <c r="A176" s="83" t="s">
        <v>120</v>
      </c>
      <c r="B176" s="186">
        <v>4677</v>
      </c>
      <c r="C176" s="187">
        <v>0.1077054163596168</v>
      </c>
      <c r="D176" s="188">
        <v>3022</v>
      </c>
      <c r="E176" s="187">
        <v>0.060041325598029084</v>
      </c>
      <c r="F176" s="188">
        <v>575</v>
      </c>
      <c r="G176" s="187">
        <v>0.05007838355687162</v>
      </c>
      <c r="H176" s="188">
        <v>4</v>
      </c>
      <c r="I176" s="189">
        <v>0.08333333333333333</v>
      </c>
      <c r="J176" s="190">
        <v>8278</v>
      </c>
      <c r="K176" s="274">
        <v>0.07862393860532264</v>
      </c>
      <c r="L176" s="269"/>
    </row>
    <row r="177" spans="1:12" ht="15.75" thickBot="1">
      <c r="A177" s="58" t="s">
        <v>121</v>
      </c>
      <c r="B177" s="62">
        <v>43424</v>
      </c>
      <c r="C177" s="60">
        <v>1</v>
      </c>
      <c r="D177" s="191">
        <v>50332</v>
      </c>
      <c r="E177" s="60">
        <v>0.9999999999999999</v>
      </c>
      <c r="F177" s="191">
        <v>11482</v>
      </c>
      <c r="G177" s="60">
        <v>1.0000000000000016</v>
      </c>
      <c r="H177" s="191">
        <v>48</v>
      </c>
      <c r="I177" s="192">
        <v>1.0000000000000002</v>
      </c>
      <c r="J177" s="62">
        <v>105286</v>
      </c>
      <c r="K177" s="306">
        <v>0.9999999999999996</v>
      </c>
      <c r="L177" s="270"/>
    </row>
    <row r="178" spans="2:12" ht="15">
      <c r="B178" s="254"/>
      <c r="D178" s="254"/>
      <c r="F178" s="254"/>
      <c r="H178" s="254"/>
      <c r="J178" s="254"/>
      <c r="L178" s="26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9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5.7109375" style="181" customWidth="1"/>
    <col min="2" max="7" width="13.7109375" style="181" customWidth="1"/>
    <col min="8" max="16384" width="11.421875" style="181" customWidth="1"/>
  </cols>
  <sheetData>
    <row r="1" spans="1:7" ht="49.5" customHeight="1" thickBot="1" thickTop="1">
      <c r="A1" s="349" t="s">
        <v>429</v>
      </c>
      <c r="B1" s="336"/>
      <c r="C1" s="336"/>
      <c r="D1" s="336"/>
      <c r="E1" s="336"/>
      <c r="F1" s="336"/>
      <c r="G1" s="337"/>
    </row>
    <row r="2" spans="1:7" ht="24.75" customHeight="1" thickBot="1" thickTop="1">
      <c r="A2" s="372" t="s">
        <v>21</v>
      </c>
      <c r="B2" s="436" t="s">
        <v>132</v>
      </c>
      <c r="C2" s="339"/>
      <c r="D2" s="339"/>
      <c r="E2" s="339"/>
      <c r="F2" s="352" t="s">
        <v>121</v>
      </c>
      <c r="G2" s="353"/>
    </row>
    <row r="3" spans="1:7" ht="24.75" customHeight="1">
      <c r="A3" s="373"/>
      <c r="B3" s="345" t="s">
        <v>133</v>
      </c>
      <c r="C3" s="333"/>
      <c r="D3" s="333" t="s">
        <v>134</v>
      </c>
      <c r="E3" s="334"/>
      <c r="F3" s="343"/>
      <c r="G3" s="344"/>
    </row>
    <row r="4" spans="1:7" ht="24.75" customHeight="1" thickBot="1">
      <c r="A4" s="374"/>
      <c r="B4" s="65" t="s">
        <v>23</v>
      </c>
      <c r="C4" s="7" t="s">
        <v>24</v>
      </c>
      <c r="D4" s="42" t="s">
        <v>23</v>
      </c>
      <c r="E4" s="7" t="s">
        <v>24</v>
      </c>
      <c r="F4" s="19" t="s">
        <v>23</v>
      </c>
      <c r="G4" s="21" t="s">
        <v>24</v>
      </c>
    </row>
    <row r="5" spans="1:7" ht="15">
      <c r="A5" s="43" t="s">
        <v>25</v>
      </c>
      <c r="B5" s="46">
        <f>_xlfn.IFERROR(VLOOKUP(A5,'[1]Sheet1'!$A$1553:$I$1727,2,FALSE),0)</f>
        <v>99</v>
      </c>
      <c r="C5" s="45">
        <f aca="true" t="shared" si="0" ref="C5:C36">B5/$B$177</f>
        <v>0.0028982961531705603</v>
      </c>
      <c r="D5" s="46">
        <f>_xlfn.IFERROR(VLOOKUP(A5,'[1]Sheet1'!$A$1553:$I$1727,3,FALSE),0)</f>
        <v>575</v>
      </c>
      <c r="E5" s="45">
        <f aca="true" t="shared" si="1" ref="E5:E36">D5/$D$177</f>
        <v>0.008084017545832864</v>
      </c>
      <c r="F5" s="47">
        <f>SUM(B5,D5)</f>
        <v>674</v>
      </c>
      <c r="G5" s="275">
        <f aca="true" t="shared" si="2" ref="G5:G36">F5/$F$177</f>
        <v>0.006401610850445453</v>
      </c>
    </row>
    <row r="6" spans="1:7" ht="15">
      <c r="A6" s="48" t="s">
        <v>26</v>
      </c>
      <c r="B6" s="49">
        <f>_xlfn.IFERROR(VLOOKUP(A6,'[1]Sheet1'!$A$1553:$I$1727,2,FALSE),0)</f>
        <v>0</v>
      </c>
      <c r="C6" s="50">
        <f t="shared" si="0"/>
        <v>0</v>
      </c>
      <c r="D6" s="51">
        <f>_xlfn.IFERROR(VLOOKUP(A6,'[1]Sheet1'!$A$1553:$I$1727,3,FALSE),0)</f>
        <v>5</v>
      </c>
      <c r="E6" s="50">
        <f t="shared" si="1"/>
        <v>7.029580474637273E-05</v>
      </c>
      <c r="F6" s="52">
        <f aca="true" t="shared" si="3" ref="F6:F65">SUM(B6,D6)</f>
        <v>5</v>
      </c>
      <c r="G6" s="276">
        <f t="shared" si="2"/>
        <v>4.7489694736242234E-05</v>
      </c>
    </row>
    <row r="7" spans="1:7" ht="15">
      <c r="A7" s="43" t="s">
        <v>196</v>
      </c>
      <c r="B7" s="44">
        <f>_xlfn.IFERROR(VLOOKUP(A7,'[1]Sheet1'!$A$1553:$I$1727,2,FALSE),0)</f>
        <v>0</v>
      </c>
      <c r="C7" s="45">
        <f t="shared" si="0"/>
        <v>0</v>
      </c>
      <c r="D7" s="46">
        <f>_xlfn.IFERROR(VLOOKUP(A7,'[1]Sheet1'!$A$1553:$I$1727,3,FALSE),0)</f>
        <v>43</v>
      </c>
      <c r="E7" s="45">
        <f t="shared" si="1"/>
        <v>0.0006045439208188056</v>
      </c>
      <c r="F7" s="47">
        <f t="shared" si="3"/>
        <v>43</v>
      </c>
      <c r="G7" s="275">
        <f t="shared" si="2"/>
        <v>0.0004084113747316832</v>
      </c>
    </row>
    <row r="8" spans="1:7" ht="15">
      <c r="A8" s="48" t="s">
        <v>197</v>
      </c>
      <c r="B8" s="49">
        <f>_xlfn.IFERROR(VLOOKUP(A8,'[1]Sheet1'!$A$1553:$I$1727,2,FALSE),0)</f>
        <v>0</v>
      </c>
      <c r="C8" s="50">
        <f t="shared" si="0"/>
        <v>0</v>
      </c>
      <c r="D8" s="51">
        <f>_xlfn.IFERROR(VLOOKUP(A8,'[1]Sheet1'!$A$1553:$I$1727,3,FALSE),0)</f>
        <v>6</v>
      </c>
      <c r="E8" s="50">
        <f t="shared" si="1"/>
        <v>8.435496569564728E-05</v>
      </c>
      <c r="F8" s="52">
        <f t="shared" si="3"/>
        <v>6</v>
      </c>
      <c r="G8" s="276">
        <f t="shared" si="2"/>
        <v>5.6987633683490685E-05</v>
      </c>
    </row>
    <row r="9" spans="1:7" ht="15">
      <c r="A9" s="43" t="s">
        <v>198</v>
      </c>
      <c r="B9" s="44">
        <f>_xlfn.IFERROR(VLOOKUP(A9,'[1]Sheet1'!$A$1553:$I$1727,2,FALSE),0)</f>
        <v>0</v>
      </c>
      <c r="C9" s="45">
        <f t="shared" si="0"/>
        <v>0</v>
      </c>
      <c r="D9" s="46">
        <f>_xlfn.IFERROR(VLOOKUP(A9,'[1]Sheet1'!$A$1553:$I$1727,3,FALSE),0)</f>
        <v>2</v>
      </c>
      <c r="E9" s="45">
        <f t="shared" si="1"/>
        <v>2.8118321898549094E-05</v>
      </c>
      <c r="F9" s="47">
        <f t="shared" si="3"/>
        <v>2</v>
      </c>
      <c r="G9" s="275">
        <f t="shared" si="2"/>
        <v>1.8995877894496895E-05</v>
      </c>
    </row>
    <row r="10" spans="1:7" ht="15">
      <c r="A10" s="48" t="s">
        <v>199</v>
      </c>
      <c r="B10" s="49">
        <f>_xlfn.IFERROR(VLOOKUP(A10,'[1]Sheet1'!$A$1553:$I$1727,2,FALSE),0)</f>
        <v>0</v>
      </c>
      <c r="C10" s="50">
        <f t="shared" si="0"/>
        <v>0</v>
      </c>
      <c r="D10" s="51">
        <f>_xlfn.IFERROR(VLOOKUP(A10,'[1]Sheet1'!$A$1553:$I$1727,3,FALSE),0)</f>
        <v>6</v>
      </c>
      <c r="E10" s="50">
        <f t="shared" si="1"/>
        <v>8.435496569564728E-05</v>
      </c>
      <c r="F10" s="52">
        <f t="shared" si="3"/>
        <v>6</v>
      </c>
      <c r="G10" s="276">
        <f t="shared" si="2"/>
        <v>5.6987633683490685E-05</v>
      </c>
    </row>
    <row r="11" spans="1:7" ht="15">
      <c r="A11" s="43" t="s">
        <v>200</v>
      </c>
      <c r="B11" s="44">
        <f>_xlfn.IFERROR(VLOOKUP(A11,'[1]Sheet1'!$A$1553:$I$1727,2,FALSE),0)</f>
        <v>0</v>
      </c>
      <c r="C11" s="45">
        <f t="shared" si="0"/>
        <v>0</v>
      </c>
      <c r="D11" s="46">
        <f>_xlfn.IFERROR(VLOOKUP(A11,'[1]Sheet1'!$A$1553:$I$1727,3,FALSE),0)</f>
        <v>3</v>
      </c>
      <c r="E11" s="45">
        <f t="shared" si="1"/>
        <v>4.217748284782364E-05</v>
      </c>
      <c r="F11" s="47">
        <f t="shared" si="3"/>
        <v>3</v>
      </c>
      <c r="G11" s="275">
        <f t="shared" si="2"/>
        <v>2.8493816841745343E-05</v>
      </c>
    </row>
    <row r="12" spans="1:7" ht="15">
      <c r="A12" s="48" t="s">
        <v>201</v>
      </c>
      <c r="B12" s="49">
        <f>_xlfn.IFERROR(VLOOKUP(A12,'[1]Sheet1'!$A$1553:$I$1727,2,FALSE),0)</f>
        <v>0</v>
      </c>
      <c r="C12" s="50">
        <f t="shared" si="0"/>
        <v>0</v>
      </c>
      <c r="D12" s="51">
        <f>_xlfn.IFERROR(VLOOKUP(A12,'[1]Sheet1'!$A$1553:$I$1727,3,FALSE),0)</f>
        <v>7</v>
      </c>
      <c r="E12" s="50">
        <f t="shared" si="1"/>
        <v>9.841412664492183E-05</v>
      </c>
      <c r="F12" s="52">
        <f t="shared" si="3"/>
        <v>7</v>
      </c>
      <c r="G12" s="276">
        <f t="shared" si="2"/>
        <v>6.648557263073913E-05</v>
      </c>
    </row>
    <row r="13" spans="1:7" ht="15">
      <c r="A13" s="43" t="s">
        <v>202</v>
      </c>
      <c r="B13" s="44">
        <f>_xlfn.IFERROR(VLOOKUP(A13,'[1]Sheet1'!$A$1553:$I$1727,2,FALSE),0)</f>
        <v>0</v>
      </c>
      <c r="C13" s="45">
        <f t="shared" si="0"/>
        <v>0</v>
      </c>
      <c r="D13" s="46">
        <f>_xlfn.IFERROR(VLOOKUP(A13,'[1]Sheet1'!$A$1553:$I$1727,3,FALSE),0)</f>
        <v>20</v>
      </c>
      <c r="E13" s="45">
        <f t="shared" si="1"/>
        <v>0.00028118321898549094</v>
      </c>
      <c r="F13" s="47">
        <f t="shared" si="3"/>
        <v>20</v>
      </c>
      <c r="G13" s="275">
        <f t="shared" si="2"/>
        <v>0.00018995877894496894</v>
      </c>
    </row>
    <row r="14" spans="1:7" ht="15">
      <c r="A14" s="48" t="s">
        <v>203</v>
      </c>
      <c r="B14" s="49">
        <f>_xlfn.IFERROR(VLOOKUP(A14,'[1]Sheet1'!$A$1553:$I$1727,2,FALSE),0)</f>
        <v>0</v>
      </c>
      <c r="C14" s="50">
        <f t="shared" si="0"/>
        <v>0</v>
      </c>
      <c r="D14" s="51">
        <f>_xlfn.IFERROR(VLOOKUP(A14,'[1]Sheet1'!$A$1553:$I$1727,3,FALSE),0)</f>
        <v>6</v>
      </c>
      <c r="E14" s="50">
        <f t="shared" si="1"/>
        <v>8.435496569564728E-05</v>
      </c>
      <c r="F14" s="52">
        <f t="shared" si="3"/>
        <v>6</v>
      </c>
      <c r="G14" s="276">
        <f t="shared" si="2"/>
        <v>5.6987633683490685E-05</v>
      </c>
    </row>
    <row r="15" spans="1:7" ht="15">
      <c r="A15" s="43" t="s">
        <v>204</v>
      </c>
      <c r="B15" s="44">
        <f>_xlfn.IFERROR(VLOOKUP(A15,'[1]Sheet1'!$A$1553:$I$1727,2,FALSE),0)</f>
        <v>0</v>
      </c>
      <c r="C15" s="45">
        <f t="shared" si="0"/>
        <v>0</v>
      </c>
      <c r="D15" s="46">
        <f>_xlfn.IFERROR(VLOOKUP(A15,'[1]Sheet1'!$A$1553:$I$1727,3,FALSE),0)</f>
        <v>38</v>
      </c>
      <c r="E15" s="45">
        <f t="shared" si="1"/>
        <v>0.0005342481160724328</v>
      </c>
      <c r="F15" s="47">
        <f t="shared" si="3"/>
        <v>38</v>
      </c>
      <c r="G15" s="275">
        <f t="shared" si="2"/>
        <v>0.000360921679995441</v>
      </c>
    </row>
    <row r="16" spans="1:7" ht="15">
      <c r="A16" s="48" t="s">
        <v>205</v>
      </c>
      <c r="B16" s="49">
        <f>_xlfn.IFERROR(VLOOKUP(A16,'[1]Sheet1'!$A$1553:$I$1727,2,FALSE),0)</f>
        <v>0</v>
      </c>
      <c r="C16" s="50">
        <f t="shared" si="0"/>
        <v>0</v>
      </c>
      <c r="D16" s="51">
        <f>_xlfn.IFERROR(VLOOKUP(A16,'[1]Sheet1'!$A$1553:$I$1727,3,FALSE),0)</f>
        <v>2</v>
      </c>
      <c r="E16" s="50">
        <f t="shared" si="1"/>
        <v>2.8118321898549094E-05</v>
      </c>
      <c r="F16" s="52">
        <f t="shared" si="3"/>
        <v>2</v>
      </c>
      <c r="G16" s="276">
        <f t="shared" si="2"/>
        <v>1.8995877894496895E-05</v>
      </c>
    </row>
    <row r="17" spans="1:7" ht="15">
      <c r="A17" s="43" t="s">
        <v>206</v>
      </c>
      <c r="B17" s="44">
        <f>_xlfn.IFERROR(VLOOKUP(A17,'[1]Sheet1'!$A$1553:$I$1727,2,FALSE),0)</f>
        <v>0</v>
      </c>
      <c r="C17" s="45">
        <f t="shared" si="0"/>
        <v>0</v>
      </c>
      <c r="D17" s="46">
        <f>_xlfn.IFERROR(VLOOKUP(A17,'[1]Sheet1'!$A$1553:$I$1727,3,FALSE),0)</f>
        <v>0</v>
      </c>
      <c r="E17" s="45">
        <f t="shared" si="1"/>
        <v>0</v>
      </c>
      <c r="F17" s="47">
        <f t="shared" si="3"/>
        <v>0</v>
      </c>
      <c r="G17" s="275">
        <f t="shared" si="2"/>
        <v>0</v>
      </c>
    </row>
    <row r="18" spans="1:7" ht="15">
      <c r="A18" s="48" t="s">
        <v>28</v>
      </c>
      <c r="B18" s="49">
        <f>_xlfn.IFERROR(VLOOKUP(A18,'[1]Sheet1'!$A$1553:$I$1727,2,FALSE),0)</f>
        <v>0</v>
      </c>
      <c r="C18" s="50">
        <f t="shared" si="0"/>
        <v>0</v>
      </c>
      <c r="D18" s="51">
        <f>_xlfn.IFERROR(VLOOKUP(A18,'[1]Sheet1'!$A$1553:$I$1727,3,FALSE),0)</f>
        <v>263</v>
      </c>
      <c r="E18" s="50">
        <f t="shared" si="1"/>
        <v>0.0036975593296592058</v>
      </c>
      <c r="F18" s="52">
        <f t="shared" si="3"/>
        <v>263</v>
      </c>
      <c r="G18" s="276">
        <f t="shared" si="2"/>
        <v>0.0024979579431263416</v>
      </c>
    </row>
    <row r="19" spans="1:7" ht="15">
      <c r="A19" s="43" t="s">
        <v>29</v>
      </c>
      <c r="B19" s="44">
        <f>_xlfn.IFERROR(VLOOKUP(A19,'[1]Sheet1'!$A$1553:$I$1727,2,FALSE),0)</f>
        <v>3</v>
      </c>
      <c r="C19" s="45">
        <f t="shared" si="0"/>
        <v>8.782715615668365E-05</v>
      </c>
      <c r="D19" s="46">
        <f>_xlfn.IFERROR(VLOOKUP(A19,'[1]Sheet1'!$A$1553:$I$1727,3,FALSE),0)</f>
        <v>252</v>
      </c>
      <c r="E19" s="45">
        <f t="shared" si="1"/>
        <v>0.003542908559217186</v>
      </c>
      <c r="F19" s="47">
        <f t="shared" si="3"/>
        <v>255</v>
      </c>
      <c r="G19" s="275">
        <f t="shared" si="2"/>
        <v>0.002421974431548354</v>
      </c>
    </row>
    <row r="20" spans="1:7" ht="15">
      <c r="A20" s="48" t="s">
        <v>207</v>
      </c>
      <c r="B20" s="49">
        <f>_xlfn.IFERROR(VLOOKUP(A20,'[1]Sheet1'!$A$1553:$I$1727,2,FALSE),0)</f>
        <v>0</v>
      </c>
      <c r="C20" s="50">
        <f t="shared" si="0"/>
        <v>0</v>
      </c>
      <c r="D20" s="51">
        <f>_xlfn.IFERROR(VLOOKUP(A20,'[1]Sheet1'!$A$1553:$I$1727,3,FALSE),0)</f>
        <v>13</v>
      </c>
      <c r="E20" s="50">
        <f t="shared" si="1"/>
        <v>0.0001827690923405691</v>
      </c>
      <c r="F20" s="52">
        <f t="shared" si="3"/>
        <v>13</v>
      </c>
      <c r="G20" s="276">
        <f t="shared" si="2"/>
        <v>0.0001234732063142298</v>
      </c>
    </row>
    <row r="21" spans="1:7" ht="15">
      <c r="A21" s="43" t="s">
        <v>208</v>
      </c>
      <c r="B21" s="44">
        <f>_xlfn.IFERROR(VLOOKUP(A21,'[1]Sheet1'!$A$1553:$I$1727,2,FALSE),0)</f>
        <v>3</v>
      </c>
      <c r="C21" s="45">
        <f t="shared" si="0"/>
        <v>8.782715615668365E-05</v>
      </c>
      <c r="D21" s="46">
        <f>_xlfn.IFERROR(VLOOKUP(A21,'[1]Sheet1'!$A$1553:$I$1727,3,FALSE),0)</f>
        <v>471</v>
      </c>
      <c r="E21" s="45">
        <f t="shared" si="1"/>
        <v>0.0066218648071083115</v>
      </c>
      <c r="F21" s="47">
        <f t="shared" si="3"/>
        <v>474</v>
      </c>
      <c r="G21" s="275">
        <f t="shared" si="2"/>
        <v>0.004502023060995764</v>
      </c>
    </row>
    <row r="22" spans="1:7" ht="15">
      <c r="A22" s="48" t="s">
        <v>209</v>
      </c>
      <c r="B22" s="49">
        <f>_xlfn.IFERROR(VLOOKUP(A22,'[1]Sheet1'!$A$1553:$I$1727,2,FALSE),0)</f>
        <v>2</v>
      </c>
      <c r="C22" s="50">
        <f t="shared" si="0"/>
        <v>5.85514374377891E-05</v>
      </c>
      <c r="D22" s="51">
        <f>_xlfn.IFERROR(VLOOKUP(A22,'[1]Sheet1'!$A$1553:$I$1727,3,FALSE),0)</f>
        <v>46</v>
      </c>
      <c r="E22" s="50">
        <f t="shared" si="1"/>
        <v>0.0006467214036666292</v>
      </c>
      <c r="F22" s="52">
        <f t="shared" si="3"/>
        <v>48</v>
      </c>
      <c r="G22" s="276">
        <f t="shared" si="2"/>
        <v>0.0004559010694679255</v>
      </c>
    </row>
    <row r="23" spans="1:7" ht="15">
      <c r="A23" s="48" t="s">
        <v>32</v>
      </c>
      <c r="B23" s="49">
        <f>_xlfn.IFERROR(VLOOKUP(A23,'[1]Sheet1'!$A$1553:$I$1727,2,FALSE),0)</f>
        <v>65</v>
      </c>
      <c r="C23" s="50">
        <f t="shared" si="0"/>
        <v>0.0019029217167281457</v>
      </c>
      <c r="D23" s="51">
        <f>_xlfn.IFERROR(VLOOKUP(A23,'[1]Sheet1'!$A$1553:$I$1727,3,FALSE),0)</f>
        <v>115</v>
      </c>
      <c r="E23" s="50">
        <f t="shared" si="1"/>
        <v>0.001616803509166573</v>
      </c>
      <c r="F23" s="52">
        <f t="shared" si="3"/>
        <v>180</v>
      </c>
      <c r="G23" s="276">
        <f t="shared" si="2"/>
        <v>0.0017096290105047204</v>
      </c>
    </row>
    <row r="24" spans="1:7" ht="15">
      <c r="A24" s="43" t="s">
        <v>33</v>
      </c>
      <c r="B24" s="44">
        <f>_xlfn.IFERROR(VLOOKUP(A24,'[1]Sheet1'!$A$1553:$I$1727,2,FALSE),0)</f>
        <v>84</v>
      </c>
      <c r="C24" s="45">
        <f t="shared" si="0"/>
        <v>0.002459160372387142</v>
      </c>
      <c r="D24" s="46">
        <f>_xlfn.IFERROR(VLOOKUP(A24,'[1]Sheet1'!$A$1553:$I$1727,3,FALSE),0)</f>
        <v>93</v>
      </c>
      <c r="E24" s="45">
        <f t="shared" si="1"/>
        <v>0.001307501968282533</v>
      </c>
      <c r="F24" s="47">
        <f t="shared" si="3"/>
        <v>177</v>
      </c>
      <c r="G24" s="275">
        <f t="shared" si="2"/>
        <v>0.001681135193662975</v>
      </c>
    </row>
    <row r="25" spans="1:7" ht="15">
      <c r="A25" s="48" t="s">
        <v>34</v>
      </c>
      <c r="B25" s="49">
        <f>_xlfn.IFERROR(VLOOKUP(A25,'[1]Sheet1'!$A$1553:$I$1727,2,FALSE),0)</f>
        <v>433</v>
      </c>
      <c r="C25" s="50">
        <f t="shared" si="0"/>
        <v>0.01267638620528134</v>
      </c>
      <c r="D25" s="51">
        <f>_xlfn.IFERROR(VLOOKUP(A25,'[1]Sheet1'!$A$1553:$I$1727,3,FALSE),0)</f>
        <v>6778</v>
      </c>
      <c r="E25" s="50">
        <f t="shared" si="1"/>
        <v>0.09529299291418288</v>
      </c>
      <c r="F25" s="52">
        <f t="shared" si="3"/>
        <v>7211</v>
      </c>
      <c r="G25" s="276">
        <f t="shared" si="2"/>
        <v>0.06848963774860856</v>
      </c>
    </row>
    <row r="26" spans="1:7" ht="15">
      <c r="A26" s="43" t="s">
        <v>35</v>
      </c>
      <c r="B26" s="44">
        <f>_xlfn.IFERROR(VLOOKUP(A26,'[1]Sheet1'!$A$1553:$I$1727,2,FALSE),0)</f>
        <v>29</v>
      </c>
      <c r="C26" s="45">
        <f t="shared" si="0"/>
        <v>0.0008489958428479419</v>
      </c>
      <c r="D26" s="46">
        <f>_xlfn.IFERROR(VLOOKUP(A26,'[1]Sheet1'!$A$1553:$I$1727,3,FALSE),0)</f>
        <v>1288</v>
      </c>
      <c r="E26" s="45">
        <f t="shared" si="1"/>
        <v>0.018108199302665617</v>
      </c>
      <c r="F26" s="47">
        <f t="shared" si="3"/>
        <v>1317</v>
      </c>
      <c r="G26" s="275">
        <f t="shared" si="2"/>
        <v>0.012508785593526205</v>
      </c>
    </row>
    <row r="27" spans="1:7" ht="15">
      <c r="A27" s="48" t="s">
        <v>36</v>
      </c>
      <c r="B27" s="49">
        <f>_xlfn.IFERROR(VLOOKUP(A27,'[1]Sheet1'!$A$1553:$I$1727,2,FALSE),0)</f>
        <v>3</v>
      </c>
      <c r="C27" s="50">
        <f t="shared" si="0"/>
        <v>8.782715615668365E-05</v>
      </c>
      <c r="D27" s="51">
        <f>_xlfn.IFERROR(VLOOKUP(A27,'[1]Sheet1'!$A$1553:$I$1727,3,FALSE),0)</f>
        <v>27</v>
      </c>
      <c r="E27" s="50">
        <f t="shared" si="1"/>
        <v>0.00037959734563041276</v>
      </c>
      <c r="F27" s="52">
        <f t="shared" si="3"/>
        <v>30</v>
      </c>
      <c r="G27" s="276">
        <f t="shared" si="2"/>
        <v>0.0002849381684174534</v>
      </c>
    </row>
    <row r="28" spans="1:7" ht="15">
      <c r="A28" s="43" t="s">
        <v>210</v>
      </c>
      <c r="B28" s="44">
        <f>_xlfn.IFERROR(VLOOKUP(A28,'[1]Sheet1'!$A$1553:$I$1727,2,FALSE),0)</f>
        <v>0</v>
      </c>
      <c r="C28" s="45">
        <f t="shared" si="0"/>
        <v>0</v>
      </c>
      <c r="D28" s="46">
        <f>_xlfn.IFERROR(VLOOKUP(A28,'[1]Sheet1'!$A$1553:$I$1727,3,FALSE),0)</f>
        <v>21</v>
      </c>
      <c r="E28" s="45">
        <f t="shared" si="1"/>
        <v>0.0002952423799347655</v>
      </c>
      <c r="F28" s="47">
        <f t="shared" si="3"/>
        <v>21</v>
      </c>
      <c r="G28" s="275">
        <f t="shared" si="2"/>
        <v>0.0001994567178922174</v>
      </c>
    </row>
    <row r="29" spans="1:7" ht="15">
      <c r="A29" s="48" t="s">
        <v>37</v>
      </c>
      <c r="B29" s="49">
        <f>_xlfn.IFERROR(VLOOKUP(A29,'[1]Sheet1'!$A$1553:$I$1727,2,FALSE),0)</f>
        <v>0</v>
      </c>
      <c r="C29" s="50">
        <f t="shared" si="0"/>
        <v>0</v>
      </c>
      <c r="D29" s="51">
        <f>_xlfn.IFERROR(VLOOKUP(A29,'[1]Sheet1'!$A$1553:$I$1727,3,FALSE),0)</f>
        <v>92</v>
      </c>
      <c r="E29" s="50">
        <f t="shared" si="1"/>
        <v>0.0012934428073332583</v>
      </c>
      <c r="F29" s="52">
        <f t="shared" si="3"/>
        <v>92</v>
      </c>
      <c r="G29" s="276">
        <f t="shared" si="2"/>
        <v>0.0008738103831468572</v>
      </c>
    </row>
    <row r="30" spans="1:7" ht="15">
      <c r="A30" s="43" t="s">
        <v>38</v>
      </c>
      <c r="B30" s="44">
        <f>_xlfn.IFERROR(VLOOKUP(A30,'[1]Sheet1'!$A$1553:$I$1727,2,FALSE),0)</f>
        <v>17</v>
      </c>
      <c r="C30" s="45">
        <f t="shared" si="0"/>
        <v>0.0004976872182212073</v>
      </c>
      <c r="D30" s="46">
        <f>_xlfn.IFERROR(VLOOKUP(A30,'[1]Sheet1'!$A$1553:$I$1727,3,FALSE),0)</f>
        <v>276</v>
      </c>
      <c r="E30" s="45">
        <f t="shared" si="1"/>
        <v>0.003880328421999775</v>
      </c>
      <c r="F30" s="47">
        <f t="shared" si="3"/>
        <v>293</v>
      </c>
      <c r="G30" s="275">
        <f t="shared" si="2"/>
        <v>0.002782896111543795</v>
      </c>
    </row>
    <row r="31" spans="1:7" ht="15">
      <c r="A31" s="48" t="s">
        <v>39</v>
      </c>
      <c r="B31" s="49">
        <f>_xlfn.IFERROR(VLOOKUP(A31,'[1]Sheet1'!$A$1553:$I$1727,2,FALSE),0)</f>
        <v>284</v>
      </c>
      <c r="C31" s="50">
        <f t="shared" si="0"/>
        <v>0.008314304116166052</v>
      </c>
      <c r="D31" s="51">
        <f>_xlfn.IFERROR(VLOOKUP(A31,'[1]Sheet1'!$A$1553:$I$1727,3,FALSE),0)</f>
        <v>1744</v>
      </c>
      <c r="E31" s="50">
        <f t="shared" si="1"/>
        <v>0.02451917669553481</v>
      </c>
      <c r="F31" s="52">
        <f t="shared" si="3"/>
        <v>2028</v>
      </c>
      <c r="G31" s="276">
        <f t="shared" si="2"/>
        <v>0.01926182018501985</v>
      </c>
    </row>
    <row r="32" spans="1:7" ht="15">
      <c r="A32" s="43" t="s">
        <v>40</v>
      </c>
      <c r="B32" s="44">
        <f>_xlfn.IFERROR(VLOOKUP(A32,'[1]Sheet1'!$A$1553:$I$1727,2,FALSE),0)</f>
        <v>1</v>
      </c>
      <c r="C32" s="45">
        <f t="shared" si="0"/>
        <v>2.927571871889455E-05</v>
      </c>
      <c r="D32" s="46">
        <f>_xlfn.IFERROR(VLOOKUP(A32,'[1]Sheet1'!$A$1553:$I$1727,3,FALSE),0)+1</f>
        <v>48</v>
      </c>
      <c r="E32" s="45">
        <f t="shared" si="1"/>
        <v>0.0006748397255651782</v>
      </c>
      <c r="F32" s="47">
        <f>SUM(B32,D32)</f>
        <v>49</v>
      </c>
      <c r="G32" s="275">
        <f t="shared" si="2"/>
        <v>0.0004653990084151739</v>
      </c>
    </row>
    <row r="33" spans="1:7" ht="15">
      <c r="A33" s="48" t="s">
        <v>41</v>
      </c>
      <c r="B33" s="49">
        <f>_xlfn.IFERROR(VLOOKUP(A33,'[1]Sheet1'!$A$1553:$I$1727,2,FALSE),0)</f>
        <v>793</v>
      </c>
      <c r="C33" s="50">
        <f t="shared" si="0"/>
        <v>0.023215644944083378</v>
      </c>
      <c r="D33" s="51">
        <f>_xlfn.IFERROR(VLOOKUP(A33,'[1]Sheet1'!$A$1553:$I$1727,3,FALSE),0)</f>
        <v>3122</v>
      </c>
      <c r="E33" s="50">
        <f t="shared" si="1"/>
        <v>0.04389270048363514</v>
      </c>
      <c r="F33" s="52">
        <f t="shared" si="3"/>
        <v>3915</v>
      </c>
      <c r="G33" s="276">
        <f t="shared" si="2"/>
        <v>0.03718443097847767</v>
      </c>
    </row>
    <row r="34" spans="1:7" ht="15">
      <c r="A34" s="43" t="s">
        <v>42</v>
      </c>
      <c r="B34" s="44">
        <f>_xlfn.IFERROR(VLOOKUP(A34,'[1]Sheet1'!$A$1553:$I$1727,2,FALSE),0)</f>
        <v>263</v>
      </c>
      <c r="C34" s="45">
        <f t="shared" si="0"/>
        <v>0.007699514023069266</v>
      </c>
      <c r="D34" s="46">
        <f>_xlfn.IFERROR(VLOOKUP(A34,'[1]Sheet1'!$A$1553:$I$1727,3,FALSE),0)</f>
        <v>1486</v>
      </c>
      <c r="E34" s="45">
        <f t="shared" si="1"/>
        <v>0.020891913170621976</v>
      </c>
      <c r="F34" s="47">
        <f t="shared" si="3"/>
        <v>1749</v>
      </c>
      <c r="G34" s="275">
        <f t="shared" si="2"/>
        <v>0.016611895218737533</v>
      </c>
    </row>
    <row r="35" spans="1:7" ht="15">
      <c r="A35" s="48" t="s">
        <v>43</v>
      </c>
      <c r="B35" s="49">
        <f>_xlfn.IFERROR(VLOOKUP(A35,'[1]Sheet1'!$A$1553:$I$1727,2,FALSE),0)</f>
        <v>102</v>
      </c>
      <c r="C35" s="50">
        <f t="shared" si="0"/>
        <v>0.002986123309327244</v>
      </c>
      <c r="D35" s="51">
        <f>_xlfn.IFERROR(VLOOKUP(A35,'[1]Sheet1'!$A$1553:$I$1727,3,FALSE),0)</f>
        <v>598</v>
      </c>
      <c r="E35" s="50">
        <f t="shared" si="1"/>
        <v>0.00840737824766618</v>
      </c>
      <c r="F35" s="52">
        <f t="shared" si="3"/>
        <v>700</v>
      </c>
      <c r="G35" s="276">
        <f t="shared" si="2"/>
        <v>0.006648557263073913</v>
      </c>
    </row>
    <row r="36" spans="1:7" ht="15">
      <c r="A36" s="43" t="s">
        <v>211</v>
      </c>
      <c r="B36" s="44">
        <f>_xlfn.IFERROR(VLOOKUP(A36,'[1]Sheet1'!$A$1553:$I$1727,2,FALSE),0)</f>
        <v>2</v>
      </c>
      <c r="C36" s="45">
        <f t="shared" si="0"/>
        <v>5.85514374377891E-05</v>
      </c>
      <c r="D36" s="46">
        <f>_xlfn.IFERROR(VLOOKUP(A36,'[1]Sheet1'!$A$1553:$I$1727,3,FALSE),0)</f>
        <v>14</v>
      </c>
      <c r="E36" s="45">
        <f t="shared" si="1"/>
        <v>0.00019682825328984366</v>
      </c>
      <c r="F36" s="47">
        <f t="shared" si="3"/>
        <v>16</v>
      </c>
      <c r="G36" s="275">
        <f t="shared" si="2"/>
        <v>0.00015196702315597516</v>
      </c>
    </row>
    <row r="37" spans="1:7" ht="15">
      <c r="A37" s="48" t="s">
        <v>212</v>
      </c>
      <c r="B37" s="49">
        <f>_xlfn.IFERROR(VLOOKUP(A37,'[1]Sheet1'!$A$1553:$I$1727,2,FALSE),0)</f>
        <v>0</v>
      </c>
      <c r="C37" s="50">
        <f aca="true" t="shared" si="4" ref="C37:C68">B37/$B$177</f>
        <v>0</v>
      </c>
      <c r="D37" s="51">
        <f>_xlfn.IFERROR(VLOOKUP(A37,'[1]Sheet1'!$A$1553:$I$1727,3,FALSE),0)</f>
        <v>0</v>
      </c>
      <c r="E37" s="50">
        <f aca="true" t="shared" si="5" ref="E37:E68">D37/$D$177</f>
        <v>0</v>
      </c>
      <c r="F37" s="52">
        <f t="shared" si="3"/>
        <v>0</v>
      </c>
      <c r="G37" s="276">
        <f aca="true" t="shared" si="6" ref="G37:G68">F37/$F$177</f>
        <v>0</v>
      </c>
    </row>
    <row r="38" spans="1:7" ht="15">
      <c r="A38" s="43" t="s">
        <v>213</v>
      </c>
      <c r="B38" s="44">
        <f>_xlfn.IFERROR(VLOOKUP(A38,'[1]Sheet1'!$A$1553:$I$1727,2,FALSE),0)</f>
        <v>0</v>
      </c>
      <c r="C38" s="45">
        <f t="shared" si="4"/>
        <v>0</v>
      </c>
      <c r="D38" s="46">
        <f>_xlfn.IFERROR(VLOOKUP(A38,'[1]Sheet1'!$A$1553:$I$1727,3,FALSE),0)</f>
        <v>0</v>
      </c>
      <c r="E38" s="45">
        <f t="shared" si="5"/>
        <v>0</v>
      </c>
      <c r="F38" s="47">
        <f t="shared" si="3"/>
        <v>0</v>
      </c>
      <c r="G38" s="275">
        <f t="shared" si="6"/>
        <v>0</v>
      </c>
    </row>
    <row r="39" spans="1:7" ht="15">
      <c r="A39" s="48" t="s">
        <v>44</v>
      </c>
      <c r="B39" s="49">
        <f>_xlfn.IFERROR(VLOOKUP(A39,'[1]Sheet1'!$A$1553:$I$1727,2,FALSE),0)</f>
        <v>458</v>
      </c>
      <c r="C39" s="50">
        <f t="shared" si="4"/>
        <v>0.013408279173253703</v>
      </c>
      <c r="D39" s="51">
        <f>_xlfn.IFERROR(VLOOKUP(A39,'[1]Sheet1'!$A$1553:$I$1727,3,FALSE),0)</f>
        <v>852</v>
      </c>
      <c r="E39" s="50">
        <f t="shared" si="5"/>
        <v>0.011978405128781915</v>
      </c>
      <c r="F39" s="52">
        <f t="shared" si="3"/>
        <v>1310</v>
      </c>
      <c r="G39" s="276">
        <f t="shared" si="6"/>
        <v>0.012442300020895466</v>
      </c>
    </row>
    <row r="40" spans="1:7" ht="15">
      <c r="A40" s="43" t="s">
        <v>45</v>
      </c>
      <c r="B40" s="44">
        <f>_xlfn.IFERROR(VLOOKUP(A40,'[1]Sheet1'!$A$1553:$I$1727,2,FALSE),0)</f>
        <v>53</v>
      </c>
      <c r="C40" s="45">
        <f t="shared" si="4"/>
        <v>0.001551613092101411</v>
      </c>
      <c r="D40" s="46">
        <f>_xlfn.IFERROR(VLOOKUP(A40,'[1]Sheet1'!$A$1553:$I$1727,3,FALSE),0)</f>
        <v>10718</v>
      </c>
      <c r="E40" s="45">
        <f t="shared" si="5"/>
        <v>0.1506860870543246</v>
      </c>
      <c r="F40" s="47">
        <f t="shared" si="3"/>
        <v>10771</v>
      </c>
      <c r="G40" s="275">
        <f t="shared" si="6"/>
        <v>0.10230230040081302</v>
      </c>
    </row>
    <row r="41" spans="1:7" ht="15">
      <c r="A41" s="48" t="s">
        <v>214</v>
      </c>
      <c r="B41" s="49">
        <f>_xlfn.IFERROR(VLOOKUP(A41,'[1]Sheet1'!$A$1553:$I$1727,2,FALSE),0)</f>
        <v>0</v>
      </c>
      <c r="C41" s="50">
        <f t="shared" si="4"/>
        <v>0</v>
      </c>
      <c r="D41" s="51">
        <f>_xlfn.IFERROR(VLOOKUP(A41,'[1]Sheet1'!$A$1553:$I$1727,3,FALSE),0)</f>
        <v>28</v>
      </c>
      <c r="E41" s="50">
        <f t="shared" si="5"/>
        <v>0.0003936565065796873</v>
      </c>
      <c r="F41" s="52">
        <f t="shared" si="3"/>
        <v>28</v>
      </c>
      <c r="G41" s="276">
        <f t="shared" si="6"/>
        <v>0.0002659422905229565</v>
      </c>
    </row>
    <row r="42" spans="1:7" ht="15">
      <c r="A42" s="43" t="s">
        <v>215</v>
      </c>
      <c r="B42" s="44">
        <f>_xlfn.IFERROR(VLOOKUP(A42,'[1]Sheet1'!$A$1553:$I$1727,2,FALSE),0)</f>
        <v>1</v>
      </c>
      <c r="C42" s="45">
        <f t="shared" si="4"/>
        <v>2.927571871889455E-05</v>
      </c>
      <c r="D42" s="46">
        <f>_xlfn.IFERROR(VLOOKUP(A42,'[1]Sheet1'!$A$1553:$I$1727,3,FALSE),0)</f>
        <v>89</v>
      </c>
      <c r="E42" s="45">
        <f t="shared" si="5"/>
        <v>0.0012512653244854347</v>
      </c>
      <c r="F42" s="47">
        <f t="shared" si="3"/>
        <v>90</v>
      </c>
      <c r="G42" s="275">
        <f t="shared" si="6"/>
        <v>0.0008548145052523602</v>
      </c>
    </row>
    <row r="43" spans="1:7" ht="15">
      <c r="A43" s="48" t="s">
        <v>216</v>
      </c>
      <c r="B43" s="49">
        <f>_xlfn.IFERROR(VLOOKUP(A43,'[1]Sheet1'!$A$1553:$I$1727,2,FALSE),0)</f>
        <v>4</v>
      </c>
      <c r="C43" s="50">
        <f t="shared" si="4"/>
        <v>0.0001171028748755782</v>
      </c>
      <c r="D43" s="51">
        <f>_xlfn.IFERROR(VLOOKUP(A43,'[1]Sheet1'!$A$1553:$I$1727,3,FALSE),0)</f>
        <v>166</v>
      </c>
      <c r="E43" s="50">
        <f t="shared" si="5"/>
        <v>0.0023338207175795747</v>
      </c>
      <c r="F43" s="52">
        <f t="shared" si="3"/>
        <v>170</v>
      </c>
      <c r="G43" s="276">
        <f t="shared" si="6"/>
        <v>0.001614649621032236</v>
      </c>
    </row>
    <row r="44" spans="1:7" ht="15">
      <c r="A44" s="43" t="s">
        <v>47</v>
      </c>
      <c r="B44" s="44">
        <f>_xlfn.IFERROR(VLOOKUP(A44,'[1]Sheet1'!$A$1553:$I$1727,2,FALSE),0)</f>
        <v>53</v>
      </c>
      <c r="C44" s="45">
        <f t="shared" si="4"/>
        <v>0.001551613092101411</v>
      </c>
      <c r="D44" s="46">
        <f>_xlfn.IFERROR(VLOOKUP(A44,'[1]Sheet1'!$A$1553:$I$1727,3,FALSE),0)</f>
        <v>808</v>
      </c>
      <c r="E44" s="45">
        <f t="shared" si="5"/>
        <v>0.011359802047013834</v>
      </c>
      <c r="F44" s="47">
        <f t="shared" si="3"/>
        <v>861</v>
      </c>
      <c r="G44" s="275">
        <f t="shared" si="6"/>
        <v>0.008177725433580913</v>
      </c>
    </row>
    <row r="45" spans="1:7" ht="15">
      <c r="A45" s="48" t="s">
        <v>48</v>
      </c>
      <c r="B45" s="49">
        <f>_xlfn.IFERROR(VLOOKUP(A45,'[1]Sheet1'!$A$1553:$I$1727,2,FALSE),0)</f>
        <v>6</v>
      </c>
      <c r="C45" s="50">
        <f t="shared" si="4"/>
        <v>0.0001756543123133673</v>
      </c>
      <c r="D45" s="51">
        <f>_xlfn.IFERROR(VLOOKUP(A45,'[1]Sheet1'!$A$1553:$I$1727,3,FALSE),0)</f>
        <v>120</v>
      </c>
      <c r="E45" s="50">
        <f t="shared" si="5"/>
        <v>0.0016870993139129456</v>
      </c>
      <c r="F45" s="52">
        <f t="shared" si="3"/>
        <v>126</v>
      </c>
      <c r="G45" s="276">
        <f t="shared" si="6"/>
        <v>0.0011967403073533044</v>
      </c>
    </row>
    <row r="46" spans="1:7" ht="15">
      <c r="A46" s="48" t="s">
        <v>49</v>
      </c>
      <c r="B46" s="49">
        <f>_xlfn.IFERROR(VLOOKUP(A46,'[1]Sheet1'!$A$1553:$I$1727,2,FALSE),0)</f>
        <v>4</v>
      </c>
      <c r="C46" s="50">
        <f t="shared" si="4"/>
        <v>0.0001171028748755782</v>
      </c>
      <c r="D46" s="51">
        <f>_xlfn.IFERROR(VLOOKUP(A46,'[1]Sheet1'!$A$1553:$I$1727,3,FALSE),0)</f>
        <v>7</v>
      </c>
      <c r="E46" s="50">
        <f t="shared" si="5"/>
        <v>9.841412664492183E-05</v>
      </c>
      <c r="F46" s="52">
        <f>SUM(B46,D46)</f>
        <v>11</v>
      </c>
      <c r="G46" s="276">
        <f t="shared" si="6"/>
        <v>0.00010447732841973292</v>
      </c>
    </row>
    <row r="47" spans="1:7" ht="15">
      <c r="A47" s="43" t="s">
        <v>217</v>
      </c>
      <c r="B47" s="44">
        <f>_xlfn.IFERROR(VLOOKUP(A47,'[1]Sheet1'!$A$1553:$I$1727,2,FALSE),0)</f>
        <v>0</v>
      </c>
      <c r="C47" s="45">
        <f t="shared" si="4"/>
        <v>0</v>
      </c>
      <c r="D47" s="46">
        <f>_xlfn.IFERROR(VLOOKUP(A47,'[1]Sheet1'!$A$1553:$I$1727,3,FALSE),0)</f>
        <v>0</v>
      </c>
      <c r="E47" s="45">
        <f t="shared" si="5"/>
        <v>0</v>
      </c>
      <c r="F47" s="47">
        <f t="shared" si="3"/>
        <v>0</v>
      </c>
      <c r="G47" s="275">
        <f t="shared" si="6"/>
        <v>0</v>
      </c>
    </row>
    <row r="48" spans="1:7" ht="15">
      <c r="A48" s="48" t="s">
        <v>218</v>
      </c>
      <c r="B48" s="49">
        <f>_xlfn.IFERROR(VLOOKUP(A48,'[1]Sheet1'!$A$1553:$I$1727,2,FALSE),0)</f>
        <v>0</v>
      </c>
      <c r="C48" s="50">
        <f t="shared" si="4"/>
        <v>0</v>
      </c>
      <c r="D48" s="51">
        <f>_xlfn.IFERROR(VLOOKUP(A48,'[1]Sheet1'!$A$1553:$I$1727,3,FALSE),0)</f>
        <v>0</v>
      </c>
      <c r="E48" s="50">
        <f t="shared" si="5"/>
        <v>0</v>
      </c>
      <c r="F48" s="52">
        <f t="shared" si="3"/>
        <v>0</v>
      </c>
      <c r="G48" s="276">
        <f t="shared" si="6"/>
        <v>0</v>
      </c>
    </row>
    <row r="49" spans="1:7" ht="15">
      <c r="A49" s="43" t="s">
        <v>50</v>
      </c>
      <c r="B49" s="44">
        <f>_xlfn.IFERROR(VLOOKUP(A49,'[1]Sheet1'!$A$1553:$I$1727,2,FALSE),0)</f>
        <v>3</v>
      </c>
      <c r="C49" s="45">
        <f t="shared" si="4"/>
        <v>8.782715615668365E-05</v>
      </c>
      <c r="D49" s="46">
        <f>_xlfn.IFERROR(VLOOKUP(A49,'[1]Sheet1'!$A$1553:$I$1727,3,FALSE),0)</f>
        <v>94</v>
      </c>
      <c r="E49" s="45">
        <f t="shared" si="5"/>
        <v>0.0013215611292318075</v>
      </c>
      <c r="F49" s="47">
        <f t="shared" si="3"/>
        <v>97</v>
      </c>
      <c r="G49" s="275">
        <f t="shared" si="6"/>
        <v>0.0009213000778830994</v>
      </c>
    </row>
    <row r="50" spans="1:7" ht="15">
      <c r="A50" s="48" t="s">
        <v>51</v>
      </c>
      <c r="B50" s="49">
        <f>_xlfn.IFERROR(VLOOKUP(A50,'[1]Sheet1'!$A$1553:$I$1727,2,FALSE),0)</f>
        <v>49</v>
      </c>
      <c r="C50" s="50">
        <f t="shared" si="4"/>
        <v>0.001434510217225833</v>
      </c>
      <c r="D50" s="51">
        <f>_xlfn.IFERROR(VLOOKUP(A50,'[1]Sheet1'!$A$1553:$I$1727,3,FALSE),0)</f>
        <v>194</v>
      </c>
      <c r="E50" s="50">
        <f t="shared" si="5"/>
        <v>0.002727477224159262</v>
      </c>
      <c r="F50" s="52">
        <f t="shared" si="3"/>
        <v>243</v>
      </c>
      <c r="G50" s="276">
        <f t="shared" si="6"/>
        <v>0.0023079991641813727</v>
      </c>
    </row>
    <row r="51" spans="1:7" ht="15">
      <c r="A51" s="43" t="s">
        <v>52</v>
      </c>
      <c r="B51" s="44">
        <f>_xlfn.IFERROR(VLOOKUP(A51,'[1]Sheet1'!$A$1553:$I$1727,2,FALSE),0)</f>
        <v>0</v>
      </c>
      <c r="C51" s="45">
        <f t="shared" si="4"/>
        <v>0</v>
      </c>
      <c r="D51" s="46">
        <f>_xlfn.IFERROR(VLOOKUP(A51,'[1]Sheet1'!$A$1553:$I$1727,3,FALSE),0)</f>
        <v>59</v>
      </c>
      <c r="E51" s="45">
        <f t="shared" si="5"/>
        <v>0.0008294904960071983</v>
      </c>
      <c r="F51" s="47">
        <f t="shared" si="3"/>
        <v>59</v>
      </c>
      <c r="G51" s="275">
        <f t="shared" si="6"/>
        <v>0.0005603783978876584</v>
      </c>
    </row>
    <row r="52" spans="1:7" ht="15">
      <c r="A52" s="48" t="s">
        <v>53</v>
      </c>
      <c r="B52" s="49">
        <f>_xlfn.IFERROR(VLOOKUP(A52,'[1]Sheet1'!$A$1553:$I$1727,2,FALSE),0)</f>
        <v>14</v>
      </c>
      <c r="C52" s="50">
        <f t="shared" si="4"/>
        <v>0.00040986006206452367</v>
      </c>
      <c r="D52" s="51">
        <f>_xlfn.IFERROR(VLOOKUP(A52,'[1]Sheet1'!$A$1553:$I$1727,3,FALSE),0)</f>
        <v>4</v>
      </c>
      <c r="E52" s="50">
        <f t="shared" si="5"/>
        <v>5.623664379709819E-05</v>
      </c>
      <c r="F52" s="52">
        <f t="shared" si="3"/>
        <v>18</v>
      </c>
      <c r="G52" s="276">
        <f t="shared" si="6"/>
        <v>0.00017096290105047204</v>
      </c>
    </row>
    <row r="53" spans="1:7" ht="15">
      <c r="A53" s="43" t="s">
        <v>54</v>
      </c>
      <c r="B53" s="44">
        <f>_xlfn.IFERROR(VLOOKUP(A53,'[1]Sheet1'!$A$1553:$I$1727,2,FALSE),0)</f>
        <v>51</v>
      </c>
      <c r="C53" s="45">
        <f t="shared" si="4"/>
        <v>0.001493061654663622</v>
      </c>
      <c r="D53" s="46">
        <f>_xlfn.IFERROR(VLOOKUP(A53,'[1]Sheet1'!$A$1553:$I$1727,3,FALSE),0)</f>
        <v>197</v>
      </c>
      <c r="E53" s="45">
        <f t="shared" si="5"/>
        <v>0.002769654707007086</v>
      </c>
      <c r="F53" s="47">
        <f t="shared" si="3"/>
        <v>248</v>
      </c>
      <c r="G53" s="275">
        <f t="shared" si="6"/>
        <v>0.0023554888589176147</v>
      </c>
    </row>
    <row r="54" spans="1:7" ht="15">
      <c r="A54" s="48" t="s">
        <v>55</v>
      </c>
      <c r="B54" s="49">
        <f>_xlfn.IFERROR(VLOOKUP(A54,'[1]Sheet1'!$A$1553:$I$1727,2,FALSE),0)</f>
        <v>1</v>
      </c>
      <c r="C54" s="50">
        <f t="shared" si="4"/>
        <v>2.927571871889455E-05</v>
      </c>
      <c r="D54" s="51">
        <f>_xlfn.IFERROR(VLOOKUP(A54,'[1]Sheet1'!$A$1553:$I$1727,3,FALSE),0)</f>
        <v>36</v>
      </c>
      <c r="E54" s="50">
        <f t="shared" si="5"/>
        <v>0.0005061297941738837</v>
      </c>
      <c r="F54" s="52">
        <f t="shared" si="3"/>
        <v>37</v>
      </c>
      <c r="G54" s="276">
        <f t="shared" si="6"/>
        <v>0.00035142374104819255</v>
      </c>
    </row>
    <row r="55" spans="1:7" ht="15">
      <c r="A55" s="43" t="s">
        <v>56</v>
      </c>
      <c r="B55" s="44">
        <f>_xlfn.IFERROR(VLOOKUP(A55,'[1]Sheet1'!$A$1553:$I$1727,2,FALSE),0)</f>
        <v>66</v>
      </c>
      <c r="C55" s="45">
        <f t="shared" si="4"/>
        <v>0.0019321974354470403</v>
      </c>
      <c r="D55" s="46">
        <f>_xlfn.IFERROR(VLOOKUP(A55,'[1]Sheet1'!$A$1553:$I$1727,3,FALSE),0)</f>
        <v>910</v>
      </c>
      <c r="E55" s="45">
        <f t="shared" si="5"/>
        <v>0.012793836463839837</v>
      </c>
      <c r="F55" s="47">
        <f t="shared" si="3"/>
        <v>976</v>
      </c>
      <c r="G55" s="275">
        <f t="shared" si="6"/>
        <v>0.009269988412514484</v>
      </c>
    </row>
    <row r="56" spans="1:7" ht="15">
      <c r="A56" s="48" t="s">
        <v>219</v>
      </c>
      <c r="B56" s="49">
        <f>_xlfn.IFERROR(VLOOKUP(A56,'[1]Sheet1'!$A$1553:$I$1727,2,FALSE),0)</f>
        <v>32</v>
      </c>
      <c r="C56" s="50">
        <f t="shared" si="4"/>
        <v>0.0009368229990046256</v>
      </c>
      <c r="D56" s="51">
        <f>_xlfn.IFERROR(VLOOKUP(A56,'[1]Sheet1'!$A$1553:$I$1727,3,FALSE),0)</f>
        <v>180</v>
      </c>
      <c r="E56" s="50">
        <f t="shared" si="5"/>
        <v>0.0025306489708694186</v>
      </c>
      <c r="F56" s="52">
        <f t="shared" si="3"/>
        <v>212</v>
      </c>
      <c r="G56" s="276">
        <f t="shared" si="6"/>
        <v>0.0020135630568166706</v>
      </c>
    </row>
    <row r="57" spans="1:7" ht="15">
      <c r="A57" s="43" t="s">
        <v>220</v>
      </c>
      <c r="B57" s="44">
        <f>_xlfn.IFERROR(VLOOKUP(A57,'[1]Sheet1'!$A$1553:$I$1727,2,FALSE),0)</f>
        <v>10</v>
      </c>
      <c r="C57" s="45">
        <f t="shared" si="4"/>
        <v>0.0002927571871889455</v>
      </c>
      <c r="D57" s="46">
        <f>_xlfn.IFERROR(VLOOKUP(A57,'[1]Sheet1'!$A$1553:$I$1727,3,FALSE),0)</f>
        <v>62</v>
      </c>
      <c r="E57" s="45">
        <f t="shared" si="5"/>
        <v>0.0008716679788550219</v>
      </c>
      <c r="F57" s="47">
        <f t="shared" si="3"/>
        <v>72</v>
      </c>
      <c r="G57" s="275">
        <f t="shared" si="6"/>
        <v>0.0006838516042018881</v>
      </c>
    </row>
    <row r="58" spans="1:7" ht="15">
      <c r="A58" s="48" t="s">
        <v>221</v>
      </c>
      <c r="B58" s="49">
        <f>_xlfn.IFERROR(VLOOKUP(A58,'[1]Sheet1'!$A$1553:$I$1727,2,FALSE),0)</f>
        <v>298</v>
      </c>
      <c r="C58" s="50">
        <f t="shared" si="4"/>
        <v>0.008724164178230576</v>
      </c>
      <c r="D58" s="51">
        <f>_xlfn.IFERROR(VLOOKUP(A58,'[1]Sheet1'!$A$1553:$I$1727,3,FALSE),0)</f>
        <v>3491</v>
      </c>
      <c r="E58" s="50">
        <f t="shared" si="5"/>
        <v>0.04908053087391744</v>
      </c>
      <c r="F58" s="52">
        <f t="shared" si="3"/>
        <v>3789</v>
      </c>
      <c r="G58" s="276">
        <f t="shared" si="6"/>
        <v>0.03598769067112437</v>
      </c>
    </row>
    <row r="59" spans="1:7" ht="15">
      <c r="A59" s="43" t="s">
        <v>222</v>
      </c>
      <c r="B59" s="44">
        <f>_xlfn.IFERROR(VLOOKUP(A59,'[1]Sheet1'!$A$1553:$I$1727,2,FALSE),0)</f>
        <v>16</v>
      </c>
      <c r="C59" s="45">
        <f t="shared" si="4"/>
        <v>0.0004684114995023128</v>
      </c>
      <c r="D59" s="46">
        <f>_xlfn.IFERROR(VLOOKUP(A59,'[1]Sheet1'!$A$1553:$I$1727,3,FALSE),0)</f>
        <v>332</v>
      </c>
      <c r="E59" s="45">
        <f t="shared" si="5"/>
        <v>0.004667641435159149</v>
      </c>
      <c r="F59" s="47">
        <f t="shared" si="3"/>
        <v>348</v>
      </c>
      <c r="G59" s="275">
        <f t="shared" si="6"/>
        <v>0.0033052827536424597</v>
      </c>
    </row>
    <row r="60" spans="1:7" ht="15">
      <c r="A60" s="48" t="s">
        <v>223</v>
      </c>
      <c r="B60" s="49">
        <f>_xlfn.IFERROR(VLOOKUP(A60,'[1]Sheet1'!$A$1553:$I$1727,2,FALSE),0)</f>
        <v>0</v>
      </c>
      <c r="C60" s="50">
        <f t="shared" si="4"/>
        <v>0</v>
      </c>
      <c r="D60" s="51">
        <f>_xlfn.IFERROR(VLOOKUP(A60,'[1]Sheet1'!$A$1553:$I$1727,3,FALSE),0)</f>
        <v>110</v>
      </c>
      <c r="E60" s="50">
        <f t="shared" si="5"/>
        <v>0.0015465077044202003</v>
      </c>
      <c r="F60" s="52">
        <f t="shared" si="3"/>
        <v>110</v>
      </c>
      <c r="G60" s="276">
        <f t="shared" si="6"/>
        <v>0.0010447732841973292</v>
      </c>
    </row>
    <row r="61" spans="1:7" ht="15">
      <c r="A61" s="43" t="s">
        <v>224</v>
      </c>
      <c r="B61" s="44">
        <f>_xlfn.IFERROR(VLOOKUP(A61,'[1]Sheet1'!$A$1553:$I$1727,2,FALSE),0)</f>
        <v>2</v>
      </c>
      <c r="C61" s="45">
        <f t="shared" si="4"/>
        <v>5.85514374377891E-05</v>
      </c>
      <c r="D61" s="46">
        <f>_xlfn.IFERROR(VLOOKUP(A61,'[1]Sheet1'!$A$1553:$I$1727,3,FALSE),0)</f>
        <v>145</v>
      </c>
      <c r="E61" s="45">
        <f t="shared" si="5"/>
        <v>0.0020385783376448093</v>
      </c>
      <c r="F61" s="47">
        <f t="shared" si="3"/>
        <v>147</v>
      </c>
      <c r="G61" s="275">
        <f t="shared" si="6"/>
        <v>0.0013961970252455217</v>
      </c>
    </row>
    <row r="62" spans="1:7" ht="15">
      <c r="A62" s="48" t="s">
        <v>225</v>
      </c>
      <c r="B62" s="49">
        <f>_xlfn.IFERROR(VLOOKUP(A62,'[1]Sheet1'!$A$1553:$I$1727,2,FALSE),0)</f>
        <v>10</v>
      </c>
      <c r="C62" s="50">
        <f t="shared" si="4"/>
        <v>0.0002927571871889455</v>
      </c>
      <c r="D62" s="51">
        <f>_xlfn.IFERROR(VLOOKUP(A62,'[1]Sheet1'!$A$1553:$I$1727,3,FALSE),0)</f>
        <v>25</v>
      </c>
      <c r="E62" s="50">
        <f t="shared" si="5"/>
        <v>0.00035147902373186367</v>
      </c>
      <c r="F62" s="52">
        <f t="shared" si="3"/>
        <v>35</v>
      </c>
      <c r="G62" s="276">
        <f t="shared" si="6"/>
        <v>0.00033242786315369565</v>
      </c>
    </row>
    <row r="63" spans="1:7" ht="15">
      <c r="A63" s="43" t="s">
        <v>226</v>
      </c>
      <c r="B63" s="44">
        <f>_xlfn.IFERROR(VLOOKUP(A63,'[1]Sheet1'!$A$1553:$I$1727,2,FALSE),0)</f>
        <v>1</v>
      </c>
      <c r="C63" s="45">
        <f t="shared" si="4"/>
        <v>2.927571871889455E-05</v>
      </c>
      <c r="D63" s="46">
        <f>_xlfn.IFERROR(VLOOKUP(A63,'[1]Sheet1'!$A$1553:$I$1727,3,FALSE),0)</f>
        <v>14</v>
      </c>
      <c r="E63" s="45">
        <f t="shared" si="5"/>
        <v>0.00019682825328984366</v>
      </c>
      <c r="F63" s="47">
        <f t="shared" si="3"/>
        <v>15</v>
      </c>
      <c r="G63" s="275">
        <f t="shared" si="6"/>
        <v>0.0001424690842087267</v>
      </c>
    </row>
    <row r="64" spans="1:7" ht="15">
      <c r="A64" s="48" t="s">
        <v>227</v>
      </c>
      <c r="B64" s="49">
        <f>_xlfn.IFERROR(VLOOKUP(A64,'[1]Sheet1'!$A$1553:$I$1727,2,FALSE),0)</f>
        <v>9</v>
      </c>
      <c r="C64" s="50">
        <f t="shared" si="4"/>
        <v>0.0002634814684700509</v>
      </c>
      <c r="D64" s="51">
        <f>_xlfn.IFERROR(VLOOKUP(A64,'[1]Sheet1'!$A$1553:$I$1727,3,FALSE),0)</f>
        <v>124</v>
      </c>
      <c r="E64" s="50">
        <f t="shared" si="5"/>
        <v>0.0017433359577100438</v>
      </c>
      <c r="F64" s="52">
        <f t="shared" si="3"/>
        <v>133</v>
      </c>
      <c r="G64" s="276">
        <f t="shared" si="6"/>
        <v>0.0012632258799840435</v>
      </c>
    </row>
    <row r="65" spans="1:7" ht="15">
      <c r="A65" s="43" t="s">
        <v>58</v>
      </c>
      <c r="B65" s="44">
        <f>_xlfn.IFERROR(VLOOKUP(A65,'[1]Sheet1'!$A$1553:$I$1727,2,FALSE),0)</f>
        <v>6</v>
      </c>
      <c r="C65" s="45">
        <f t="shared" si="4"/>
        <v>0.0001756543123133673</v>
      </c>
      <c r="D65" s="46">
        <f>_xlfn.IFERROR(VLOOKUP(A65,'[1]Sheet1'!$A$1553:$I$1727,3,FALSE),0)</f>
        <v>20</v>
      </c>
      <c r="E65" s="45">
        <f t="shared" si="5"/>
        <v>0.00028118321898549094</v>
      </c>
      <c r="F65" s="47">
        <f t="shared" si="3"/>
        <v>26</v>
      </c>
      <c r="G65" s="275">
        <f t="shared" si="6"/>
        <v>0.0002469464126284596</v>
      </c>
    </row>
    <row r="66" spans="1:7" ht="15">
      <c r="A66" s="48" t="s">
        <v>59</v>
      </c>
      <c r="B66" s="49">
        <f>_xlfn.IFERROR(VLOOKUP(A66,'[1]Sheet1'!$A$1553:$I$1727,2,FALSE),0)</f>
        <v>82</v>
      </c>
      <c r="C66" s="50">
        <f t="shared" si="4"/>
        <v>0.002400608934949353</v>
      </c>
      <c r="D66" s="51">
        <f>_xlfn.IFERROR(VLOOKUP(A66,'[1]Sheet1'!$A$1553:$I$1727,3,FALSE),0)</f>
        <v>154</v>
      </c>
      <c r="E66" s="50">
        <f t="shared" si="5"/>
        <v>0.0021651107861882803</v>
      </c>
      <c r="F66" s="52">
        <f aca="true" t="shared" si="7" ref="F66:F129">SUM(B66,D66)</f>
        <v>236</v>
      </c>
      <c r="G66" s="276">
        <f t="shared" si="6"/>
        <v>0.0022415135915506337</v>
      </c>
    </row>
    <row r="67" spans="1:7" ht="15">
      <c r="A67" s="43" t="s">
        <v>60</v>
      </c>
      <c r="B67" s="44">
        <f>_xlfn.IFERROR(VLOOKUP(A67,'[1]Sheet1'!$A$1553:$I$1727,2,FALSE),0)</f>
        <v>105</v>
      </c>
      <c r="C67" s="45">
        <f t="shared" si="4"/>
        <v>0.0030739504654839277</v>
      </c>
      <c r="D67" s="46">
        <f>_xlfn.IFERROR(VLOOKUP(A67,'[1]Sheet1'!$A$1553:$I$1727,3,FALSE),0)</f>
        <v>962</v>
      </c>
      <c r="E67" s="45">
        <f t="shared" si="5"/>
        <v>0.013524912833202115</v>
      </c>
      <c r="F67" s="47">
        <f t="shared" si="7"/>
        <v>1067</v>
      </c>
      <c r="G67" s="275">
        <f t="shared" si="6"/>
        <v>0.010134300856714093</v>
      </c>
    </row>
    <row r="68" spans="1:7" ht="15">
      <c r="A68" s="48" t="s">
        <v>61</v>
      </c>
      <c r="B68" s="49">
        <f>_xlfn.IFERROR(VLOOKUP(A68,'[1]Sheet1'!$A$1553:$I$1727,2,FALSE),0)</f>
        <v>0</v>
      </c>
      <c r="C68" s="50">
        <f t="shared" si="4"/>
        <v>0</v>
      </c>
      <c r="D68" s="51">
        <f>_xlfn.IFERROR(VLOOKUP(A68,'[1]Sheet1'!$A$1553:$I$1727,3,FALSE),0)</f>
        <v>21</v>
      </c>
      <c r="E68" s="50">
        <f t="shared" si="5"/>
        <v>0.0002952423799347655</v>
      </c>
      <c r="F68" s="52">
        <f t="shared" si="7"/>
        <v>21</v>
      </c>
      <c r="G68" s="276">
        <f t="shared" si="6"/>
        <v>0.0001994567178922174</v>
      </c>
    </row>
    <row r="69" spans="1:7" ht="15">
      <c r="A69" s="48" t="s">
        <v>63</v>
      </c>
      <c r="B69" s="49">
        <f>_xlfn.IFERROR(VLOOKUP(A69,'[1]Sheet1'!$A$1553:$I$1727,2,FALSE),0)</f>
        <v>0</v>
      </c>
      <c r="C69" s="50">
        <f aca="true" t="shared" si="8" ref="C69:C100">B69/$B$177</f>
        <v>0</v>
      </c>
      <c r="D69" s="51">
        <f>_xlfn.IFERROR(VLOOKUP(A69,'[1]Sheet1'!$A$1553:$I$1727,3,FALSE),0)</f>
        <v>1</v>
      </c>
      <c r="E69" s="50">
        <f aca="true" t="shared" si="9" ref="E69:E100">D69/$D$177</f>
        <v>1.4059160949274547E-05</v>
      </c>
      <c r="F69" s="52">
        <f>SUM(B69,D69)</f>
        <v>1</v>
      </c>
      <c r="G69" s="276">
        <f aca="true" t="shared" si="10" ref="G69:G100">F69/$F$177</f>
        <v>9.497938947248448E-06</v>
      </c>
    </row>
    <row r="70" spans="1:7" ht="15">
      <c r="A70" s="43" t="s">
        <v>228</v>
      </c>
      <c r="B70" s="44">
        <f>_xlfn.IFERROR(VLOOKUP(A70,'[1]Sheet1'!$A$1553:$I$1727,2,FALSE),0)</f>
        <v>25</v>
      </c>
      <c r="C70" s="45">
        <f t="shared" si="8"/>
        <v>0.0007318929679723638</v>
      </c>
      <c r="D70" s="46">
        <f>_xlfn.IFERROR(VLOOKUP(A70,'[1]Sheet1'!$A$1553:$I$1727,3,FALSE),0)</f>
        <v>1746</v>
      </c>
      <c r="E70" s="45">
        <f t="shared" si="9"/>
        <v>0.02454729501743336</v>
      </c>
      <c r="F70" s="47">
        <f t="shared" si="7"/>
        <v>1771</v>
      </c>
      <c r="G70" s="275">
        <f t="shared" si="10"/>
        <v>0.016820849875577</v>
      </c>
    </row>
    <row r="71" spans="1:7" ht="15">
      <c r="A71" s="48" t="s">
        <v>229</v>
      </c>
      <c r="B71" s="49">
        <f>_xlfn.IFERROR(VLOOKUP(A71,'[1]Sheet1'!$A$1553:$I$1727,2,FALSE),0)</f>
        <v>6</v>
      </c>
      <c r="C71" s="50">
        <f t="shared" si="8"/>
        <v>0.0001756543123133673</v>
      </c>
      <c r="D71" s="51">
        <f>_xlfn.IFERROR(VLOOKUP(A71,'[1]Sheet1'!$A$1553:$I$1727,3,FALSE),0)</f>
        <v>229</v>
      </c>
      <c r="E71" s="50">
        <f t="shared" si="9"/>
        <v>0.0032195478573838715</v>
      </c>
      <c r="F71" s="52">
        <f t="shared" si="7"/>
        <v>235</v>
      </c>
      <c r="G71" s="276">
        <f t="shared" si="10"/>
        <v>0.002232015652603385</v>
      </c>
    </row>
    <row r="72" spans="1:7" ht="15">
      <c r="A72" s="43" t="s">
        <v>230</v>
      </c>
      <c r="B72" s="44">
        <f>_xlfn.IFERROR(VLOOKUP(A72,'[1]Sheet1'!$A$1553:$I$1727,2,FALSE),0)</f>
        <v>1</v>
      </c>
      <c r="C72" s="45">
        <f t="shared" si="8"/>
        <v>2.927571871889455E-05</v>
      </c>
      <c r="D72" s="46">
        <f>_xlfn.IFERROR(VLOOKUP(A72,'[1]Sheet1'!$A$1553:$I$1727,3,FALSE),0)</f>
        <v>1</v>
      </c>
      <c r="E72" s="45">
        <f t="shared" si="9"/>
        <v>1.4059160949274547E-05</v>
      </c>
      <c r="F72" s="47">
        <f t="shared" si="7"/>
        <v>2</v>
      </c>
      <c r="G72" s="275">
        <f t="shared" si="10"/>
        <v>1.8995877894496895E-05</v>
      </c>
    </row>
    <row r="73" spans="1:7" ht="15">
      <c r="A73" s="48" t="s">
        <v>231</v>
      </c>
      <c r="B73" s="49">
        <f>_xlfn.IFERROR(VLOOKUP(A73,'[1]Sheet1'!$A$1553:$I$1727,2,FALSE),0)</f>
        <v>63</v>
      </c>
      <c r="C73" s="50">
        <f t="shared" si="8"/>
        <v>0.0018443702792903566</v>
      </c>
      <c r="D73" s="51">
        <f>_xlfn.IFERROR(VLOOKUP(A73,'[1]Sheet1'!$A$1553:$I$1727,3,FALSE),0)</f>
        <v>1082</v>
      </c>
      <c r="E73" s="50">
        <f t="shared" si="9"/>
        <v>0.01521201214711506</v>
      </c>
      <c r="F73" s="52">
        <f t="shared" si="7"/>
        <v>1145</v>
      </c>
      <c r="G73" s="276">
        <f t="shared" si="10"/>
        <v>0.010875140094599473</v>
      </c>
    </row>
    <row r="74" spans="1:7" ht="15">
      <c r="A74" s="43" t="s">
        <v>65</v>
      </c>
      <c r="B74" s="44">
        <f>_xlfn.IFERROR(VLOOKUP(A74,'[1]Sheet1'!$A$1553:$I$1727,2,FALSE),0)</f>
        <v>12</v>
      </c>
      <c r="C74" s="45">
        <f t="shared" si="8"/>
        <v>0.0003513086246267346</v>
      </c>
      <c r="D74" s="46">
        <f>_xlfn.IFERROR(VLOOKUP(A74,'[1]Sheet1'!$A$1553:$I$1727,3,FALSE),0)</f>
        <v>4</v>
      </c>
      <c r="E74" s="45">
        <f t="shared" si="9"/>
        <v>5.623664379709819E-05</v>
      </c>
      <c r="F74" s="47">
        <f t="shared" si="7"/>
        <v>16</v>
      </c>
      <c r="G74" s="275">
        <f t="shared" si="10"/>
        <v>0.00015196702315597516</v>
      </c>
    </row>
    <row r="75" spans="1:7" ht="15">
      <c r="A75" s="48" t="s">
        <v>232</v>
      </c>
      <c r="B75" s="49">
        <f>_xlfn.IFERROR(VLOOKUP(A75,'[1]Sheet1'!$A$1553:$I$1727,2,FALSE),0)</f>
        <v>205</v>
      </c>
      <c r="C75" s="50">
        <f t="shared" si="8"/>
        <v>0.006001522337373382</v>
      </c>
      <c r="D75" s="51">
        <f>_xlfn.IFERROR(VLOOKUP(A75,'[1]Sheet1'!$A$1553:$I$1727,3,FALSE),0)</f>
        <v>107</v>
      </c>
      <c r="E75" s="50">
        <f t="shared" si="9"/>
        <v>0.0015043302215723765</v>
      </c>
      <c r="F75" s="52">
        <f t="shared" si="7"/>
        <v>312</v>
      </c>
      <c r="G75" s="276">
        <f t="shared" si="10"/>
        <v>0.0029633569515415156</v>
      </c>
    </row>
    <row r="76" spans="1:7" ht="15">
      <c r="A76" s="43" t="s">
        <v>233</v>
      </c>
      <c r="B76" s="44">
        <f>_xlfn.IFERROR(VLOOKUP(A76,'[1]Sheet1'!$A$1553:$I$1727,2,FALSE),0)</f>
        <v>53</v>
      </c>
      <c r="C76" s="45">
        <f t="shared" si="8"/>
        <v>0.001551613092101411</v>
      </c>
      <c r="D76" s="46">
        <f>_xlfn.IFERROR(VLOOKUP(A76,'[1]Sheet1'!$A$1553:$I$1727,3,FALSE),0)</f>
        <v>75</v>
      </c>
      <c r="E76" s="45">
        <f t="shared" si="9"/>
        <v>0.001054437071195591</v>
      </c>
      <c r="F76" s="47">
        <f t="shared" si="7"/>
        <v>128</v>
      </c>
      <c r="G76" s="275">
        <f t="shared" si="10"/>
        <v>0.0012157361852478013</v>
      </c>
    </row>
    <row r="77" spans="1:7" ht="15">
      <c r="A77" s="48" t="s">
        <v>66</v>
      </c>
      <c r="B77" s="49">
        <f>_xlfn.IFERROR(VLOOKUP(A77,'[1]Sheet1'!$A$1553:$I$1727,2,FALSE),0)</f>
        <v>918</v>
      </c>
      <c r="C77" s="50">
        <f t="shared" si="8"/>
        <v>0.026875109783945195</v>
      </c>
      <c r="D77" s="51">
        <f>_xlfn.IFERROR(VLOOKUP(A77,'[1]Sheet1'!$A$1553:$I$1727,3,FALSE),0)</f>
        <v>2524</v>
      </c>
      <c r="E77" s="50">
        <f t="shared" si="9"/>
        <v>0.03548532223596896</v>
      </c>
      <c r="F77" s="52">
        <f t="shared" si="7"/>
        <v>3442</v>
      </c>
      <c r="G77" s="276">
        <f t="shared" si="10"/>
        <v>0.03269190585642916</v>
      </c>
    </row>
    <row r="78" spans="1:7" ht="15">
      <c r="A78" s="43" t="s">
        <v>67</v>
      </c>
      <c r="B78" s="44">
        <f>_xlfn.IFERROR(VLOOKUP(A78,'[1]Sheet1'!$A$1553:$I$1727,2,FALSE),0)</f>
        <v>932</v>
      </c>
      <c r="C78" s="45">
        <f t="shared" si="8"/>
        <v>0.02728496984600972</v>
      </c>
      <c r="D78" s="46">
        <f>_xlfn.IFERROR(VLOOKUP(A78,'[1]Sheet1'!$A$1553:$I$1727,3,FALSE),0)</f>
        <v>547</v>
      </c>
      <c r="E78" s="45">
        <f t="shared" si="9"/>
        <v>0.007690361039253178</v>
      </c>
      <c r="F78" s="47">
        <f t="shared" si="7"/>
        <v>1479</v>
      </c>
      <c r="G78" s="275">
        <f t="shared" si="10"/>
        <v>0.014047451702980454</v>
      </c>
    </row>
    <row r="79" spans="1:7" ht="15">
      <c r="A79" s="48" t="s">
        <v>68</v>
      </c>
      <c r="B79" s="49">
        <f>_xlfn.IFERROR(VLOOKUP(A79,'[1]Sheet1'!$A$1553:$I$1727,2,FALSE),0)</f>
        <v>1436</v>
      </c>
      <c r="C79" s="50">
        <f t="shared" si="8"/>
        <v>0.04203993208033257</v>
      </c>
      <c r="D79" s="51">
        <f>_xlfn.IFERROR(VLOOKUP(A79,'[1]Sheet1'!$A$1553:$I$1727,3,FALSE),0)</f>
        <v>800</v>
      </c>
      <c r="E79" s="50">
        <f t="shared" si="9"/>
        <v>0.011247328759419637</v>
      </c>
      <c r="F79" s="52">
        <f t="shared" si="7"/>
        <v>2236</v>
      </c>
      <c r="G79" s="276">
        <f t="shared" si="10"/>
        <v>0.021237391486047526</v>
      </c>
    </row>
    <row r="80" spans="1:7" ht="15">
      <c r="A80" s="43" t="s">
        <v>234</v>
      </c>
      <c r="B80" s="44">
        <f>_xlfn.IFERROR(VLOOKUP(A80,'[1]Sheet1'!$A$1553:$I$1727,2,FALSE),0)</f>
        <v>122</v>
      </c>
      <c r="C80" s="45">
        <f t="shared" si="8"/>
        <v>0.003571637683705135</v>
      </c>
      <c r="D80" s="46">
        <f>_xlfn.IFERROR(VLOOKUP(A80,'[1]Sheet1'!$A$1553:$I$1727,3,FALSE),0)</f>
        <v>98</v>
      </c>
      <c r="E80" s="45">
        <f t="shared" si="9"/>
        <v>0.0013777977730289057</v>
      </c>
      <c r="F80" s="47">
        <f t="shared" si="7"/>
        <v>220</v>
      </c>
      <c r="G80" s="275">
        <f t="shared" si="10"/>
        <v>0.0020895465683946584</v>
      </c>
    </row>
    <row r="81" spans="1:7" ht="15">
      <c r="A81" s="48" t="s">
        <v>69</v>
      </c>
      <c r="B81" s="49">
        <f>_xlfn.IFERROR(VLOOKUP(A81,'[1]Sheet1'!$A$1553:$I$1727,2,FALSE),0)</f>
        <v>0</v>
      </c>
      <c r="C81" s="50">
        <f t="shared" si="8"/>
        <v>0</v>
      </c>
      <c r="D81" s="51">
        <f>_xlfn.IFERROR(VLOOKUP(A81,'[1]Sheet1'!$A$1553:$I$1727,3,FALSE),0)</f>
        <v>1</v>
      </c>
      <c r="E81" s="50">
        <f t="shared" si="9"/>
        <v>1.4059160949274547E-05</v>
      </c>
      <c r="F81" s="52">
        <f t="shared" si="7"/>
        <v>1</v>
      </c>
      <c r="G81" s="276">
        <f t="shared" si="10"/>
        <v>9.497938947248448E-06</v>
      </c>
    </row>
    <row r="82" spans="1:7" ht="15">
      <c r="A82" s="43" t="s">
        <v>71</v>
      </c>
      <c r="B82" s="44">
        <f>_xlfn.IFERROR(VLOOKUP(A82,'[1]Sheet1'!$A$1553:$I$1727,2,FALSE),0)</f>
        <v>226</v>
      </c>
      <c r="C82" s="45">
        <f t="shared" si="8"/>
        <v>0.006616312430470168</v>
      </c>
      <c r="D82" s="46">
        <f>_xlfn.IFERROR(VLOOKUP(A82,'[1]Sheet1'!$A$1553:$I$1727,3,FALSE),0)</f>
        <v>543</v>
      </c>
      <c r="E82" s="45">
        <f t="shared" si="9"/>
        <v>0.007634124395456079</v>
      </c>
      <c r="F82" s="47">
        <f t="shared" si="7"/>
        <v>769</v>
      </c>
      <c r="G82" s="275">
        <f t="shared" si="10"/>
        <v>0.007303915050434056</v>
      </c>
    </row>
    <row r="83" spans="1:7" ht="15">
      <c r="A83" s="48" t="s">
        <v>72</v>
      </c>
      <c r="B83" s="49">
        <f>_xlfn.IFERROR(VLOOKUP(A83,'[1]Sheet1'!$A$1553:$I$1727,2,FALSE),0)</f>
        <v>96</v>
      </c>
      <c r="C83" s="50">
        <f t="shared" si="8"/>
        <v>0.002810468997013877</v>
      </c>
      <c r="D83" s="51">
        <f>_xlfn.IFERROR(VLOOKUP(A83,'[1]Sheet1'!$A$1553:$I$1727,3,FALSE),0)</f>
        <v>464</v>
      </c>
      <c r="E83" s="50">
        <f t="shared" si="9"/>
        <v>0.00652345068046339</v>
      </c>
      <c r="F83" s="52">
        <f t="shared" si="7"/>
        <v>560</v>
      </c>
      <c r="G83" s="276">
        <f t="shared" si="10"/>
        <v>0.00531884581045913</v>
      </c>
    </row>
    <row r="84" spans="1:7" ht="15">
      <c r="A84" s="43" t="s">
        <v>73</v>
      </c>
      <c r="B84" s="44">
        <f>_xlfn.IFERROR(VLOOKUP(A84,'[1]Sheet1'!$A$1553:$I$1727,2,FALSE),0)</f>
        <v>1</v>
      </c>
      <c r="C84" s="45">
        <f t="shared" si="8"/>
        <v>2.927571871889455E-05</v>
      </c>
      <c r="D84" s="46">
        <f>_xlfn.IFERROR(VLOOKUP(A84,'[1]Sheet1'!$A$1553:$I$1727,3,FALSE),0)</f>
        <v>29</v>
      </c>
      <c r="E84" s="45">
        <f t="shared" si="9"/>
        <v>0.00040771566752896186</v>
      </c>
      <c r="F84" s="47">
        <f t="shared" si="7"/>
        <v>30</v>
      </c>
      <c r="G84" s="275">
        <f t="shared" si="10"/>
        <v>0.0002849381684174534</v>
      </c>
    </row>
    <row r="85" spans="1:7" ht="15">
      <c r="A85" s="48" t="s">
        <v>74</v>
      </c>
      <c r="B85" s="49">
        <f>_xlfn.IFERROR(VLOOKUP(A85,'[1]Sheet1'!$A$1553:$I$1727,2,FALSE),0)</f>
        <v>3</v>
      </c>
      <c r="C85" s="50">
        <f t="shared" si="8"/>
        <v>8.782715615668365E-05</v>
      </c>
      <c r="D85" s="51">
        <f>_xlfn.IFERROR(VLOOKUP(A85,'[1]Sheet1'!$A$1553:$I$1727,3,FALSE),0)</f>
        <v>26</v>
      </c>
      <c r="E85" s="50">
        <f t="shared" si="9"/>
        <v>0.0003655381846811382</v>
      </c>
      <c r="F85" s="52">
        <f t="shared" si="7"/>
        <v>29</v>
      </c>
      <c r="G85" s="276">
        <f t="shared" si="10"/>
        <v>0.00027544022947020494</v>
      </c>
    </row>
    <row r="86" spans="1:7" ht="15">
      <c r="A86" s="43" t="s">
        <v>75</v>
      </c>
      <c r="B86" s="44">
        <f>_xlfn.IFERROR(VLOOKUP(A86,'[1]Sheet1'!$A$1553:$I$1727,2,FALSE),0)</f>
        <v>8</v>
      </c>
      <c r="C86" s="45">
        <f t="shared" si="8"/>
        <v>0.0002342057497511564</v>
      </c>
      <c r="D86" s="46">
        <f>_xlfn.IFERROR(VLOOKUP(A86,'[1]Sheet1'!$A$1553:$I$1727,3,FALSE),0)</f>
        <v>28</v>
      </c>
      <c r="E86" s="45">
        <f t="shared" si="9"/>
        <v>0.0003936565065796873</v>
      </c>
      <c r="F86" s="47">
        <f t="shared" si="7"/>
        <v>36</v>
      </c>
      <c r="G86" s="275">
        <f t="shared" si="10"/>
        <v>0.00034192580210094407</v>
      </c>
    </row>
    <row r="87" spans="1:7" ht="15">
      <c r="A87" s="48" t="s">
        <v>76</v>
      </c>
      <c r="B87" s="49">
        <f>_xlfn.IFERROR(VLOOKUP(A87,'[1]Sheet1'!$A$1553:$I$1727,2,FALSE),0)</f>
        <v>10</v>
      </c>
      <c r="C87" s="50">
        <f t="shared" si="8"/>
        <v>0.0002927571871889455</v>
      </c>
      <c r="D87" s="51">
        <f>_xlfn.IFERROR(VLOOKUP(A87,'[1]Sheet1'!$A$1553:$I$1727,3,FALSE),0)</f>
        <v>6</v>
      </c>
      <c r="E87" s="50">
        <f t="shared" si="9"/>
        <v>8.435496569564728E-05</v>
      </c>
      <c r="F87" s="52">
        <f t="shared" si="7"/>
        <v>16</v>
      </c>
      <c r="G87" s="276">
        <f t="shared" si="10"/>
        <v>0.00015196702315597516</v>
      </c>
    </row>
    <row r="88" spans="1:7" ht="15">
      <c r="A88" s="43" t="s">
        <v>77</v>
      </c>
      <c r="B88" s="44">
        <f>_xlfn.IFERROR(VLOOKUP(A88,'[1]Sheet1'!$A$1553:$I$1727,2,FALSE),0)</f>
        <v>22</v>
      </c>
      <c r="C88" s="45">
        <f t="shared" si="8"/>
        <v>0.0006440658118156801</v>
      </c>
      <c r="D88" s="46">
        <f>_xlfn.IFERROR(VLOOKUP(A88,'[1]Sheet1'!$A$1553:$I$1727,3,FALSE),0)</f>
        <v>2</v>
      </c>
      <c r="E88" s="45">
        <f t="shared" si="9"/>
        <v>2.8118321898549094E-05</v>
      </c>
      <c r="F88" s="47">
        <f t="shared" si="7"/>
        <v>24</v>
      </c>
      <c r="G88" s="275">
        <f t="shared" si="10"/>
        <v>0.00022795053473396274</v>
      </c>
    </row>
    <row r="89" spans="1:7" ht="15">
      <c r="A89" s="48" t="s">
        <v>78</v>
      </c>
      <c r="B89" s="49">
        <f>_xlfn.IFERROR(VLOOKUP(A89,'[1]Sheet1'!$A$1553:$I$1727,2,FALSE),0)</f>
        <v>1</v>
      </c>
      <c r="C89" s="50">
        <f t="shared" si="8"/>
        <v>2.927571871889455E-05</v>
      </c>
      <c r="D89" s="51">
        <f>_xlfn.IFERROR(VLOOKUP(A89,'[1]Sheet1'!$A$1553:$I$1727,3,FALSE),0)</f>
        <v>0</v>
      </c>
      <c r="E89" s="50">
        <f t="shared" si="9"/>
        <v>0</v>
      </c>
      <c r="F89" s="52">
        <f t="shared" si="7"/>
        <v>1</v>
      </c>
      <c r="G89" s="276">
        <f t="shared" si="10"/>
        <v>9.497938947248448E-06</v>
      </c>
    </row>
    <row r="90" spans="1:7" ht="15">
      <c r="A90" s="48" t="s">
        <v>80</v>
      </c>
      <c r="B90" s="49">
        <f>_xlfn.IFERROR(VLOOKUP(A90,'[1]Sheet1'!$A$1553:$I$1727,2,FALSE),0)</f>
        <v>6</v>
      </c>
      <c r="C90" s="50">
        <f t="shared" si="8"/>
        <v>0.0001756543123133673</v>
      </c>
      <c r="D90" s="51">
        <f>_xlfn.IFERROR(VLOOKUP(A90,'[1]Sheet1'!$A$1553:$I$1727,3,FALSE),0)</f>
        <v>76</v>
      </c>
      <c r="E90" s="50">
        <f t="shared" si="9"/>
        <v>0.0010684962321448656</v>
      </c>
      <c r="F90" s="52">
        <f t="shared" si="7"/>
        <v>82</v>
      </c>
      <c r="G90" s="276">
        <f t="shared" si="10"/>
        <v>0.0007788309936743727</v>
      </c>
    </row>
    <row r="91" spans="1:7" ht="15">
      <c r="A91" s="43" t="s">
        <v>81</v>
      </c>
      <c r="B91" s="44">
        <f>_xlfn.IFERROR(VLOOKUP(A91,'[1]Sheet1'!$A$1553:$I$1727,2,FALSE),0)</f>
        <v>105</v>
      </c>
      <c r="C91" s="45">
        <f t="shared" si="8"/>
        <v>0.0030739504654839277</v>
      </c>
      <c r="D91" s="46">
        <f>_xlfn.IFERROR(VLOOKUP(A91,'[1]Sheet1'!$A$1553:$I$1727,3,FALSE),0)</f>
        <v>269</v>
      </c>
      <c r="E91" s="45">
        <f t="shared" si="9"/>
        <v>0.0037819142953548534</v>
      </c>
      <c r="F91" s="47">
        <f t="shared" si="7"/>
        <v>374</v>
      </c>
      <c r="G91" s="275">
        <f t="shared" si="10"/>
        <v>0.0035522291662709194</v>
      </c>
    </row>
    <row r="92" spans="1:7" ht="15">
      <c r="A92" s="48" t="s">
        <v>82</v>
      </c>
      <c r="B92" s="49">
        <f>_xlfn.IFERROR(VLOOKUP(A92,'[1]Sheet1'!$A$1553:$I$1727,2,FALSE),0)</f>
        <v>1</v>
      </c>
      <c r="C92" s="50">
        <f t="shared" si="8"/>
        <v>2.927571871889455E-05</v>
      </c>
      <c r="D92" s="51">
        <f>_xlfn.IFERROR(VLOOKUP(A92,'[1]Sheet1'!$A$1553:$I$1727,3,FALSE),0)</f>
        <v>8</v>
      </c>
      <c r="E92" s="50">
        <f t="shared" si="9"/>
        <v>0.00011247328759419637</v>
      </c>
      <c r="F92" s="52">
        <f t="shared" si="7"/>
        <v>9</v>
      </c>
      <c r="G92" s="276">
        <f t="shared" si="10"/>
        <v>8.548145052523602E-05</v>
      </c>
    </row>
    <row r="93" spans="1:7" ht="15">
      <c r="A93" s="43" t="s">
        <v>83</v>
      </c>
      <c r="B93" s="44">
        <f>_xlfn.IFERROR(VLOOKUP(A93,'[1]Sheet1'!$A$1553:$I$1727,2,FALSE),0)</f>
        <v>2</v>
      </c>
      <c r="C93" s="45">
        <f t="shared" si="8"/>
        <v>5.85514374377891E-05</v>
      </c>
      <c r="D93" s="46">
        <f>_xlfn.IFERROR(VLOOKUP(A93,'[1]Sheet1'!$A$1553:$I$1727,3,FALSE),0)</f>
        <v>11</v>
      </c>
      <c r="E93" s="45">
        <f t="shared" si="9"/>
        <v>0.00015465077044202001</v>
      </c>
      <c r="F93" s="47">
        <f t="shared" si="7"/>
        <v>13</v>
      </c>
      <c r="G93" s="275">
        <f t="shared" si="10"/>
        <v>0.0001234732063142298</v>
      </c>
    </row>
    <row r="94" spans="1:7" ht="15">
      <c r="A94" s="48" t="s">
        <v>84</v>
      </c>
      <c r="B94" s="49">
        <f>_xlfn.IFERROR(VLOOKUP(A94,'[1]Sheet1'!$A$1553:$I$1727,2,FALSE),0)</f>
        <v>18</v>
      </c>
      <c r="C94" s="50">
        <f t="shared" si="8"/>
        <v>0.0005269629369401019</v>
      </c>
      <c r="D94" s="51">
        <f>_xlfn.IFERROR(VLOOKUP(A94,'[1]Sheet1'!$A$1553:$I$1727,3,FALSE),0)</f>
        <v>531</v>
      </c>
      <c r="E94" s="50">
        <f t="shared" si="9"/>
        <v>0.007465414464064785</v>
      </c>
      <c r="F94" s="52">
        <f t="shared" si="7"/>
        <v>549</v>
      </c>
      <c r="G94" s="276">
        <f t="shared" si="10"/>
        <v>0.005214368482039398</v>
      </c>
    </row>
    <row r="95" spans="1:7" ht="15">
      <c r="A95" s="43" t="s">
        <v>85</v>
      </c>
      <c r="B95" s="44">
        <f>_xlfn.IFERROR(VLOOKUP(A95,'[1]Sheet1'!$A$1553:$I$1727,2,FALSE),0)</f>
        <v>1</v>
      </c>
      <c r="C95" s="45">
        <f t="shared" si="8"/>
        <v>2.927571871889455E-05</v>
      </c>
      <c r="D95" s="46">
        <f>_xlfn.IFERROR(VLOOKUP(A95,'[1]Sheet1'!$A$1553:$I$1727,3,FALSE),0)</f>
        <v>23</v>
      </c>
      <c r="E95" s="45">
        <f t="shared" si="9"/>
        <v>0.0003233607018333146</v>
      </c>
      <c r="F95" s="47">
        <f t="shared" si="7"/>
        <v>24</v>
      </c>
      <c r="G95" s="275">
        <f t="shared" si="10"/>
        <v>0.00022795053473396274</v>
      </c>
    </row>
    <row r="96" spans="1:7" ht="15">
      <c r="A96" s="48" t="s">
        <v>86</v>
      </c>
      <c r="B96" s="49">
        <f>_xlfn.IFERROR(VLOOKUP(A96,'[1]Sheet1'!$A$1553:$I$1727,2,FALSE),0)</f>
        <v>4</v>
      </c>
      <c r="C96" s="50">
        <f t="shared" si="8"/>
        <v>0.0001171028748755782</v>
      </c>
      <c r="D96" s="51">
        <f>_xlfn.IFERROR(VLOOKUP(A96,'[1]Sheet1'!$A$1553:$I$1727,3,FALSE),0)</f>
        <v>3</v>
      </c>
      <c r="E96" s="50">
        <f t="shared" si="9"/>
        <v>4.217748284782364E-05</v>
      </c>
      <c r="F96" s="52">
        <f t="shared" si="7"/>
        <v>7</v>
      </c>
      <c r="G96" s="276">
        <f t="shared" si="10"/>
        <v>6.648557263073913E-05</v>
      </c>
    </row>
    <row r="97" spans="1:7" ht="15">
      <c r="A97" s="43" t="s">
        <v>235</v>
      </c>
      <c r="B97" s="44">
        <f>_xlfn.IFERROR(VLOOKUP(A97,'[1]Sheet1'!$A$1553:$I$1727,2,FALSE),0)</f>
        <v>31</v>
      </c>
      <c r="C97" s="45">
        <f t="shared" si="8"/>
        <v>0.000907547280285731</v>
      </c>
      <c r="D97" s="46">
        <f>_xlfn.IFERROR(VLOOKUP(A97,'[1]Sheet1'!$A$1553:$I$1727,3,FALSE),0)</f>
        <v>8</v>
      </c>
      <c r="E97" s="45">
        <f t="shared" si="9"/>
        <v>0.00011247328759419637</v>
      </c>
      <c r="F97" s="47">
        <f t="shared" si="7"/>
        <v>39</v>
      </c>
      <c r="G97" s="275">
        <f t="shared" si="10"/>
        <v>0.00037041961894268945</v>
      </c>
    </row>
    <row r="98" spans="1:7" ht="15">
      <c r="A98" s="48" t="s">
        <v>236</v>
      </c>
      <c r="B98" s="49">
        <f>_xlfn.IFERROR(VLOOKUP(A98,'[1]Sheet1'!$A$1553:$I$1727,2,FALSE),0)</f>
        <v>42</v>
      </c>
      <c r="C98" s="50">
        <f t="shared" si="8"/>
        <v>0.001229580186193571</v>
      </c>
      <c r="D98" s="51">
        <f>_xlfn.IFERROR(VLOOKUP(A98,'[1]Sheet1'!$A$1553:$I$1727,3,FALSE),0)</f>
        <v>6</v>
      </c>
      <c r="E98" s="50">
        <f t="shared" si="9"/>
        <v>8.435496569564728E-05</v>
      </c>
      <c r="F98" s="52">
        <f t="shared" si="7"/>
        <v>48</v>
      </c>
      <c r="G98" s="276">
        <f t="shared" si="10"/>
        <v>0.0004559010694679255</v>
      </c>
    </row>
    <row r="99" spans="1:7" ht="15">
      <c r="A99" s="43" t="s">
        <v>87</v>
      </c>
      <c r="B99" s="44">
        <f>_xlfn.IFERROR(VLOOKUP(A99,'[1]Sheet1'!$A$1553:$I$1727,2,FALSE),0)</f>
        <v>178</v>
      </c>
      <c r="C99" s="45">
        <f t="shared" si="8"/>
        <v>0.005211077931963229</v>
      </c>
      <c r="D99" s="46">
        <f>_xlfn.IFERROR(VLOOKUP(A99,'[1]Sheet1'!$A$1553:$I$1727,3,FALSE),0)</f>
        <v>605</v>
      </c>
      <c r="E99" s="45">
        <f t="shared" si="9"/>
        <v>0.008505792374311101</v>
      </c>
      <c r="F99" s="47">
        <f t="shared" si="7"/>
        <v>783</v>
      </c>
      <c r="G99" s="275">
        <f t="shared" si="10"/>
        <v>0.007436886195695534</v>
      </c>
    </row>
    <row r="100" spans="1:7" ht="15">
      <c r="A100" s="48" t="s">
        <v>88</v>
      </c>
      <c r="B100" s="49">
        <f>_xlfn.IFERROR(VLOOKUP(A100,'[1]Sheet1'!$A$1553:$I$1727,2,FALSE),0)</f>
        <v>14</v>
      </c>
      <c r="C100" s="50">
        <f t="shared" si="8"/>
        <v>0.00040986006206452367</v>
      </c>
      <c r="D100" s="51">
        <f>_xlfn.IFERROR(VLOOKUP(A100,'[1]Sheet1'!$A$1553:$I$1727,3,FALSE),0)</f>
        <v>29</v>
      </c>
      <c r="E100" s="50">
        <f t="shared" si="9"/>
        <v>0.00040771566752896186</v>
      </c>
      <c r="F100" s="52">
        <f t="shared" si="7"/>
        <v>43</v>
      </c>
      <c r="G100" s="276">
        <f t="shared" si="10"/>
        <v>0.0004084113747316832</v>
      </c>
    </row>
    <row r="101" spans="1:7" ht="15">
      <c r="A101" s="243" t="s">
        <v>281</v>
      </c>
      <c r="B101" s="44">
        <f>_xlfn.IFERROR(VLOOKUP(A101,'[1]Sheet1'!$A$1553:$I$1727,2,FALSE),0)</f>
        <v>2</v>
      </c>
      <c r="C101" s="45">
        <f aca="true" t="shared" si="11" ref="C101:C132">B101/$B$177</f>
        <v>5.85514374377891E-05</v>
      </c>
      <c r="D101" s="46">
        <f>_xlfn.IFERROR(VLOOKUP(A101,'[1]Sheet1'!$A$1553:$I$1727,3,FALSE),0)</f>
        <v>2</v>
      </c>
      <c r="E101" s="45">
        <f aca="true" t="shared" si="12" ref="E101:E132">D101/$D$177</f>
        <v>2.8118321898549094E-05</v>
      </c>
      <c r="F101" s="47">
        <f t="shared" si="7"/>
        <v>4</v>
      </c>
      <c r="G101" s="275">
        <f aca="true" t="shared" si="13" ref="G101:G132">F101/$F$177</f>
        <v>3.799175578899379E-05</v>
      </c>
    </row>
    <row r="102" spans="1:7" ht="15">
      <c r="A102" s="43" t="s">
        <v>237</v>
      </c>
      <c r="B102" s="44">
        <f>_xlfn.IFERROR(VLOOKUP(A102,'[1]Sheet1'!$A$1553:$I$1727,2,FALSE),0)</f>
        <v>0</v>
      </c>
      <c r="C102" s="45">
        <f t="shared" si="11"/>
        <v>0</v>
      </c>
      <c r="D102" s="46">
        <f>_xlfn.IFERROR(VLOOKUP(A102,'[1]Sheet1'!$A$1553:$I$1727,3,FALSE),0)</f>
        <v>1</v>
      </c>
      <c r="E102" s="45">
        <f t="shared" si="12"/>
        <v>1.4059160949274547E-05</v>
      </c>
      <c r="F102" s="47">
        <f t="shared" si="7"/>
        <v>1</v>
      </c>
      <c r="G102" s="275">
        <f t="shared" si="13"/>
        <v>9.497938947248448E-06</v>
      </c>
    </row>
    <row r="103" spans="1:7" ht="15">
      <c r="A103" s="43" t="s">
        <v>432</v>
      </c>
      <c r="B103" s="44">
        <f>_xlfn.IFERROR(VLOOKUP(A103,'[1]Sheet1'!$A$1553:$I$1727,2,FALSE),0)</f>
        <v>0</v>
      </c>
      <c r="C103" s="45">
        <f t="shared" si="11"/>
        <v>0</v>
      </c>
      <c r="D103" s="46">
        <f>_xlfn.IFERROR(VLOOKUP(A103,'[1]Sheet1'!$A$1553:$I$1727,3,FALSE),0)</f>
        <v>1</v>
      </c>
      <c r="E103" s="45">
        <f t="shared" si="12"/>
        <v>1.4059160949274547E-05</v>
      </c>
      <c r="F103" s="47">
        <f>SUM(B103,D103)</f>
        <v>1</v>
      </c>
      <c r="G103" s="275">
        <f t="shared" si="13"/>
        <v>9.497938947248448E-06</v>
      </c>
    </row>
    <row r="104" spans="1:7" ht="15">
      <c r="A104" s="43" t="s">
        <v>90</v>
      </c>
      <c r="B104" s="44">
        <f>_xlfn.IFERROR(VLOOKUP(A104,'[1]Sheet1'!$A$1553:$I$1727,2,FALSE),0)</f>
        <v>840</v>
      </c>
      <c r="C104" s="45">
        <f t="shared" si="11"/>
        <v>0.02459160372387142</v>
      </c>
      <c r="D104" s="46">
        <f>_xlfn.IFERROR(VLOOKUP(A104,'[1]Sheet1'!$A$1553:$I$1727,3,FALSE),0)</f>
        <v>992</v>
      </c>
      <c r="E104" s="45">
        <f t="shared" si="12"/>
        <v>0.01394668766168035</v>
      </c>
      <c r="F104" s="47">
        <f t="shared" si="7"/>
        <v>1832</v>
      </c>
      <c r="G104" s="275">
        <f t="shared" si="13"/>
        <v>0.017400224151359157</v>
      </c>
    </row>
    <row r="105" spans="1:7" ht="15">
      <c r="A105" s="48" t="s">
        <v>91</v>
      </c>
      <c r="B105" s="49">
        <f>_xlfn.IFERROR(VLOOKUP(A105,'[1]Sheet1'!$A$1553:$I$1727,2,FALSE),0)</f>
        <v>0</v>
      </c>
      <c r="C105" s="50">
        <f t="shared" si="11"/>
        <v>0</v>
      </c>
      <c r="D105" s="51">
        <f>_xlfn.IFERROR(VLOOKUP(A105,'[1]Sheet1'!$A$1553:$I$1727,3,FALSE),0)</f>
        <v>2</v>
      </c>
      <c r="E105" s="50">
        <f t="shared" si="12"/>
        <v>2.8118321898549094E-05</v>
      </c>
      <c r="F105" s="52">
        <f t="shared" si="7"/>
        <v>2</v>
      </c>
      <c r="G105" s="276">
        <f t="shared" si="13"/>
        <v>1.8995877894496895E-05</v>
      </c>
    </row>
    <row r="106" spans="1:7" ht="15">
      <c r="A106" s="43" t="s">
        <v>238</v>
      </c>
      <c r="B106" s="44">
        <f>_xlfn.IFERROR(VLOOKUP(A106,'[1]Sheet1'!$A$1553:$I$1727,2,FALSE),0)</f>
        <v>9</v>
      </c>
      <c r="C106" s="45">
        <f t="shared" si="11"/>
        <v>0.0002634814684700509</v>
      </c>
      <c r="D106" s="46">
        <f>_xlfn.IFERROR(VLOOKUP(A106,'[1]Sheet1'!$A$1553:$I$1727,3,FALSE),0)</f>
        <v>8</v>
      </c>
      <c r="E106" s="45">
        <f t="shared" si="12"/>
        <v>0.00011247328759419637</v>
      </c>
      <c r="F106" s="47">
        <f t="shared" si="7"/>
        <v>17</v>
      </c>
      <c r="G106" s="275">
        <f t="shared" si="13"/>
        <v>0.0001614649621032236</v>
      </c>
    </row>
    <row r="107" spans="1:7" ht="15">
      <c r="A107" s="48" t="s">
        <v>239</v>
      </c>
      <c r="B107" s="49">
        <f>_xlfn.IFERROR(VLOOKUP(A107,'[1]Sheet1'!$A$1553:$I$1727,2,FALSE),0)</f>
        <v>6</v>
      </c>
      <c r="C107" s="50">
        <f t="shared" si="11"/>
        <v>0.0001756543123133673</v>
      </c>
      <c r="D107" s="51">
        <f>_xlfn.IFERROR(VLOOKUP(A107,'[1]Sheet1'!$A$1553:$I$1727,3,FALSE),0)</f>
        <v>2</v>
      </c>
      <c r="E107" s="50">
        <f t="shared" si="12"/>
        <v>2.8118321898549094E-05</v>
      </c>
      <c r="F107" s="52">
        <f t="shared" si="7"/>
        <v>8</v>
      </c>
      <c r="G107" s="276">
        <f t="shared" si="13"/>
        <v>7.598351157798758E-05</v>
      </c>
    </row>
    <row r="108" spans="1:7" ht="15">
      <c r="A108" s="43" t="s">
        <v>92</v>
      </c>
      <c r="B108" s="44">
        <f>_xlfn.IFERROR(VLOOKUP(A108,'[1]Sheet1'!$A$1553:$I$1727,2,FALSE),0)</f>
        <v>59</v>
      </c>
      <c r="C108" s="45">
        <f t="shared" si="11"/>
        <v>0.0017272674044147784</v>
      </c>
      <c r="D108" s="46">
        <f>_xlfn.IFERROR(VLOOKUP(A108,'[1]Sheet1'!$A$1553:$I$1727,3,FALSE),0)</f>
        <v>94</v>
      </c>
      <c r="E108" s="45">
        <f t="shared" si="12"/>
        <v>0.0013215611292318075</v>
      </c>
      <c r="F108" s="47">
        <f t="shared" si="7"/>
        <v>153</v>
      </c>
      <c r="G108" s="275">
        <f t="shared" si="13"/>
        <v>0.0014531846589290124</v>
      </c>
    </row>
    <row r="109" spans="1:7" ht="15">
      <c r="A109" s="48" t="s">
        <v>93</v>
      </c>
      <c r="B109" s="49">
        <f>_xlfn.IFERROR(VLOOKUP(A109,'[1]Sheet1'!$A$1553:$I$1727,2,FALSE),0)</f>
        <v>30</v>
      </c>
      <c r="C109" s="50">
        <f t="shared" si="11"/>
        <v>0.0008782715615668365</v>
      </c>
      <c r="D109" s="51">
        <f>_xlfn.IFERROR(VLOOKUP(A109,'[1]Sheet1'!$A$1553:$I$1727,3,FALSE),0)</f>
        <v>18</v>
      </c>
      <c r="E109" s="50">
        <f t="shared" si="12"/>
        <v>0.00025306489708694184</v>
      </c>
      <c r="F109" s="52">
        <f t="shared" si="7"/>
        <v>48</v>
      </c>
      <c r="G109" s="276">
        <f t="shared" si="13"/>
        <v>0.0004559010694679255</v>
      </c>
    </row>
    <row r="110" spans="1:7" ht="15">
      <c r="A110" s="43" t="s">
        <v>94</v>
      </c>
      <c r="B110" s="44">
        <f>_xlfn.IFERROR(VLOOKUP(A110,'[1]Sheet1'!$A$1553:$I$1727,2,FALSE),0)</f>
        <v>23</v>
      </c>
      <c r="C110" s="45">
        <f t="shared" si="11"/>
        <v>0.0006733415305345746</v>
      </c>
      <c r="D110" s="46">
        <f>_xlfn.IFERROR(VLOOKUP(A110,'[1]Sheet1'!$A$1553:$I$1727,3,FALSE),0)</f>
        <v>5</v>
      </c>
      <c r="E110" s="45">
        <f t="shared" si="12"/>
        <v>7.029580474637273E-05</v>
      </c>
      <c r="F110" s="47">
        <f t="shared" si="7"/>
        <v>28</v>
      </c>
      <c r="G110" s="275">
        <f t="shared" si="13"/>
        <v>0.0002659422905229565</v>
      </c>
    </row>
    <row r="111" spans="1:7" ht="15">
      <c r="A111" s="43" t="s">
        <v>96</v>
      </c>
      <c r="B111" s="44">
        <f>_xlfn.IFERROR(VLOOKUP(A111,'[1]Sheet1'!$A$1553:$I$1727,2,FALSE),0)</f>
        <v>0</v>
      </c>
      <c r="C111" s="45">
        <f t="shared" si="11"/>
        <v>0</v>
      </c>
      <c r="D111" s="46">
        <f>_xlfn.IFERROR(VLOOKUP(A111,'[1]Sheet1'!$A$1553:$I$1727,3,FALSE),0)</f>
        <v>1</v>
      </c>
      <c r="E111" s="45">
        <f t="shared" si="12"/>
        <v>1.4059160949274547E-05</v>
      </c>
      <c r="F111" s="47">
        <f t="shared" si="7"/>
        <v>1</v>
      </c>
      <c r="G111" s="275">
        <f t="shared" si="13"/>
        <v>9.497938947248448E-06</v>
      </c>
    </row>
    <row r="112" spans="1:7" ht="15">
      <c r="A112" s="48" t="s">
        <v>97</v>
      </c>
      <c r="B112" s="49">
        <f>_xlfn.IFERROR(VLOOKUP(A112,'[1]Sheet1'!$A$1553:$I$1727,2,FALSE),0)</f>
        <v>97</v>
      </c>
      <c r="C112" s="50">
        <f t="shared" si="11"/>
        <v>0.002839744715732771</v>
      </c>
      <c r="D112" s="51">
        <f>_xlfn.IFERROR(VLOOKUP(A112,'[1]Sheet1'!$A$1553:$I$1727,3,FALSE),0)</f>
        <v>42</v>
      </c>
      <c r="E112" s="50">
        <f t="shared" si="12"/>
        <v>0.000590484759869531</v>
      </c>
      <c r="F112" s="52">
        <f t="shared" si="7"/>
        <v>139</v>
      </c>
      <c r="G112" s="276">
        <f t="shared" si="13"/>
        <v>0.001320213513667534</v>
      </c>
    </row>
    <row r="113" spans="1:7" ht="15">
      <c r="A113" s="43" t="s">
        <v>98</v>
      </c>
      <c r="B113" s="44">
        <f>_xlfn.IFERROR(VLOOKUP(A113,'[1]Sheet1'!$A$1553:$I$1727,2,FALSE),0)</f>
        <v>833</v>
      </c>
      <c r="C113" s="45">
        <f t="shared" si="11"/>
        <v>0.02438667369283916</v>
      </c>
      <c r="D113" s="46">
        <f>_xlfn.IFERROR(VLOOKUP(A113,'[1]Sheet1'!$A$1553:$I$1727,3,FALSE),0)</f>
        <v>537</v>
      </c>
      <c r="E113" s="45">
        <f t="shared" si="12"/>
        <v>0.007549769429760432</v>
      </c>
      <c r="F113" s="47">
        <f t="shared" si="7"/>
        <v>1370</v>
      </c>
      <c r="G113" s="275">
        <f t="shared" si="13"/>
        <v>0.013012176357730372</v>
      </c>
    </row>
    <row r="114" spans="1:7" ht="15">
      <c r="A114" s="48" t="s">
        <v>99</v>
      </c>
      <c r="B114" s="49">
        <f>_xlfn.IFERROR(VLOOKUP(A114,'[1]Sheet1'!$A$1553:$I$1727,2,FALSE),0)</f>
        <v>192</v>
      </c>
      <c r="C114" s="50">
        <f t="shared" si="11"/>
        <v>0.005620937994027754</v>
      </c>
      <c r="D114" s="51">
        <f>_xlfn.IFERROR(VLOOKUP(A114,'[1]Sheet1'!$A$1553:$I$1727,3,FALSE),0)</f>
        <v>107</v>
      </c>
      <c r="E114" s="50">
        <f t="shared" si="12"/>
        <v>0.0015043302215723765</v>
      </c>
      <c r="F114" s="52">
        <f t="shared" si="7"/>
        <v>299</v>
      </c>
      <c r="G114" s="276">
        <f t="shared" si="13"/>
        <v>0.0028398837452272858</v>
      </c>
    </row>
    <row r="115" spans="1:7" ht="15">
      <c r="A115" s="43" t="s">
        <v>100</v>
      </c>
      <c r="B115" s="44">
        <f>_xlfn.IFERROR(VLOOKUP(A115,'[1]Sheet1'!$A$1553:$I$1727,2,FALSE),0)</f>
        <v>85</v>
      </c>
      <c r="C115" s="45">
        <f t="shared" si="11"/>
        <v>0.0024884360911060365</v>
      </c>
      <c r="D115" s="46">
        <f>_xlfn.IFERROR(VLOOKUP(A115,'[1]Sheet1'!$A$1553:$I$1727,3,FALSE),0)</f>
        <v>16</v>
      </c>
      <c r="E115" s="45">
        <f t="shared" si="12"/>
        <v>0.00022494657518839275</v>
      </c>
      <c r="F115" s="47">
        <f t="shared" si="7"/>
        <v>101</v>
      </c>
      <c r="G115" s="275">
        <f t="shared" si="13"/>
        <v>0.0009592918336720932</v>
      </c>
    </row>
    <row r="116" spans="1:7" ht="15">
      <c r="A116" s="48" t="s">
        <v>101</v>
      </c>
      <c r="B116" s="49">
        <f>_xlfn.IFERROR(VLOOKUP(A116,'[1]Sheet1'!$A$1553:$I$1727,2,FALSE),0)</f>
        <v>57</v>
      </c>
      <c r="C116" s="50">
        <f t="shared" si="11"/>
        <v>0.0016687159669769892</v>
      </c>
      <c r="D116" s="51">
        <f>_xlfn.IFERROR(VLOOKUP(A116,'[1]Sheet1'!$A$1553:$I$1727,3,FALSE),0)</f>
        <v>14</v>
      </c>
      <c r="E116" s="50">
        <f t="shared" si="12"/>
        <v>0.00019682825328984366</v>
      </c>
      <c r="F116" s="52">
        <f t="shared" si="7"/>
        <v>71</v>
      </c>
      <c r="G116" s="276">
        <f t="shared" si="13"/>
        <v>0.0006743536652546397</v>
      </c>
    </row>
    <row r="117" spans="1:7" ht="15">
      <c r="A117" s="48" t="s">
        <v>102</v>
      </c>
      <c r="B117" s="49">
        <f>_xlfn.IFERROR(VLOOKUP(A117,'[1]Sheet1'!$A$1553:$I$1727,2,FALSE),0)</f>
        <v>0</v>
      </c>
      <c r="C117" s="50">
        <f t="shared" si="11"/>
        <v>0</v>
      </c>
      <c r="D117" s="51">
        <f>_xlfn.IFERROR(VLOOKUP(A117,'[1]Sheet1'!$A$1553:$I$1727,3,FALSE),0)</f>
        <v>0</v>
      </c>
      <c r="E117" s="50">
        <f t="shared" si="12"/>
        <v>0</v>
      </c>
      <c r="F117" s="52">
        <f>SUM(B117,D117)</f>
        <v>0</v>
      </c>
      <c r="G117" s="276">
        <f t="shared" si="13"/>
        <v>0</v>
      </c>
    </row>
    <row r="118" spans="1:7" ht="15">
      <c r="A118" s="43" t="s">
        <v>240</v>
      </c>
      <c r="B118" s="44">
        <f>_xlfn.IFERROR(VLOOKUP(A118,'[1]Sheet1'!$A$1553:$I$1727,2,FALSE),0)</f>
        <v>1</v>
      </c>
      <c r="C118" s="45">
        <f t="shared" si="11"/>
        <v>2.927571871889455E-05</v>
      </c>
      <c r="D118" s="46">
        <f>_xlfn.IFERROR(VLOOKUP(A118,'[1]Sheet1'!$A$1553:$I$1727,3,FALSE),0)</f>
        <v>28</v>
      </c>
      <c r="E118" s="45">
        <f t="shared" si="12"/>
        <v>0.0003936565065796873</v>
      </c>
      <c r="F118" s="47">
        <f t="shared" si="7"/>
        <v>29</v>
      </c>
      <c r="G118" s="275">
        <f t="shared" si="13"/>
        <v>0.00027544022947020494</v>
      </c>
    </row>
    <row r="119" spans="1:7" ht="15">
      <c r="A119" s="48" t="s">
        <v>241</v>
      </c>
      <c r="B119" s="49">
        <f>_xlfn.IFERROR(VLOOKUP(A119,'[1]Sheet1'!$A$1553:$I$1727,2,FALSE),0)</f>
        <v>48</v>
      </c>
      <c r="C119" s="50">
        <f t="shared" si="11"/>
        <v>0.0014052344985069384</v>
      </c>
      <c r="D119" s="51">
        <f>_xlfn.IFERROR(VLOOKUP(A119,'[1]Sheet1'!$A$1553:$I$1727,3,FALSE),0)</f>
        <v>146</v>
      </c>
      <c r="E119" s="50">
        <f t="shared" si="12"/>
        <v>0.002052637498594084</v>
      </c>
      <c r="F119" s="52">
        <f t="shared" si="7"/>
        <v>194</v>
      </c>
      <c r="G119" s="276">
        <f t="shared" si="13"/>
        <v>0.0018426001557661988</v>
      </c>
    </row>
    <row r="120" spans="1:7" ht="15">
      <c r="A120" s="43" t="s">
        <v>242</v>
      </c>
      <c r="B120" s="44">
        <f>_xlfn.IFERROR(VLOOKUP(A120,'[1]Sheet1'!$A$1553:$I$1727,2,FALSE),0)</f>
        <v>3</v>
      </c>
      <c r="C120" s="45">
        <f t="shared" si="11"/>
        <v>8.782715615668365E-05</v>
      </c>
      <c r="D120" s="46">
        <f>_xlfn.IFERROR(VLOOKUP(A120,'[1]Sheet1'!$A$1553:$I$1727,3,FALSE),0)</f>
        <v>13</v>
      </c>
      <c r="E120" s="45">
        <f t="shared" si="12"/>
        <v>0.0001827690923405691</v>
      </c>
      <c r="F120" s="47">
        <f t="shared" si="7"/>
        <v>16</v>
      </c>
      <c r="G120" s="275">
        <f t="shared" si="13"/>
        <v>0.00015196702315597516</v>
      </c>
    </row>
    <row r="121" spans="1:7" ht="15">
      <c r="A121" s="48" t="s">
        <v>285</v>
      </c>
      <c r="B121" s="49">
        <f>_xlfn.IFERROR(VLOOKUP(A121,'[1]Sheet1'!$A$1553:$I$1727,2,FALSE),0)</f>
        <v>0</v>
      </c>
      <c r="C121" s="50">
        <f t="shared" si="11"/>
        <v>0</v>
      </c>
      <c r="D121" s="51">
        <f>_xlfn.IFERROR(VLOOKUP(A121,'[1]Sheet1'!$A$1553:$I$1727,3,FALSE),0)</f>
        <v>2</v>
      </c>
      <c r="E121" s="50">
        <f t="shared" si="12"/>
        <v>2.8118321898549094E-05</v>
      </c>
      <c r="F121" s="52">
        <f>SUM(B121,D121)</f>
        <v>2</v>
      </c>
      <c r="G121" s="276">
        <f t="shared" si="13"/>
        <v>1.8995877894496895E-05</v>
      </c>
    </row>
    <row r="122" spans="1:7" ht="15">
      <c r="A122" s="48" t="s">
        <v>103</v>
      </c>
      <c r="B122" s="49">
        <f>_xlfn.IFERROR(VLOOKUP(A122,'[1]Sheet1'!$A$1553:$I$1727,2,FALSE),0)</f>
        <v>102</v>
      </c>
      <c r="C122" s="50">
        <f t="shared" si="11"/>
        <v>0.002986123309327244</v>
      </c>
      <c r="D122" s="51">
        <f>_xlfn.IFERROR(VLOOKUP(A122,'[1]Sheet1'!$A$1553:$I$1727,3,FALSE),0)</f>
        <v>471</v>
      </c>
      <c r="E122" s="50">
        <f t="shared" si="12"/>
        <v>0.0066218648071083115</v>
      </c>
      <c r="F122" s="52">
        <f t="shared" si="7"/>
        <v>573</v>
      </c>
      <c r="G122" s="276">
        <f t="shared" si="13"/>
        <v>0.00544231901677336</v>
      </c>
    </row>
    <row r="123" spans="1:7" ht="15">
      <c r="A123" s="43" t="s">
        <v>104</v>
      </c>
      <c r="B123" s="44">
        <f>_xlfn.IFERROR(VLOOKUP(A123,'[1]Sheet1'!$A$1553:$I$1727,2,FALSE),0)</f>
        <v>8</v>
      </c>
      <c r="C123" s="45">
        <f t="shared" si="11"/>
        <v>0.0002342057497511564</v>
      </c>
      <c r="D123" s="46">
        <f>_xlfn.IFERROR(VLOOKUP(A123,'[1]Sheet1'!$A$1553:$I$1727,3,FALSE),0)</f>
        <v>1</v>
      </c>
      <c r="E123" s="45">
        <f t="shared" si="12"/>
        <v>1.4059160949274547E-05</v>
      </c>
      <c r="F123" s="47">
        <f t="shared" si="7"/>
        <v>9</v>
      </c>
      <c r="G123" s="275">
        <f t="shared" si="13"/>
        <v>8.548145052523602E-05</v>
      </c>
    </row>
    <row r="124" spans="1:7" ht="15">
      <c r="A124" s="48" t="s">
        <v>243</v>
      </c>
      <c r="B124" s="49">
        <f>_xlfn.IFERROR(VLOOKUP(A124,'[1]Sheet1'!$A$1553:$I$1727,2,FALSE),0)</f>
        <v>430</v>
      </c>
      <c r="C124" s="50">
        <f t="shared" si="11"/>
        <v>0.012588559049124657</v>
      </c>
      <c r="D124" s="51">
        <f>_xlfn.IFERROR(VLOOKUP(A124,'[1]Sheet1'!$A$1553:$I$1727,3,FALSE),0)</f>
        <v>37</v>
      </c>
      <c r="E124" s="50">
        <f t="shared" si="12"/>
        <v>0.0005201889551231583</v>
      </c>
      <c r="F124" s="52">
        <f t="shared" si="7"/>
        <v>467</v>
      </c>
      <c r="G124" s="276">
        <f t="shared" si="13"/>
        <v>0.0044355374883650244</v>
      </c>
    </row>
    <row r="125" spans="1:7" ht="15">
      <c r="A125" s="43" t="s">
        <v>244</v>
      </c>
      <c r="B125" s="44">
        <f>_xlfn.IFERROR(VLOOKUP(A125,'[1]Sheet1'!$A$1553:$I$1727,2,FALSE),0)</f>
        <v>1132</v>
      </c>
      <c r="C125" s="45">
        <f t="shared" si="11"/>
        <v>0.033140113589788626</v>
      </c>
      <c r="D125" s="46">
        <f>_xlfn.IFERROR(VLOOKUP(A125,'[1]Sheet1'!$A$1553:$I$1727,3,FALSE),0)</f>
        <v>50</v>
      </c>
      <c r="E125" s="45">
        <f t="shared" si="12"/>
        <v>0.0007029580474637273</v>
      </c>
      <c r="F125" s="47">
        <f t="shared" si="7"/>
        <v>1182</v>
      </c>
      <c r="G125" s="275">
        <f t="shared" si="13"/>
        <v>0.011226563835647664</v>
      </c>
    </row>
    <row r="126" spans="1:7" ht="15">
      <c r="A126" s="48" t="s">
        <v>105</v>
      </c>
      <c r="B126" s="49">
        <f>_xlfn.IFERROR(VLOOKUP(A126,'[1]Sheet1'!$A$1553:$I$1727,2,FALSE),0)</f>
        <v>56</v>
      </c>
      <c r="C126" s="50">
        <f t="shared" si="11"/>
        <v>0.0016394402482580947</v>
      </c>
      <c r="D126" s="51">
        <f>_xlfn.IFERROR(VLOOKUP(A126,'[1]Sheet1'!$A$1553:$I$1727,3,FALSE),0)</f>
        <v>55</v>
      </c>
      <c r="E126" s="50">
        <f t="shared" si="12"/>
        <v>0.0007732538522101001</v>
      </c>
      <c r="F126" s="52">
        <f t="shared" si="7"/>
        <v>111</v>
      </c>
      <c r="G126" s="276">
        <f t="shared" si="13"/>
        <v>0.0010542712231445775</v>
      </c>
    </row>
    <row r="127" spans="1:7" ht="15">
      <c r="A127" s="43" t="s">
        <v>245</v>
      </c>
      <c r="B127" s="44">
        <f>_xlfn.IFERROR(VLOOKUP(A127,'[1]Sheet1'!$A$1553:$I$1727,2,FALSE),0)</f>
        <v>1401</v>
      </c>
      <c r="C127" s="45">
        <f t="shared" si="11"/>
        <v>0.04101528192517126</v>
      </c>
      <c r="D127" s="46">
        <f>_xlfn.IFERROR(VLOOKUP(A127,'[1]Sheet1'!$A$1553:$I$1727,3,FALSE),0)</f>
        <v>379</v>
      </c>
      <c r="E127" s="45">
        <f t="shared" si="12"/>
        <v>0.005328421999775053</v>
      </c>
      <c r="F127" s="47">
        <f t="shared" si="7"/>
        <v>1780</v>
      </c>
      <c r="G127" s="275">
        <f t="shared" si="13"/>
        <v>0.016906331326102236</v>
      </c>
    </row>
    <row r="128" spans="1:7" ht="15">
      <c r="A128" s="48" t="s">
        <v>246</v>
      </c>
      <c r="B128" s="49">
        <f>_xlfn.IFERROR(VLOOKUP(A128,'[1]Sheet1'!$A$1553:$I$1727,2,FALSE),0)</f>
        <v>877</v>
      </c>
      <c r="C128" s="50">
        <f t="shared" si="11"/>
        <v>0.02567480531647052</v>
      </c>
      <c r="D128" s="51">
        <f>_xlfn.IFERROR(VLOOKUP(A128,'[1]Sheet1'!$A$1553:$I$1727,3,FALSE),0)</f>
        <v>436</v>
      </c>
      <c r="E128" s="50">
        <f t="shared" si="12"/>
        <v>0.006129794173883703</v>
      </c>
      <c r="F128" s="52">
        <f t="shared" si="7"/>
        <v>1313</v>
      </c>
      <c r="G128" s="276">
        <f t="shared" si="13"/>
        <v>0.01247079383773721</v>
      </c>
    </row>
    <row r="129" spans="1:7" ht="15">
      <c r="A129" s="43" t="s">
        <v>106</v>
      </c>
      <c r="B129" s="44">
        <f>_xlfn.IFERROR(VLOOKUP(A129,'[1]Sheet1'!$A$1553:$I$1727,2,FALSE),0)</f>
        <v>11</v>
      </c>
      <c r="C129" s="45">
        <f t="shared" si="11"/>
        <v>0.00032203290590784004</v>
      </c>
      <c r="D129" s="46">
        <f>_xlfn.IFERROR(VLOOKUP(A129,'[1]Sheet1'!$A$1553:$I$1727,3,FALSE),0)</f>
        <v>21</v>
      </c>
      <c r="E129" s="45">
        <f t="shared" si="12"/>
        <v>0.0002952423799347655</v>
      </c>
      <c r="F129" s="47">
        <f t="shared" si="7"/>
        <v>32</v>
      </c>
      <c r="G129" s="275">
        <f t="shared" si="13"/>
        <v>0.0003039340463119503</v>
      </c>
    </row>
    <row r="130" spans="1:7" ht="15">
      <c r="A130" s="48" t="s">
        <v>107</v>
      </c>
      <c r="B130" s="49">
        <f>_xlfn.IFERROR(VLOOKUP(A130,'[1]Sheet1'!$A$1553:$I$1727,2,FALSE),0)</f>
        <v>31</v>
      </c>
      <c r="C130" s="50">
        <f t="shared" si="11"/>
        <v>0.000907547280285731</v>
      </c>
      <c r="D130" s="51">
        <f>_xlfn.IFERROR(VLOOKUP(A130,'[1]Sheet1'!$A$1553:$I$1727,3,FALSE),0)</f>
        <v>39</v>
      </c>
      <c r="E130" s="50">
        <f t="shared" si="12"/>
        <v>0.0005483072770217074</v>
      </c>
      <c r="F130" s="52">
        <f aca="true" t="shared" si="14" ref="F130:F175">SUM(B130,D130)</f>
        <v>70</v>
      </c>
      <c r="G130" s="276">
        <f t="shared" si="13"/>
        <v>0.0006648557263073913</v>
      </c>
    </row>
    <row r="131" spans="1:7" ht="15">
      <c r="A131" s="43" t="s">
        <v>108</v>
      </c>
      <c r="B131" s="44">
        <f>_xlfn.IFERROR(VLOOKUP(A131,'[1]Sheet1'!$A$1553:$I$1727,2,FALSE),0)</f>
        <v>2100</v>
      </c>
      <c r="C131" s="45">
        <f t="shared" si="11"/>
        <v>0.061479009309678555</v>
      </c>
      <c r="D131" s="46">
        <f>_xlfn.IFERROR(VLOOKUP(A131,'[1]Sheet1'!$A$1553:$I$1727,3,FALSE),0)</f>
        <v>8214</v>
      </c>
      <c r="E131" s="45">
        <f t="shared" si="12"/>
        <v>0.11548194803734113</v>
      </c>
      <c r="F131" s="47">
        <f t="shared" si="14"/>
        <v>10314</v>
      </c>
      <c r="G131" s="275">
        <f t="shared" si="13"/>
        <v>0.09796174230192048</v>
      </c>
    </row>
    <row r="132" spans="1:7" ht="15">
      <c r="A132" s="48" t="s">
        <v>247</v>
      </c>
      <c r="B132" s="49">
        <f>_xlfn.IFERROR(VLOOKUP(A132,'[1]Sheet1'!$A$1553:$I$1727,2,FALSE),0)</f>
        <v>3164</v>
      </c>
      <c r="C132" s="50">
        <f t="shared" si="11"/>
        <v>0.09262837402658235</v>
      </c>
      <c r="D132" s="51">
        <f>_xlfn.IFERROR(VLOOKUP(A132,'[1]Sheet1'!$A$1553:$I$1727,3,FALSE),0)</f>
        <v>102</v>
      </c>
      <c r="E132" s="50">
        <f t="shared" si="12"/>
        <v>0.0014340344168260039</v>
      </c>
      <c r="F132" s="52">
        <f t="shared" si="14"/>
        <v>3266</v>
      </c>
      <c r="G132" s="276">
        <f t="shared" si="13"/>
        <v>0.03102026860171343</v>
      </c>
    </row>
    <row r="133" spans="1:7" ht="15">
      <c r="A133" s="43" t="s">
        <v>109</v>
      </c>
      <c r="B133" s="44">
        <f>_xlfn.IFERROR(VLOOKUP(A133,'[1]Sheet1'!$A$1553:$I$1727,2,FALSE),0)</f>
        <v>36</v>
      </c>
      <c r="C133" s="45">
        <f aca="true" t="shared" si="15" ref="C133:C164">B133/$B$177</f>
        <v>0.0010539258738802037</v>
      </c>
      <c r="D133" s="46">
        <f>_xlfn.IFERROR(VLOOKUP(A133,'[1]Sheet1'!$A$1553:$I$1727,3,FALSE),0)</f>
        <v>62</v>
      </c>
      <c r="E133" s="45">
        <f aca="true" t="shared" si="16" ref="E133:E164">D133/$D$177</f>
        <v>0.0008716679788550219</v>
      </c>
      <c r="F133" s="47">
        <f t="shared" si="14"/>
        <v>98</v>
      </c>
      <c r="G133" s="275">
        <f aca="true" t="shared" si="17" ref="G133:G164">F133/$F$177</f>
        <v>0.0009307980168303478</v>
      </c>
    </row>
    <row r="134" spans="1:7" ht="15">
      <c r="A134" s="48" t="s">
        <v>110</v>
      </c>
      <c r="B134" s="49">
        <f>_xlfn.IFERROR(VLOOKUP(A134,'[1]Sheet1'!$A$1553:$I$1727,2,FALSE),0)</f>
        <v>0</v>
      </c>
      <c r="C134" s="50">
        <f t="shared" si="15"/>
        <v>0</v>
      </c>
      <c r="D134" s="51">
        <f>_xlfn.IFERROR(VLOOKUP(A134,'[1]Sheet1'!$A$1553:$I$1727,3,FALSE),0)</f>
        <v>1</v>
      </c>
      <c r="E134" s="50">
        <f t="shared" si="16"/>
        <v>1.4059160949274547E-05</v>
      </c>
      <c r="F134" s="52">
        <f t="shared" si="14"/>
        <v>1</v>
      </c>
      <c r="G134" s="276">
        <f t="shared" si="17"/>
        <v>9.497938947248448E-06</v>
      </c>
    </row>
    <row r="135" spans="1:7" ht="15">
      <c r="A135" s="43" t="s">
        <v>111</v>
      </c>
      <c r="B135" s="44">
        <f>_xlfn.IFERROR(VLOOKUP(A135,'[1]Sheet1'!$A$1553:$I$1727,2,FALSE),0)</f>
        <v>2</v>
      </c>
      <c r="C135" s="45">
        <f t="shared" si="15"/>
        <v>5.85514374377891E-05</v>
      </c>
      <c r="D135" s="46">
        <f>_xlfn.IFERROR(VLOOKUP(A135,'[1]Sheet1'!$A$1553:$I$1727,3,FALSE),0)</f>
        <v>6</v>
      </c>
      <c r="E135" s="45">
        <f t="shared" si="16"/>
        <v>8.435496569564728E-05</v>
      </c>
      <c r="F135" s="47">
        <f t="shared" si="14"/>
        <v>8</v>
      </c>
      <c r="G135" s="275">
        <f t="shared" si="17"/>
        <v>7.598351157798758E-05</v>
      </c>
    </row>
    <row r="136" spans="1:7" ht="15">
      <c r="A136" s="48" t="s">
        <v>112</v>
      </c>
      <c r="B136" s="49">
        <f>_xlfn.IFERROR(VLOOKUP(A136,'[1]Sheet1'!$A$1553:$I$1727,2,FALSE),0)</f>
        <v>17</v>
      </c>
      <c r="C136" s="50">
        <f t="shared" si="15"/>
        <v>0.0004976872182212073</v>
      </c>
      <c r="D136" s="51">
        <f>_xlfn.IFERROR(VLOOKUP(A136,'[1]Sheet1'!$A$1553:$I$1727,3,FALSE),0)</f>
        <v>193</v>
      </c>
      <c r="E136" s="50">
        <f t="shared" si="16"/>
        <v>0.0027134180632099876</v>
      </c>
      <c r="F136" s="52">
        <f t="shared" si="14"/>
        <v>210</v>
      </c>
      <c r="G136" s="276">
        <f t="shared" si="17"/>
        <v>0.001994567178922174</v>
      </c>
    </row>
    <row r="137" spans="1:7" ht="15">
      <c r="A137" s="43" t="s">
        <v>113</v>
      </c>
      <c r="B137" s="44">
        <f>_xlfn.IFERROR(VLOOKUP(A137,'[1]Sheet1'!$A$1553:$I$1727,2,FALSE),0)</f>
        <v>0</v>
      </c>
      <c r="C137" s="45">
        <f t="shared" si="15"/>
        <v>0</v>
      </c>
      <c r="D137" s="46">
        <f>_xlfn.IFERROR(VLOOKUP(A137,'[1]Sheet1'!$A$1553:$I$1727,3,FALSE),0)</f>
        <v>10</v>
      </c>
      <c r="E137" s="45">
        <f t="shared" si="16"/>
        <v>0.00014059160949274547</v>
      </c>
      <c r="F137" s="47">
        <f t="shared" si="14"/>
        <v>10</v>
      </c>
      <c r="G137" s="275">
        <f t="shared" si="17"/>
        <v>9.497938947248447E-05</v>
      </c>
    </row>
    <row r="138" spans="1:7" ht="15">
      <c r="A138" s="48" t="s">
        <v>248</v>
      </c>
      <c r="B138" s="49">
        <f>_xlfn.IFERROR(VLOOKUP(A138,'[1]Sheet1'!$A$1553:$I$1727,2,FALSE),0)</f>
        <v>462</v>
      </c>
      <c r="C138" s="50">
        <f t="shared" si="15"/>
        <v>0.01352538204812928</v>
      </c>
      <c r="D138" s="51">
        <f>_xlfn.IFERROR(VLOOKUP(A138,'[1]Sheet1'!$A$1553:$I$1727,3,FALSE),0)</f>
        <v>1326</v>
      </c>
      <c r="E138" s="50">
        <f t="shared" si="16"/>
        <v>0.01864244741873805</v>
      </c>
      <c r="F138" s="52">
        <f t="shared" si="14"/>
        <v>1788</v>
      </c>
      <c r="G138" s="276">
        <f t="shared" si="17"/>
        <v>0.016982314837680222</v>
      </c>
    </row>
    <row r="139" spans="1:7" ht="15">
      <c r="A139" s="43" t="s">
        <v>249</v>
      </c>
      <c r="B139" s="44">
        <f>_xlfn.IFERROR(VLOOKUP(A139,'[1]Sheet1'!$A$1553:$I$1727,2,FALSE),0)</f>
        <v>24</v>
      </c>
      <c r="C139" s="45">
        <f t="shared" si="15"/>
        <v>0.0007026172492534692</v>
      </c>
      <c r="D139" s="46">
        <f>_xlfn.IFERROR(VLOOKUP(A139,'[1]Sheet1'!$A$1553:$I$1727,3,FALSE),0)</f>
        <v>54</v>
      </c>
      <c r="E139" s="45">
        <f t="shared" si="16"/>
        <v>0.0007591946912608255</v>
      </c>
      <c r="F139" s="47">
        <f t="shared" si="14"/>
        <v>78</v>
      </c>
      <c r="G139" s="275">
        <f t="shared" si="17"/>
        <v>0.0007408392378853789</v>
      </c>
    </row>
    <row r="140" spans="1:7" ht="15">
      <c r="A140" s="48" t="s">
        <v>250</v>
      </c>
      <c r="B140" s="49">
        <f>_xlfn.IFERROR(VLOOKUP(A140,'[1]Sheet1'!$A$1553:$I$1727,2,FALSE),0)</f>
        <v>114</v>
      </c>
      <c r="C140" s="50">
        <f t="shared" si="15"/>
        <v>0.0033374319339539785</v>
      </c>
      <c r="D140" s="51">
        <f>_xlfn.IFERROR(VLOOKUP(A140,'[1]Sheet1'!$A$1553:$I$1727,3,FALSE),0)</f>
        <v>458</v>
      </c>
      <c r="E140" s="50">
        <f t="shared" si="16"/>
        <v>0.006439095714767743</v>
      </c>
      <c r="F140" s="52">
        <f t="shared" si="14"/>
        <v>572</v>
      </c>
      <c r="G140" s="276">
        <f t="shared" si="17"/>
        <v>0.005432821077826112</v>
      </c>
    </row>
    <row r="141" spans="1:7" ht="15">
      <c r="A141" s="43" t="s">
        <v>251</v>
      </c>
      <c r="B141" s="44">
        <f>_xlfn.IFERROR(VLOOKUP(A141,'[1]Sheet1'!$A$1553:$I$1727,2,FALSE),0)</f>
        <v>23</v>
      </c>
      <c r="C141" s="45">
        <f t="shared" si="15"/>
        <v>0.0006733415305345746</v>
      </c>
      <c r="D141" s="46">
        <f>_xlfn.IFERROR(VLOOKUP(A141,'[1]Sheet1'!$A$1553:$I$1727,3,FALSE),0)</f>
        <v>292</v>
      </c>
      <c r="E141" s="45">
        <f t="shared" si="16"/>
        <v>0.004105274997188168</v>
      </c>
      <c r="F141" s="47">
        <f t="shared" si="14"/>
        <v>315</v>
      </c>
      <c r="G141" s="275">
        <f t="shared" si="17"/>
        <v>0.002991850768383261</v>
      </c>
    </row>
    <row r="142" spans="1:7" ht="15">
      <c r="A142" s="48" t="s">
        <v>252</v>
      </c>
      <c r="B142" s="49">
        <f>_xlfn.IFERROR(VLOOKUP(A142,'[1]Sheet1'!$A$1553:$I$1727,2,FALSE),0)</f>
        <v>49</v>
      </c>
      <c r="C142" s="50">
        <f t="shared" si="15"/>
        <v>0.001434510217225833</v>
      </c>
      <c r="D142" s="51">
        <f>_xlfn.IFERROR(VLOOKUP(A142,'[1]Sheet1'!$A$1553:$I$1727,3,FALSE),0)</f>
        <v>492</v>
      </c>
      <c r="E142" s="50">
        <f t="shared" si="16"/>
        <v>0.006917107187043078</v>
      </c>
      <c r="F142" s="52">
        <f t="shared" si="14"/>
        <v>541</v>
      </c>
      <c r="G142" s="276">
        <f t="shared" si="17"/>
        <v>0.00513838497046141</v>
      </c>
    </row>
    <row r="143" spans="1:7" ht="15">
      <c r="A143" s="243" t="s">
        <v>115</v>
      </c>
      <c r="B143" s="44">
        <f>_xlfn.IFERROR(VLOOKUP(A143,'[1]Sheet1'!$A$1553:$I$1727,2,FALSE),0)</f>
        <v>1</v>
      </c>
      <c r="C143" s="45">
        <f t="shared" si="15"/>
        <v>2.927571871889455E-05</v>
      </c>
      <c r="D143" s="46">
        <f>_xlfn.IFERROR(VLOOKUP(A143,'[1]Sheet1'!$A$1553:$I$1727,3,FALSE),0)</f>
        <v>0</v>
      </c>
      <c r="E143" s="45">
        <f t="shared" si="16"/>
        <v>0</v>
      </c>
      <c r="F143" s="47">
        <f>SUM(B143,D143)</f>
        <v>1</v>
      </c>
      <c r="G143" s="275">
        <f t="shared" si="17"/>
        <v>9.497938947248448E-06</v>
      </c>
    </row>
    <row r="144" spans="1:7" ht="15">
      <c r="A144" s="43" t="s">
        <v>253</v>
      </c>
      <c r="B144" s="44">
        <f>_xlfn.IFERROR(VLOOKUP(A144,'[1]Sheet1'!$A$1553:$I$1727,2,FALSE),0)</f>
        <v>140</v>
      </c>
      <c r="C144" s="45">
        <f t="shared" si="15"/>
        <v>0.004098600620645237</v>
      </c>
      <c r="D144" s="46">
        <f>_xlfn.IFERROR(VLOOKUP(A144,'[1]Sheet1'!$A$1553:$I$1727,3,FALSE),0)</f>
        <v>236</v>
      </c>
      <c r="E144" s="45">
        <f t="shared" si="16"/>
        <v>0.0033179619840287933</v>
      </c>
      <c r="F144" s="47">
        <f t="shared" si="14"/>
        <v>376</v>
      </c>
      <c r="G144" s="275">
        <f t="shared" si="17"/>
        <v>0.003571225044165416</v>
      </c>
    </row>
    <row r="145" spans="1:7" ht="15">
      <c r="A145" s="48" t="s">
        <v>254</v>
      </c>
      <c r="B145" s="49">
        <f>_xlfn.IFERROR(VLOOKUP(A145,'[1]Sheet1'!$A$1553:$I$1727,2,FALSE),0)</f>
        <v>155</v>
      </c>
      <c r="C145" s="50">
        <f t="shared" si="15"/>
        <v>0.004537736401428655</v>
      </c>
      <c r="D145" s="51">
        <f>_xlfn.IFERROR(VLOOKUP(A145,'[1]Sheet1'!$A$1553:$I$1727,3,FALSE),0)</f>
        <v>232</v>
      </c>
      <c r="E145" s="50">
        <f t="shared" si="16"/>
        <v>0.003261725340231695</v>
      </c>
      <c r="F145" s="52">
        <f t="shared" si="14"/>
        <v>387</v>
      </c>
      <c r="G145" s="276">
        <f t="shared" si="17"/>
        <v>0.003675702372585149</v>
      </c>
    </row>
    <row r="146" spans="1:7" ht="15">
      <c r="A146" s="43" t="s">
        <v>255</v>
      </c>
      <c r="B146" s="44">
        <f>_xlfn.IFERROR(VLOOKUP(A146,'[1]Sheet1'!$A$1553:$I$1727,2,FALSE),0)</f>
        <v>8</v>
      </c>
      <c r="C146" s="45">
        <f t="shared" si="15"/>
        <v>0.0002342057497511564</v>
      </c>
      <c r="D146" s="46">
        <f>_xlfn.IFERROR(VLOOKUP(A146,'[1]Sheet1'!$A$1553:$I$1727,3,FALSE),0)</f>
        <v>14</v>
      </c>
      <c r="E146" s="45">
        <f t="shared" si="16"/>
        <v>0.00019682825328984366</v>
      </c>
      <c r="F146" s="47">
        <f t="shared" si="14"/>
        <v>22</v>
      </c>
      <c r="G146" s="275">
        <f t="shared" si="17"/>
        <v>0.00020895465683946584</v>
      </c>
    </row>
    <row r="147" spans="1:7" ht="15">
      <c r="A147" s="243" t="s">
        <v>116</v>
      </c>
      <c r="B147" s="44">
        <f>_xlfn.IFERROR(VLOOKUP(A147,'[1]Sheet1'!$A$1553:$I$1727,2,FALSE),0)</f>
        <v>2</v>
      </c>
      <c r="C147" s="45">
        <f t="shared" si="15"/>
        <v>5.85514374377891E-05</v>
      </c>
      <c r="D147" s="46">
        <f>_xlfn.IFERROR(VLOOKUP(A147,'[1]Sheet1'!$A$1553:$I$1727,3,FALSE),0)</f>
        <v>0</v>
      </c>
      <c r="E147" s="45">
        <f t="shared" si="16"/>
        <v>0</v>
      </c>
      <c r="F147" s="47">
        <f>SUM(B147,D147)</f>
        <v>2</v>
      </c>
      <c r="G147" s="275">
        <f t="shared" si="17"/>
        <v>1.8995877894496895E-05</v>
      </c>
    </row>
    <row r="148" spans="1:7" ht="15">
      <c r="A148" s="48" t="s">
        <v>256</v>
      </c>
      <c r="B148" s="49">
        <f>_xlfn.IFERROR(VLOOKUP(A148,'[1]Sheet1'!$A$1553:$I$1727,2,FALSE),0)</f>
        <v>5382</v>
      </c>
      <c r="C148" s="50">
        <f t="shared" si="15"/>
        <v>0.15756191814509046</v>
      </c>
      <c r="D148" s="51">
        <f>_xlfn.IFERROR(VLOOKUP(A148,'[1]Sheet1'!$A$1553:$I$1727,3,FALSE),0)</f>
        <v>1450</v>
      </c>
      <c r="E148" s="50">
        <f t="shared" si="16"/>
        <v>0.020385783376448093</v>
      </c>
      <c r="F148" s="52">
        <f t="shared" si="14"/>
        <v>6832</v>
      </c>
      <c r="G148" s="276">
        <f t="shared" si="17"/>
        <v>0.06488991888760139</v>
      </c>
    </row>
    <row r="149" spans="1:7" ht="15">
      <c r="A149" s="43" t="s">
        <v>257</v>
      </c>
      <c r="B149" s="44">
        <f>_xlfn.IFERROR(VLOOKUP(A149,'[1]Sheet1'!$A$1553:$I$1727,2,FALSE),0)</f>
        <v>2310</v>
      </c>
      <c r="C149" s="45">
        <f t="shared" si="15"/>
        <v>0.0676269102406464</v>
      </c>
      <c r="D149" s="46">
        <f>_xlfn.IFERROR(VLOOKUP(A149,'[1]Sheet1'!$A$1553:$I$1727,3,FALSE),0)</f>
        <v>344</v>
      </c>
      <c r="E149" s="45">
        <f t="shared" si="16"/>
        <v>0.0048363513665504445</v>
      </c>
      <c r="F149" s="47">
        <f t="shared" si="14"/>
        <v>2654</v>
      </c>
      <c r="G149" s="275">
        <f t="shared" si="17"/>
        <v>0.02520752996599738</v>
      </c>
    </row>
    <row r="150" spans="1:7" ht="15">
      <c r="A150" s="43" t="s">
        <v>258</v>
      </c>
      <c r="B150" s="44">
        <f>_xlfn.IFERROR(VLOOKUP(A150,'[1]Sheet1'!$A$1553:$I$1727,2,FALSE),0)</f>
        <v>484</v>
      </c>
      <c r="C150" s="45">
        <f t="shared" si="15"/>
        <v>0.014169447859944962</v>
      </c>
      <c r="D150" s="46">
        <f>_xlfn.IFERROR(VLOOKUP(A150,'[1]Sheet1'!$A$1553:$I$1727,3,FALSE),0)</f>
        <v>44</v>
      </c>
      <c r="E150" s="45">
        <f t="shared" si="16"/>
        <v>0.0006186030817680801</v>
      </c>
      <c r="F150" s="47">
        <f t="shared" si="14"/>
        <v>528</v>
      </c>
      <c r="G150" s="275">
        <f t="shared" si="17"/>
        <v>0.00501491176414718</v>
      </c>
    </row>
    <row r="151" spans="1:7" ht="15">
      <c r="A151" s="43" t="s">
        <v>259</v>
      </c>
      <c r="B151" s="44">
        <f>_xlfn.IFERROR(VLOOKUP(A151,'[1]Sheet1'!$A$1553:$I$1727,2,FALSE),0)</f>
        <v>44</v>
      </c>
      <c r="C151" s="45">
        <f t="shared" si="15"/>
        <v>0.0012881316236313602</v>
      </c>
      <c r="D151" s="46">
        <f>_xlfn.IFERROR(VLOOKUP(A151,'[1]Sheet1'!$A$1553:$I$1727,3,FALSE),0)</f>
        <v>11</v>
      </c>
      <c r="E151" s="45">
        <f t="shared" si="16"/>
        <v>0.00015465077044202001</v>
      </c>
      <c r="F151" s="47">
        <f t="shared" si="14"/>
        <v>55</v>
      </c>
      <c r="G151" s="275">
        <f t="shared" si="17"/>
        <v>0.0005223866420986646</v>
      </c>
    </row>
    <row r="152" spans="1:7" ht="15">
      <c r="A152" s="43" t="s">
        <v>260</v>
      </c>
      <c r="B152" s="44">
        <f>_xlfn.IFERROR(VLOOKUP(A152,'[1]Sheet1'!$A$1553:$I$1727,2,FALSE),0)</f>
        <v>18</v>
      </c>
      <c r="C152" s="45">
        <f t="shared" si="15"/>
        <v>0.0005269629369401019</v>
      </c>
      <c r="D152" s="46">
        <f>_xlfn.IFERROR(VLOOKUP(A152,'[1]Sheet1'!$A$1553:$I$1727,3,FALSE),0)</f>
        <v>2</v>
      </c>
      <c r="E152" s="45">
        <f t="shared" si="16"/>
        <v>2.8118321898549094E-05</v>
      </c>
      <c r="F152" s="47">
        <f t="shared" si="14"/>
        <v>20</v>
      </c>
      <c r="G152" s="275">
        <f t="shared" si="17"/>
        <v>0.00018995877894496894</v>
      </c>
    </row>
    <row r="153" spans="1:7" ht="15">
      <c r="A153" s="43" t="s">
        <v>261</v>
      </c>
      <c r="B153" s="44">
        <f>_xlfn.IFERROR(VLOOKUP(A153,'[1]Sheet1'!$A$1553:$I$1727,2,FALSE),0)</f>
        <v>13</v>
      </c>
      <c r="C153" s="45">
        <f t="shared" si="15"/>
        <v>0.0003805843433456291</v>
      </c>
      <c r="D153" s="46">
        <f>_xlfn.IFERROR(VLOOKUP(A153,'[1]Sheet1'!$A$1553:$I$1727,3,FALSE),0)</f>
        <v>9</v>
      </c>
      <c r="E153" s="45">
        <f t="shared" si="16"/>
        <v>0.00012653244854347092</v>
      </c>
      <c r="F153" s="47">
        <f t="shared" si="14"/>
        <v>22</v>
      </c>
      <c r="G153" s="275">
        <f t="shared" si="17"/>
        <v>0.00020895465683946584</v>
      </c>
    </row>
    <row r="154" spans="1:7" ht="15">
      <c r="A154" s="43" t="s">
        <v>262</v>
      </c>
      <c r="B154" s="44">
        <f>_xlfn.IFERROR(VLOOKUP(A154,'[1]Sheet1'!$A$1553:$I$1727,2,FALSE),0)</f>
        <v>2</v>
      </c>
      <c r="C154" s="45">
        <f t="shared" si="15"/>
        <v>5.85514374377891E-05</v>
      </c>
      <c r="D154" s="46">
        <f>_xlfn.IFERROR(VLOOKUP(A154,'[1]Sheet1'!$A$1553:$I$1727,3,FALSE),0)</f>
        <v>2</v>
      </c>
      <c r="E154" s="45">
        <f t="shared" si="16"/>
        <v>2.8118321898549094E-05</v>
      </c>
      <c r="F154" s="47">
        <f t="shared" si="14"/>
        <v>4</v>
      </c>
      <c r="G154" s="275">
        <f t="shared" si="17"/>
        <v>3.799175578899379E-05</v>
      </c>
    </row>
    <row r="155" spans="1:7" ht="15">
      <c r="A155" s="43" t="s">
        <v>263</v>
      </c>
      <c r="B155" s="44">
        <f>_xlfn.IFERROR(VLOOKUP(A155,'[1]Sheet1'!$A$1553:$I$1727,2,FALSE),0)</f>
        <v>22</v>
      </c>
      <c r="C155" s="45">
        <f t="shared" si="15"/>
        <v>0.0006440658118156801</v>
      </c>
      <c r="D155" s="46">
        <f>_xlfn.IFERROR(VLOOKUP(A155,'[1]Sheet1'!$A$1553:$I$1727,3,FALSE),0)</f>
        <v>3</v>
      </c>
      <c r="E155" s="45">
        <f t="shared" si="16"/>
        <v>4.217748284782364E-05</v>
      </c>
      <c r="F155" s="47">
        <f t="shared" si="14"/>
        <v>25</v>
      </c>
      <c r="G155" s="275">
        <f t="shared" si="17"/>
        <v>0.00023744847368121117</v>
      </c>
    </row>
    <row r="156" spans="1:7" ht="15">
      <c r="A156" s="43" t="s">
        <v>264</v>
      </c>
      <c r="B156" s="44">
        <f>_xlfn.IFERROR(VLOOKUP(A156,'[1]Sheet1'!$A$1553:$I$1727,2,FALSE),0)</f>
        <v>33</v>
      </c>
      <c r="C156" s="45">
        <f t="shared" si="15"/>
        <v>0.0009660987177235201</v>
      </c>
      <c r="D156" s="46">
        <f>_xlfn.IFERROR(VLOOKUP(A156,'[1]Sheet1'!$A$1553:$I$1727,3,FALSE),0)</f>
        <v>4</v>
      </c>
      <c r="E156" s="45">
        <f t="shared" si="16"/>
        <v>5.623664379709819E-05</v>
      </c>
      <c r="F156" s="47">
        <f t="shared" si="14"/>
        <v>37</v>
      </c>
      <c r="G156" s="275">
        <f t="shared" si="17"/>
        <v>0.00035142374104819255</v>
      </c>
    </row>
    <row r="157" spans="1:7" ht="15">
      <c r="A157" s="43" t="s">
        <v>265</v>
      </c>
      <c r="B157" s="44">
        <f>_xlfn.IFERROR(VLOOKUP(A157,'[1]Sheet1'!$A$1553:$I$1727,2,FALSE),0)</f>
        <v>23</v>
      </c>
      <c r="C157" s="45">
        <f t="shared" si="15"/>
        <v>0.0006733415305345746</v>
      </c>
      <c r="D157" s="46">
        <f>_xlfn.IFERROR(VLOOKUP(A157,'[1]Sheet1'!$A$1553:$I$1727,3,FALSE),0)</f>
        <v>16</v>
      </c>
      <c r="E157" s="45">
        <f t="shared" si="16"/>
        <v>0.00022494657518839275</v>
      </c>
      <c r="F157" s="47">
        <f t="shared" si="14"/>
        <v>39</v>
      </c>
      <c r="G157" s="275">
        <f t="shared" si="17"/>
        <v>0.00037041961894268945</v>
      </c>
    </row>
    <row r="158" spans="1:7" ht="15">
      <c r="A158" s="43" t="s">
        <v>266</v>
      </c>
      <c r="B158" s="44">
        <f>_xlfn.IFERROR(VLOOKUP(A158,'[1]Sheet1'!$A$1553:$I$1727,2,FALSE),0)</f>
        <v>6</v>
      </c>
      <c r="C158" s="45">
        <f t="shared" si="15"/>
        <v>0.0001756543123133673</v>
      </c>
      <c r="D158" s="46">
        <f>_xlfn.IFERROR(VLOOKUP(A158,'[1]Sheet1'!$A$1553:$I$1727,3,FALSE),0)</f>
        <v>2</v>
      </c>
      <c r="E158" s="45">
        <f t="shared" si="16"/>
        <v>2.8118321898549094E-05</v>
      </c>
      <c r="F158" s="47">
        <f t="shared" si="14"/>
        <v>8</v>
      </c>
      <c r="G158" s="275">
        <f t="shared" si="17"/>
        <v>7.598351157798758E-05</v>
      </c>
    </row>
    <row r="159" spans="1:7" ht="15">
      <c r="A159" s="43" t="s">
        <v>267</v>
      </c>
      <c r="B159" s="44">
        <f>_xlfn.IFERROR(VLOOKUP(A159,'[1]Sheet1'!$A$1553:$I$1727,2,FALSE),0)</f>
        <v>4</v>
      </c>
      <c r="C159" s="45">
        <f t="shared" si="15"/>
        <v>0.0001171028748755782</v>
      </c>
      <c r="D159" s="46">
        <f>_xlfn.IFERROR(VLOOKUP(A159,'[1]Sheet1'!$A$1553:$I$1727,3,FALSE),0)</f>
        <v>7</v>
      </c>
      <c r="E159" s="45">
        <f t="shared" si="16"/>
        <v>9.841412664492183E-05</v>
      </c>
      <c r="F159" s="47">
        <f t="shared" si="14"/>
        <v>11</v>
      </c>
      <c r="G159" s="275">
        <f t="shared" si="17"/>
        <v>0.00010447732841973292</v>
      </c>
    </row>
    <row r="160" spans="1:7" ht="15">
      <c r="A160" s="48" t="s">
        <v>268</v>
      </c>
      <c r="B160" s="49">
        <f>_xlfn.IFERROR(VLOOKUP(A160,'[1]Sheet1'!$A$1553:$I$1727,2,FALSE),0)</f>
        <v>338</v>
      </c>
      <c r="C160" s="50">
        <f t="shared" si="15"/>
        <v>0.009895192926986358</v>
      </c>
      <c r="D160" s="51">
        <f>_xlfn.IFERROR(VLOOKUP(A160,'[1]Sheet1'!$A$1553:$I$1727,3,FALSE),0)</f>
        <v>142</v>
      </c>
      <c r="E160" s="50">
        <f t="shared" si="16"/>
        <v>0.0019964008547969855</v>
      </c>
      <c r="F160" s="52">
        <f t="shared" si="14"/>
        <v>480</v>
      </c>
      <c r="G160" s="276">
        <f t="shared" si="17"/>
        <v>0.004559010694679255</v>
      </c>
    </row>
    <row r="161" spans="1:7" ht="15">
      <c r="A161" s="43" t="s">
        <v>269</v>
      </c>
      <c r="B161" s="44">
        <f>_xlfn.IFERROR(VLOOKUP(A161,'[1]Sheet1'!$A$1553:$I$1727,2,FALSE),0)</f>
        <v>241</v>
      </c>
      <c r="C161" s="45">
        <f t="shared" si="15"/>
        <v>0.007055448211253586</v>
      </c>
      <c r="D161" s="46">
        <f>_xlfn.IFERROR(VLOOKUP(A161,'[1]Sheet1'!$A$1553:$I$1727,3,FALSE),0)</f>
        <v>11</v>
      </c>
      <c r="E161" s="45">
        <f t="shared" si="16"/>
        <v>0.00015465077044202001</v>
      </c>
      <c r="F161" s="47">
        <f t="shared" si="14"/>
        <v>252</v>
      </c>
      <c r="G161" s="275">
        <f t="shared" si="17"/>
        <v>0.002393480614706609</v>
      </c>
    </row>
    <row r="162" spans="1:7" ht="15">
      <c r="A162" s="48" t="s">
        <v>270</v>
      </c>
      <c r="B162" s="49">
        <f>_xlfn.IFERROR(VLOOKUP(A162,'[1]Sheet1'!$A$1553:$I$1727,2,FALSE),0)</f>
        <v>17</v>
      </c>
      <c r="C162" s="50">
        <f t="shared" si="15"/>
        <v>0.0004976872182212073</v>
      </c>
      <c r="D162" s="51">
        <f>_xlfn.IFERROR(VLOOKUP(A162,'[1]Sheet1'!$A$1553:$I$1727,3,FALSE),0)</f>
        <v>2</v>
      </c>
      <c r="E162" s="50">
        <f t="shared" si="16"/>
        <v>2.8118321898549094E-05</v>
      </c>
      <c r="F162" s="52">
        <f t="shared" si="14"/>
        <v>19</v>
      </c>
      <c r="G162" s="276">
        <f t="shared" si="17"/>
        <v>0.0001804608399977205</v>
      </c>
    </row>
    <row r="163" spans="1:7" ht="15">
      <c r="A163" s="43" t="s">
        <v>271</v>
      </c>
      <c r="B163" s="44">
        <f>_xlfn.IFERROR(VLOOKUP(A163,'[1]Sheet1'!$A$1553:$I$1727,2,FALSE),0)</f>
        <v>154</v>
      </c>
      <c r="C163" s="45">
        <f t="shared" si="15"/>
        <v>0.004508460682709761</v>
      </c>
      <c r="D163" s="46">
        <f>_xlfn.IFERROR(VLOOKUP(A163,'[1]Sheet1'!$A$1553:$I$1727,3,FALSE),0)</f>
        <v>6</v>
      </c>
      <c r="E163" s="45">
        <f t="shared" si="16"/>
        <v>8.435496569564728E-05</v>
      </c>
      <c r="F163" s="47">
        <f t="shared" si="14"/>
        <v>160</v>
      </c>
      <c r="G163" s="275">
        <f t="shared" si="17"/>
        <v>0.0015196702315597515</v>
      </c>
    </row>
    <row r="164" spans="1:7" ht="15">
      <c r="A164" s="48" t="s">
        <v>272</v>
      </c>
      <c r="B164" s="49">
        <f>_xlfn.IFERROR(VLOOKUP(A164,'[1]Sheet1'!$A$1553:$I$1727,2,FALSE),0)</f>
        <v>16</v>
      </c>
      <c r="C164" s="50">
        <f t="shared" si="15"/>
        <v>0.0004684114995023128</v>
      </c>
      <c r="D164" s="51">
        <f>_xlfn.IFERROR(VLOOKUP(A164,'[1]Sheet1'!$A$1553:$I$1727,3,FALSE),0)</f>
        <v>6</v>
      </c>
      <c r="E164" s="50">
        <f t="shared" si="16"/>
        <v>8.435496569564728E-05</v>
      </c>
      <c r="F164" s="52">
        <f t="shared" si="14"/>
        <v>22</v>
      </c>
      <c r="G164" s="276">
        <f t="shared" si="17"/>
        <v>0.00020895465683946584</v>
      </c>
    </row>
    <row r="165" spans="1:7" ht="15">
      <c r="A165" s="43" t="s">
        <v>119</v>
      </c>
      <c r="B165" s="44">
        <f>_xlfn.IFERROR(VLOOKUP(A165,'[1]Sheet1'!$A$1553:$I$1727,2,FALSE),0)</f>
        <v>33</v>
      </c>
      <c r="C165" s="45">
        <f>B165/$B$177</f>
        <v>0.0009660987177235201</v>
      </c>
      <c r="D165" s="46">
        <f>_xlfn.IFERROR(VLOOKUP(A165,'[1]Sheet1'!$A$1553:$I$1727,3,FALSE),0)</f>
        <v>91</v>
      </c>
      <c r="E165" s="45">
        <f>D165/$D$177</f>
        <v>0.0012793836463839837</v>
      </c>
      <c r="F165" s="47">
        <f t="shared" si="14"/>
        <v>124</v>
      </c>
      <c r="G165" s="275">
        <f>F165/$F$177</f>
        <v>0.0011777444294588074</v>
      </c>
    </row>
    <row r="166" spans="1:7" ht="15">
      <c r="A166" s="48" t="s">
        <v>127</v>
      </c>
      <c r="B166" s="49">
        <f>_xlfn.IFERROR(VLOOKUP(A166,'[1]Sheet1'!$A$1553:$I$1727,2,FALSE),0)</f>
        <v>67</v>
      </c>
      <c r="C166" s="50">
        <f>B166/$B$177</f>
        <v>0.001961473154165935</v>
      </c>
      <c r="D166" s="51">
        <f>_xlfn.IFERROR(VLOOKUP(A166,'[1]Sheet1'!$A$1553:$I$1727,3,FALSE),0)</f>
        <v>63</v>
      </c>
      <c r="E166" s="50">
        <f>D166/$D$177</f>
        <v>0.0008857271398042965</v>
      </c>
      <c r="F166" s="52">
        <f t="shared" si="14"/>
        <v>130</v>
      </c>
      <c r="G166" s="276">
        <f>F166/$F$177</f>
        <v>0.0012347320631422981</v>
      </c>
    </row>
    <row r="167" spans="1:7" ht="15">
      <c r="A167" s="43" t="s">
        <v>128</v>
      </c>
      <c r="B167" s="44">
        <f>_xlfn.IFERROR(VLOOKUP(A167,'[1]Sheet1'!$A$1553:$I$1727,2,FALSE),0)</f>
        <v>88</v>
      </c>
      <c r="C167" s="45">
        <f aca="true" t="shared" si="18" ref="C167:C176">B167/$B$177</f>
        <v>0.0025762632472627204</v>
      </c>
      <c r="D167" s="46">
        <f>_xlfn.IFERROR(VLOOKUP(A167,'[1]Sheet1'!$A$1553:$I$1727,3,FALSE),0)</f>
        <v>37</v>
      </c>
      <c r="E167" s="45">
        <f aca="true" t="shared" si="19" ref="E167:E176">D167/$D$177</f>
        <v>0.0005201889551231583</v>
      </c>
      <c r="F167" s="47">
        <f t="shared" si="14"/>
        <v>125</v>
      </c>
      <c r="G167" s="275">
        <f aca="true" t="shared" si="20" ref="G167:G176">F167/$F$177</f>
        <v>0.001187242368406056</v>
      </c>
    </row>
    <row r="168" spans="1:7" ht="15">
      <c r="A168" s="48" t="s">
        <v>129</v>
      </c>
      <c r="B168" s="49">
        <f>_xlfn.IFERROR(VLOOKUP(A168,'[1]Sheet1'!$A$1553:$I$1727,2,FALSE),0)</f>
        <v>217</v>
      </c>
      <c r="C168" s="50">
        <f t="shared" si="18"/>
        <v>0.006352830962000117</v>
      </c>
      <c r="D168" s="51">
        <f>_xlfn.IFERROR(VLOOKUP(A168,'[1]Sheet1'!$A$1553:$I$1727,3,FALSE),0)</f>
        <v>185</v>
      </c>
      <c r="E168" s="50">
        <f t="shared" si="19"/>
        <v>0.002600944775615791</v>
      </c>
      <c r="F168" s="52">
        <f t="shared" si="14"/>
        <v>402</v>
      </c>
      <c r="G168" s="276">
        <f t="shared" si="20"/>
        <v>0.0038181714567938757</v>
      </c>
    </row>
    <row r="169" spans="1:7" ht="15">
      <c r="A169" s="43" t="s">
        <v>130</v>
      </c>
      <c r="B169" s="44">
        <f>_xlfn.IFERROR(VLOOKUP(A169,'[1]Sheet1'!$A$1553:$I$1727,2,FALSE),0)</f>
        <v>0</v>
      </c>
      <c r="C169" s="45">
        <f t="shared" si="18"/>
        <v>0</v>
      </c>
      <c r="D169" s="46">
        <f>_xlfn.IFERROR(VLOOKUP(A169,'[1]Sheet1'!$A$1553:$I$1727,3,FALSE),0)</f>
        <v>2</v>
      </c>
      <c r="E169" s="45">
        <f t="shared" si="19"/>
        <v>2.8118321898549094E-05</v>
      </c>
      <c r="F169" s="47">
        <f t="shared" si="14"/>
        <v>2</v>
      </c>
      <c r="G169" s="275">
        <f t="shared" si="20"/>
        <v>1.8995877894496895E-05</v>
      </c>
    </row>
    <row r="170" spans="1:7" ht="15">
      <c r="A170" s="43" t="s">
        <v>286</v>
      </c>
      <c r="B170" s="44">
        <f>_xlfn.IFERROR(VLOOKUP(A170,'[1]Sheet1'!$A$1553:$I$1727,2,FALSE),0)</f>
        <v>12</v>
      </c>
      <c r="C170" s="45">
        <f t="shared" si="18"/>
        <v>0.0003513086246267346</v>
      </c>
      <c r="D170" s="46">
        <f>_xlfn.IFERROR(VLOOKUP(A170,'[1]Sheet1'!$A$1553:$I$1727,3,FALSE),0)</f>
        <v>70</v>
      </c>
      <c r="E170" s="45">
        <f t="shared" si="19"/>
        <v>0.0009841412664492184</v>
      </c>
      <c r="F170" s="47">
        <f>SUM(B170,D170)</f>
        <v>82</v>
      </c>
      <c r="G170" s="275">
        <f t="shared" si="20"/>
        <v>0.0007788309936743727</v>
      </c>
    </row>
    <row r="171" spans="1:7" ht="15">
      <c r="A171" s="43" t="s">
        <v>287</v>
      </c>
      <c r="B171" s="44">
        <f>_xlfn.IFERROR(VLOOKUP(A171,'[1]Sheet1'!$A$1553:$I$1727,2,FALSE),0)</f>
        <v>7</v>
      </c>
      <c r="C171" s="45">
        <f t="shared" si="18"/>
        <v>0.00020493003103226183</v>
      </c>
      <c r="D171" s="46">
        <f>_xlfn.IFERROR(VLOOKUP(A171,'[1]Sheet1'!$A$1553:$I$1727,3,FALSE),0)</f>
        <v>67</v>
      </c>
      <c r="E171" s="45">
        <f t="shared" si="19"/>
        <v>0.0009419637836013947</v>
      </c>
      <c r="F171" s="47">
        <f>SUM(B171,D171)</f>
        <v>74</v>
      </c>
      <c r="G171" s="275">
        <f t="shared" si="20"/>
        <v>0.0007028474820963851</v>
      </c>
    </row>
    <row r="172" spans="1:7" ht="15">
      <c r="A172" s="43" t="s">
        <v>288</v>
      </c>
      <c r="B172" s="44">
        <f>_xlfn.IFERROR(VLOOKUP(A172,'[1]Sheet1'!$A$1553:$I$1727,2,FALSE),0)</f>
        <v>17</v>
      </c>
      <c r="C172" s="45">
        <f t="shared" si="18"/>
        <v>0.0004976872182212073</v>
      </c>
      <c r="D172" s="46">
        <f>_xlfn.IFERROR(VLOOKUP(A172,'[1]Sheet1'!$A$1553:$I$1727,3,FALSE),0)</f>
        <v>47</v>
      </c>
      <c r="E172" s="45">
        <f t="shared" si="19"/>
        <v>0.0006607805646159038</v>
      </c>
      <c r="F172" s="47">
        <f>SUM(B172,D172)</f>
        <v>64</v>
      </c>
      <c r="G172" s="275">
        <f t="shared" si="20"/>
        <v>0.0006078680926239006</v>
      </c>
    </row>
    <row r="173" spans="1:7" ht="15">
      <c r="A173" s="243" t="s">
        <v>279</v>
      </c>
      <c r="B173" s="44">
        <f>_xlfn.IFERROR(VLOOKUP(A173,'[1]Sheet1'!$A$1553:$I$1727,2,FALSE),0)</f>
        <v>18</v>
      </c>
      <c r="C173" s="45">
        <f t="shared" si="18"/>
        <v>0.0005269629369401019</v>
      </c>
      <c r="D173" s="46">
        <f>_xlfn.IFERROR(VLOOKUP(A173,'[1]Sheet1'!$A$1553:$I$1727,3,FALSE),0)</f>
        <v>25</v>
      </c>
      <c r="E173" s="45">
        <f t="shared" si="19"/>
        <v>0.00035147902373186367</v>
      </c>
      <c r="F173" s="47">
        <f t="shared" si="14"/>
        <v>43</v>
      </c>
      <c r="G173" s="275">
        <f t="shared" si="20"/>
        <v>0.0004084113747316832</v>
      </c>
    </row>
    <row r="174" spans="1:7" ht="15">
      <c r="A174" s="243" t="s">
        <v>280</v>
      </c>
      <c r="B174" s="44">
        <f>_xlfn.IFERROR(VLOOKUP(A174,'[1]Sheet1'!$A$1553:$I$1727,2,FALSE),0)</f>
        <v>15</v>
      </c>
      <c r="C174" s="45">
        <f t="shared" si="18"/>
        <v>0.00043913578078341823</v>
      </c>
      <c r="D174" s="46">
        <f>_xlfn.IFERROR(VLOOKUP(A174,'[1]Sheet1'!$A$1553:$I$1727,3,FALSE),0)</f>
        <v>4</v>
      </c>
      <c r="E174" s="45">
        <f t="shared" si="19"/>
        <v>5.623664379709819E-05</v>
      </c>
      <c r="F174" s="47">
        <f t="shared" si="14"/>
        <v>19</v>
      </c>
      <c r="G174" s="275">
        <f t="shared" si="20"/>
        <v>0.0001804608399977205</v>
      </c>
    </row>
    <row r="175" spans="1:7" ht="15">
      <c r="A175" s="48" t="s">
        <v>131</v>
      </c>
      <c r="B175" s="49">
        <f>_xlfn.IFERROR(VLOOKUP(A175,'[1]Sheet1'!$A$1553:$I$1727,2,FALSE),0)</f>
        <v>615</v>
      </c>
      <c r="C175" s="50">
        <f t="shared" si="18"/>
        <v>0.018004567012120148</v>
      </c>
      <c r="D175" s="51">
        <f>_xlfn.IFERROR(VLOOKUP(A175,'[1]Sheet1'!$A$1553:$I$1727,3,FALSE),0)</f>
        <v>995</v>
      </c>
      <c r="E175" s="50">
        <f t="shared" si="19"/>
        <v>0.013988865144528174</v>
      </c>
      <c r="F175" s="52">
        <f t="shared" si="14"/>
        <v>1610</v>
      </c>
      <c r="G175" s="276">
        <f t="shared" si="20"/>
        <v>0.01529168170507</v>
      </c>
    </row>
    <row r="176" spans="1:7" ht="15.75" thickBot="1">
      <c r="A176" s="53" t="s">
        <v>120</v>
      </c>
      <c r="B176" s="54">
        <f>_xlfn.IFERROR(VLOOKUP(A176,'[1]Sheet1'!$A$1553:$I$1727,2,FALSE),0)</f>
        <v>3273</v>
      </c>
      <c r="C176" s="55">
        <f t="shared" si="18"/>
        <v>0.09581942736694186</v>
      </c>
      <c r="D176" s="56">
        <f>_xlfn.IFERROR(VLOOKUP(A176,'[1]Sheet1'!$A$1553:$I$1727,3,FALSE),0)+1</f>
        <v>5005</v>
      </c>
      <c r="E176" s="55">
        <f t="shared" si="19"/>
        <v>0.07036610055111911</v>
      </c>
      <c r="F176" s="57">
        <f>SUM(B176,D176)</f>
        <v>8278</v>
      </c>
      <c r="G176" s="277">
        <f t="shared" si="20"/>
        <v>0.07862393860532264</v>
      </c>
    </row>
    <row r="177" spans="1:7" ht="15.75" thickBot="1">
      <c r="A177" s="58" t="s">
        <v>121</v>
      </c>
      <c r="B177" s="59">
        <f aca="true" t="shared" si="21" ref="B177:G177">SUM(B5:B176)</f>
        <v>34158</v>
      </c>
      <c r="C177" s="278">
        <f t="shared" si="21"/>
        <v>1</v>
      </c>
      <c r="D177" s="61">
        <f t="shared" si="21"/>
        <v>71128</v>
      </c>
      <c r="E177" s="278">
        <f t="shared" si="21"/>
        <v>1.0000000000000004</v>
      </c>
      <c r="F177" s="62">
        <f t="shared" si="21"/>
        <v>105286</v>
      </c>
      <c r="G177" s="63">
        <f t="shared" si="21"/>
        <v>0.9999999999999996</v>
      </c>
    </row>
    <row r="179" ht="15">
      <c r="F179" s="254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V27" sqref="V27"/>
    </sheetView>
  </sheetViews>
  <sheetFormatPr defaultColWidth="9.140625" defaultRowHeight="15"/>
  <sheetData>
    <row r="1" spans="1:17" ht="15">
      <c r="A1" s="70" t="s">
        <v>108</v>
      </c>
      <c r="B1" s="25">
        <v>102</v>
      </c>
      <c r="C1" s="26">
        <v>0.007548286834899726</v>
      </c>
      <c r="D1" s="27">
        <v>495</v>
      </c>
      <c r="E1" s="26">
        <v>0.021546095586314963</v>
      </c>
      <c r="F1" s="27">
        <v>534</v>
      </c>
      <c r="G1" s="26">
        <v>0.049743828598043785</v>
      </c>
      <c r="H1" s="27">
        <v>2109</v>
      </c>
      <c r="I1" s="26">
        <v>0.0788411214953271</v>
      </c>
      <c r="J1" s="27">
        <v>1252</v>
      </c>
      <c r="K1" s="26">
        <v>0.12757285510495212</v>
      </c>
      <c r="L1" s="27">
        <v>10377</v>
      </c>
      <c r="M1" s="26">
        <v>0.2975739848589126</v>
      </c>
      <c r="N1" s="27">
        <v>0</v>
      </c>
      <c r="O1" s="28">
        <v>0</v>
      </c>
      <c r="P1" s="29">
        <v>14869</v>
      </c>
      <c r="Q1" s="261">
        <v>0.12382784523393128</v>
      </c>
    </row>
    <row r="2" spans="1:17" ht="15">
      <c r="A2" s="48" t="s">
        <v>116</v>
      </c>
      <c r="B2" s="31">
        <v>176</v>
      </c>
      <c r="C2" s="32">
        <v>0.013024494930807371</v>
      </c>
      <c r="D2" s="33">
        <v>500</v>
      </c>
      <c r="E2" s="32">
        <v>0.021763732915469663</v>
      </c>
      <c r="F2" s="33">
        <v>739</v>
      </c>
      <c r="G2" s="32">
        <v>0.06884024219841639</v>
      </c>
      <c r="H2" s="33">
        <v>2008</v>
      </c>
      <c r="I2" s="32">
        <v>0.07506542056074766</v>
      </c>
      <c r="J2" s="33">
        <v>1720</v>
      </c>
      <c r="K2" s="32">
        <v>0.17525983289178723</v>
      </c>
      <c r="L2" s="33">
        <v>7211</v>
      </c>
      <c r="M2" s="32">
        <v>0.20678481303051158</v>
      </c>
      <c r="N2" s="33">
        <v>0</v>
      </c>
      <c r="O2" s="34">
        <v>0</v>
      </c>
      <c r="P2" s="35">
        <v>12354</v>
      </c>
      <c r="Q2" s="197">
        <v>0.10288312596812073</v>
      </c>
    </row>
    <row r="3" spans="1:17" ht="15">
      <c r="A3" s="48" t="s">
        <v>45</v>
      </c>
      <c r="B3" s="31">
        <v>3583</v>
      </c>
      <c r="C3" s="32">
        <v>0.2651520757788796</v>
      </c>
      <c r="D3" s="33">
        <v>4085</v>
      </c>
      <c r="E3" s="32">
        <v>0.17780969791938714</v>
      </c>
      <c r="F3" s="33">
        <v>1319</v>
      </c>
      <c r="G3" s="32">
        <v>0.12286911970190964</v>
      </c>
      <c r="H3" s="33">
        <v>2151</v>
      </c>
      <c r="I3" s="32">
        <v>0.08041121495327103</v>
      </c>
      <c r="J3" s="33">
        <v>377</v>
      </c>
      <c r="K3" s="32">
        <v>0.03841450988383941</v>
      </c>
      <c r="L3" s="33">
        <v>427</v>
      </c>
      <c r="M3" s="32">
        <v>0.012244780913053453</v>
      </c>
      <c r="N3" s="33">
        <v>0</v>
      </c>
      <c r="O3" s="34">
        <v>0</v>
      </c>
      <c r="P3" s="35">
        <v>11942</v>
      </c>
      <c r="Q3" s="197">
        <v>0.09945202285181298</v>
      </c>
    </row>
    <row r="4" spans="1:17" ht="15">
      <c r="A4" s="48" t="s">
        <v>34</v>
      </c>
      <c r="B4" s="31">
        <v>673</v>
      </c>
      <c r="C4" s="32">
        <v>0.04980389254791682</v>
      </c>
      <c r="D4" s="33">
        <v>2226</v>
      </c>
      <c r="E4" s="32">
        <v>0.09689213893967093</v>
      </c>
      <c r="F4" s="33">
        <v>933</v>
      </c>
      <c r="G4" s="32">
        <v>0.08691197019096414</v>
      </c>
      <c r="H4" s="33">
        <v>2268</v>
      </c>
      <c r="I4" s="32">
        <v>0.08478504672897197</v>
      </c>
      <c r="J4" s="33">
        <v>726</v>
      </c>
      <c r="K4" s="32">
        <v>0.07397595272060321</v>
      </c>
      <c r="L4" s="33">
        <v>1520</v>
      </c>
      <c r="M4" s="32">
        <v>0.0435879788942418</v>
      </c>
      <c r="N4" s="33">
        <v>0</v>
      </c>
      <c r="O4" s="34">
        <v>0</v>
      </c>
      <c r="P4" s="35">
        <v>8346</v>
      </c>
      <c r="Q4" s="197">
        <v>0.06950482186578724</v>
      </c>
    </row>
    <row r="5" spans="1:17" ht="15">
      <c r="A5" s="48" t="s">
        <v>56</v>
      </c>
      <c r="B5" s="31">
        <v>703</v>
      </c>
      <c r="C5" s="32">
        <v>0.05202397691112262</v>
      </c>
      <c r="D5" s="33">
        <v>1875</v>
      </c>
      <c r="E5" s="32">
        <v>0.08161399843301123</v>
      </c>
      <c r="F5" s="33">
        <v>793</v>
      </c>
      <c r="G5" s="32">
        <v>0.07387051700046576</v>
      </c>
      <c r="H5" s="33">
        <v>1863</v>
      </c>
      <c r="I5" s="32">
        <v>0.06964485981308412</v>
      </c>
      <c r="J5" s="33">
        <v>467</v>
      </c>
      <c r="K5" s="32">
        <v>0.04758508253515386</v>
      </c>
      <c r="L5" s="33">
        <v>332</v>
      </c>
      <c r="M5" s="32">
        <v>0.00952053223216334</v>
      </c>
      <c r="N5" s="33">
        <v>0</v>
      </c>
      <c r="O5" s="34">
        <v>0</v>
      </c>
      <c r="P5" s="35">
        <v>6033</v>
      </c>
      <c r="Q5" s="197">
        <v>0.0502423424773897</v>
      </c>
    </row>
    <row r="6" spans="1:17" ht="15">
      <c r="A6" s="48" t="s">
        <v>66</v>
      </c>
      <c r="B6" s="31">
        <v>764</v>
      </c>
      <c r="C6" s="32">
        <v>0.056538148449641085</v>
      </c>
      <c r="D6" s="33">
        <v>1344</v>
      </c>
      <c r="E6" s="32">
        <v>0.05850091407678245</v>
      </c>
      <c r="F6" s="33">
        <v>503</v>
      </c>
      <c r="G6" s="32">
        <v>0.046856078248719145</v>
      </c>
      <c r="H6" s="33">
        <v>1183</v>
      </c>
      <c r="I6" s="32">
        <v>0.04422429906542056</v>
      </c>
      <c r="J6" s="33">
        <v>342</v>
      </c>
      <c r="K6" s="32">
        <v>0.03484817607499491</v>
      </c>
      <c r="L6" s="33">
        <v>370</v>
      </c>
      <c r="M6" s="32">
        <v>0.010610231704519385</v>
      </c>
      <c r="N6" s="33">
        <v>0</v>
      </c>
      <c r="O6" s="34">
        <v>0</v>
      </c>
      <c r="P6" s="35">
        <v>4506</v>
      </c>
      <c r="Q6" s="197">
        <v>0.03752560835456953</v>
      </c>
    </row>
    <row r="7" spans="1:17" ht="15">
      <c r="A7" s="48" t="s">
        <v>41</v>
      </c>
      <c r="B7" s="31">
        <v>175</v>
      </c>
      <c r="C7" s="32">
        <v>0.01295049211870051</v>
      </c>
      <c r="D7" s="33">
        <v>764</v>
      </c>
      <c r="E7" s="32">
        <v>0.03325498389483764</v>
      </c>
      <c r="F7" s="33">
        <v>531</v>
      </c>
      <c r="G7" s="32">
        <v>0.049464368886818814</v>
      </c>
      <c r="H7" s="33">
        <v>1868</v>
      </c>
      <c r="I7" s="32">
        <v>0.06983177570093457</v>
      </c>
      <c r="J7" s="33">
        <v>663</v>
      </c>
      <c r="K7" s="32">
        <v>0.06755655186468311</v>
      </c>
      <c r="L7" s="33">
        <v>296</v>
      </c>
      <c r="M7" s="32">
        <v>0.008488185363615508</v>
      </c>
      <c r="N7" s="33">
        <v>0</v>
      </c>
      <c r="O7" s="34">
        <v>0</v>
      </c>
      <c r="P7" s="35">
        <v>4297</v>
      </c>
      <c r="Q7" s="197">
        <v>0.035785073035860024</v>
      </c>
    </row>
    <row r="8" spans="1:17" ht="15">
      <c r="A8" s="48" t="s">
        <v>64</v>
      </c>
      <c r="B8" s="31">
        <v>821</v>
      </c>
      <c r="C8" s="32">
        <v>0.06075630873973211</v>
      </c>
      <c r="D8" s="33">
        <v>1287</v>
      </c>
      <c r="E8" s="32">
        <v>0.05601984852441891</v>
      </c>
      <c r="F8" s="33">
        <v>343</v>
      </c>
      <c r="G8" s="32">
        <v>0.03195156031672101</v>
      </c>
      <c r="H8" s="33">
        <v>849</v>
      </c>
      <c r="I8" s="32">
        <v>0.031738317757009346</v>
      </c>
      <c r="J8" s="33">
        <v>129</v>
      </c>
      <c r="K8" s="32">
        <v>0.013144487466884043</v>
      </c>
      <c r="L8" s="33">
        <v>139</v>
      </c>
      <c r="M8" s="32">
        <v>0.003986005964670796</v>
      </c>
      <c r="N8" s="33">
        <v>0</v>
      </c>
      <c r="O8" s="34">
        <v>0</v>
      </c>
      <c r="P8" s="35">
        <v>3568</v>
      </c>
      <c r="Q8" s="197">
        <v>0.02971401922083979</v>
      </c>
    </row>
    <row r="9" spans="1:17" ht="15">
      <c r="A9" s="48" t="s">
        <v>105</v>
      </c>
      <c r="B9" s="31">
        <v>45</v>
      </c>
      <c r="C9" s="32">
        <v>0.0033301265448087026</v>
      </c>
      <c r="D9" s="33">
        <v>562</v>
      </c>
      <c r="E9" s="32">
        <v>0.0244624357969879</v>
      </c>
      <c r="F9" s="33">
        <v>453</v>
      </c>
      <c r="G9" s="32">
        <v>0.042198416394969726</v>
      </c>
      <c r="H9" s="33">
        <v>1484</v>
      </c>
      <c r="I9" s="32">
        <v>0.05547663551401869</v>
      </c>
      <c r="J9" s="33">
        <v>371</v>
      </c>
      <c r="K9" s="32">
        <v>0.037803138373751786</v>
      </c>
      <c r="L9" s="33">
        <v>564</v>
      </c>
      <c r="M9" s="32">
        <v>0.016173434273916036</v>
      </c>
      <c r="N9" s="33">
        <v>0</v>
      </c>
      <c r="O9" s="34">
        <v>0</v>
      </c>
      <c r="P9" s="35">
        <v>3479</v>
      </c>
      <c r="Q9" s="197">
        <v>0.028972834324355837</v>
      </c>
    </row>
    <row r="10" spans="1:17" ht="15">
      <c r="A10" s="48" t="s">
        <v>90</v>
      </c>
      <c r="B10" s="31">
        <v>1005</v>
      </c>
      <c r="C10" s="32">
        <v>0.07437282616739437</v>
      </c>
      <c r="D10" s="33">
        <v>923</v>
      </c>
      <c r="E10" s="32">
        <v>0.04017585096195699</v>
      </c>
      <c r="F10" s="33">
        <v>228</v>
      </c>
      <c r="G10" s="32">
        <v>0.021238938053097345</v>
      </c>
      <c r="H10" s="33">
        <v>510</v>
      </c>
      <c r="I10" s="32">
        <v>0.019065420560747663</v>
      </c>
      <c r="J10" s="33">
        <v>218</v>
      </c>
      <c r="K10" s="32">
        <v>0.02221316486651722</v>
      </c>
      <c r="L10" s="33">
        <v>228</v>
      </c>
      <c r="M10" s="32">
        <v>0.00653819683413627</v>
      </c>
      <c r="N10" s="33">
        <v>0</v>
      </c>
      <c r="O10" s="34">
        <v>0</v>
      </c>
      <c r="P10" s="35">
        <v>3112</v>
      </c>
      <c r="Q10" s="197">
        <v>0.025916487616382683</v>
      </c>
    </row>
    <row r="11" spans="1:17" ht="15">
      <c r="A11" s="48" t="s">
        <v>113</v>
      </c>
      <c r="B11" s="31">
        <v>2</v>
      </c>
      <c r="C11" s="32">
        <v>0.00014800562421372012</v>
      </c>
      <c r="D11" s="33">
        <v>117</v>
      </c>
      <c r="E11" s="32">
        <v>0.005092713502219901</v>
      </c>
      <c r="F11" s="33">
        <v>270</v>
      </c>
      <c r="G11" s="32">
        <v>0.025151374010246856</v>
      </c>
      <c r="H11" s="33">
        <v>1624</v>
      </c>
      <c r="I11" s="32">
        <v>0.060710280373831776</v>
      </c>
      <c r="J11" s="33">
        <v>501</v>
      </c>
      <c r="K11" s="32">
        <v>0.0510495210923171</v>
      </c>
      <c r="L11" s="33">
        <v>341</v>
      </c>
      <c r="M11" s="32">
        <v>0.009778618949300297</v>
      </c>
      <c r="N11" s="33">
        <v>0</v>
      </c>
      <c r="O11" s="34">
        <v>0</v>
      </c>
      <c r="P11" s="35">
        <v>2855</v>
      </c>
      <c r="Q11" s="197">
        <v>0.023776212128782958</v>
      </c>
    </row>
    <row r="12" spans="1:17" ht="15">
      <c r="A12" s="48" t="s">
        <v>68</v>
      </c>
      <c r="B12" s="31">
        <v>5</v>
      </c>
      <c r="C12" s="32">
        <v>0.0003700140605343003</v>
      </c>
      <c r="D12" s="33">
        <v>185</v>
      </c>
      <c r="E12" s="32">
        <v>0.008052581178723775</v>
      </c>
      <c r="F12" s="33">
        <v>14</v>
      </c>
      <c r="G12" s="32">
        <v>0.001304145319049837</v>
      </c>
      <c r="H12" s="33">
        <v>102</v>
      </c>
      <c r="I12" s="32">
        <v>0.0038130841121495327</v>
      </c>
      <c r="J12" s="33">
        <v>247</v>
      </c>
      <c r="K12" s="32">
        <v>0.0251681271652741</v>
      </c>
      <c r="L12" s="33">
        <v>2005</v>
      </c>
      <c r="M12" s="32">
        <v>0.05749598531773342</v>
      </c>
      <c r="N12" s="33">
        <v>0</v>
      </c>
      <c r="O12" s="34">
        <v>0</v>
      </c>
      <c r="P12" s="35">
        <v>2558</v>
      </c>
      <c r="Q12" s="197">
        <v>0.021302819833774713</v>
      </c>
    </row>
    <row r="13" spans="1:17" ht="15">
      <c r="A13" s="48" t="s">
        <v>39</v>
      </c>
      <c r="B13" s="31">
        <v>49</v>
      </c>
      <c r="C13" s="32">
        <v>0.0036261377932361428</v>
      </c>
      <c r="D13" s="33">
        <v>441</v>
      </c>
      <c r="E13" s="32">
        <v>0.019195612431444242</v>
      </c>
      <c r="F13" s="33">
        <v>319</v>
      </c>
      <c r="G13" s="32">
        <v>0.029715882626921285</v>
      </c>
      <c r="H13" s="33">
        <v>829</v>
      </c>
      <c r="I13" s="32">
        <v>0.030990654205607475</v>
      </c>
      <c r="J13" s="33">
        <v>252</v>
      </c>
      <c r="K13" s="32">
        <v>0.025677603423680456</v>
      </c>
      <c r="L13" s="33">
        <v>238</v>
      </c>
      <c r="M13" s="32">
        <v>0.006824959853177335</v>
      </c>
      <c r="N13" s="33">
        <v>0</v>
      </c>
      <c r="O13" s="34">
        <v>0</v>
      </c>
      <c r="P13" s="35">
        <v>2128</v>
      </c>
      <c r="Q13" s="197">
        <v>0.017721814154133146</v>
      </c>
    </row>
    <row r="14" spans="1:17" ht="15">
      <c r="A14" s="48" t="s">
        <v>42</v>
      </c>
      <c r="B14" s="31">
        <v>274</v>
      </c>
      <c r="C14" s="32">
        <v>0.020276770517279656</v>
      </c>
      <c r="D14" s="33">
        <v>510</v>
      </c>
      <c r="E14" s="32">
        <v>0.022199007573779055</v>
      </c>
      <c r="F14" s="33">
        <v>140</v>
      </c>
      <c r="G14" s="32">
        <v>0.01304145319049837</v>
      </c>
      <c r="H14" s="33">
        <v>306</v>
      </c>
      <c r="I14" s="32">
        <v>0.011439252336448599</v>
      </c>
      <c r="J14" s="33">
        <v>241</v>
      </c>
      <c r="K14" s="32">
        <v>0.024556755655186467</v>
      </c>
      <c r="L14" s="33">
        <v>510</v>
      </c>
      <c r="M14" s="32">
        <v>0.014624913971094288</v>
      </c>
      <c r="N14" s="33">
        <v>0</v>
      </c>
      <c r="O14" s="34">
        <v>0</v>
      </c>
      <c r="P14" s="35">
        <v>1981</v>
      </c>
      <c r="Q14" s="197">
        <v>0.016497609886906843</v>
      </c>
    </row>
    <row r="15" spans="1:17" ht="15">
      <c r="A15" s="48" t="s">
        <v>104</v>
      </c>
      <c r="B15" s="31">
        <v>1</v>
      </c>
      <c r="C15" s="32">
        <v>7.400281210686006E-05</v>
      </c>
      <c r="D15" s="33">
        <v>37</v>
      </c>
      <c r="E15" s="32">
        <v>0.0016105162357447549</v>
      </c>
      <c r="F15" s="33">
        <v>33</v>
      </c>
      <c r="G15" s="32">
        <v>0.0030740568234746157</v>
      </c>
      <c r="H15" s="33">
        <v>343</v>
      </c>
      <c r="I15" s="32">
        <v>0.012822429906542056</v>
      </c>
      <c r="J15" s="33">
        <v>71</v>
      </c>
      <c r="K15" s="32">
        <v>0.0072345628693702875</v>
      </c>
      <c r="L15" s="33">
        <v>1263</v>
      </c>
      <c r="M15" s="32">
        <v>0.036218169304886444</v>
      </c>
      <c r="N15" s="33">
        <v>0</v>
      </c>
      <c r="O15" s="34">
        <v>0</v>
      </c>
      <c r="P15" s="35">
        <v>1748</v>
      </c>
      <c r="Q15" s="197">
        <v>0.014557204483752228</v>
      </c>
    </row>
    <row r="16" spans="1:17" ht="15">
      <c r="A16" s="48" t="s">
        <v>131</v>
      </c>
      <c r="B16" s="31">
        <v>27</v>
      </c>
      <c r="C16" s="32">
        <v>0.0019980759268852216</v>
      </c>
      <c r="D16" s="33">
        <v>30</v>
      </c>
      <c r="E16" s="32">
        <v>0.0013058239749281796</v>
      </c>
      <c r="F16" s="33">
        <v>19</v>
      </c>
      <c r="G16" s="32">
        <v>0.0017699115044247787</v>
      </c>
      <c r="H16" s="33">
        <v>112</v>
      </c>
      <c r="I16" s="32">
        <v>0.004186915887850467</v>
      </c>
      <c r="J16" s="33">
        <v>41</v>
      </c>
      <c r="K16" s="32">
        <v>0.004177705318932138</v>
      </c>
      <c r="L16" s="33">
        <v>1457</v>
      </c>
      <c r="M16" s="32">
        <v>0.041781371874283095</v>
      </c>
      <c r="N16" s="33">
        <v>0</v>
      </c>
      <c r="O16" s="34">
        <v>0</v>
      </c>
      <c r="P16" s="35">
        <v>1686</v>
      </c>
      <c r="Q16" s="197">
        <v>0.014040873432269025</v>
      </c>
    </row>
    <row r="17" spans="1:17" ht="15">
      <c r="A17" s="48" t="s">
        <v>98</v>
      </c>
      <c r="B17" s="31">
        <v>0</v>
      </c>
      <c r="C17" s="32">
        <v>0</v>
      </c>
      <c r="D17" s="33">
        <v>5</v>
      </c>
      <c r="E17" s="32">
        <v>0.00021763732915469663</v>
      </c>
      <c r="F17" s="33">
        <v>97</v>
      </c>
      <c r="G17" s="32">
        <v>0.00903586399627387</v>
      </c>
      <c r="H17" s="33">
        <v>369</v>
      </c>
      <c r="I17" s="32">
        <v>0.013794392523364486</v>
      </c>
      <c r="J17" s="33">
        <v>221</v>
      </c>
      <c r="K17" s="32">
        <v>0.022518850621561035</v>
      </c>
      <c r="L17" s="33">
        <v>977</v>
      </c>
      <c r="M17" s="32">
        <v>0.028016746960312</v>
      </c>
      <c r="N17" s="33">
        <v>0</v>
      </c>
      <c r="O17" s="34">
        <v>0</v>
      </c>
      <c r="P17" s="35">
        <v>1669</v>
      </c>
      <c r="Q17" s="197">
        <v>0.013899298789120405</v>
      </c>
    </row>
    <row r="18" spans="1:17" ht="15">
      <c r="A18" s="48" t="s">
        <v>67</v>
      </c>
      <c r="B18" s="31">
        <v>629</v>
      </c>
      <c r="C18" s="32">
        <v>0.046547768815214975</v>
      </c>
      <c r="D18" s="33">
        <v>826</v>
      </c>
      <c r="E18" s="32">
        <v>0.03595368677635588</v>
      </c>
      <c r="F18" s="33">
        <v>81</v>
      </c>
      <c r="G18" s="32">
        <v>0.007545412203074057</v>
      </c>
      <c r="H18" s="33">
        <v>9</v>
      </c>
      <c r="I18" s="32">
        <v>0.0003364485981308411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4">
        <v>0</v>
      </c>
      <c r="P18" s="35">
        <v>1545</v>
      </c>
      <c r="Q18" s="197">
        <v>0.012866636686154</v>
      </c>
    </row>
    <row r="19" spans="1:17" ht="15">
      <c r="A19" s="48" t="s">
        <v>35</v>
      </c>
      <c r="B19" s="31">
        <v>340</v>
      </c>
      <c r="C19" s="32">
        <v>0.02516095611633242</v>
      </c>
      <c r="D19" s="33">
        <v>694</v>
      </c>
      <c r="E19" s="32">
        <v>0.03020806128667189</v>
      </c>
      <c r="F19" s="33">
        <v>198</v>
      </c>
      <c r="G19" s="32">
        <v>0.018444340940847695</v>
      </c>
      <c r="H19" s="33">
        <v>186</v>
      </c>
      <c r="I19" s="32">
        <v>0.006953271028037383</v>
      </c>
      <c r="J19" s="33">
        <v>69</v>
      </c>
      <c r="K19" s="32">
        <v>0.007030772366007744</v>
      </c>
      <c r="L19" s="33">
        <v>57</v>
      </c>
      <c r="M19" s="32">
        <v>0.0016345492085340675</v>
      </c>
      <c r="N19" s="33">
        <v>0</v>
      </c>
      <c r="O19" s="34">
        <v>0</v>
      </c>
      <c r="P19" s="35">
        <v>1544</v>
      </c>
      <c r="Q19" s="197">
        <v>0.012858308765968787</v>
      </c>
    </row>
    <row r="20" spans="1:17" ht="15">
      <c r="A20" s="48" t="s">
        <v>44</v>
      </c>
      <c r="B20" s="31">
        <v>148</v>
      </c>
      <c r="C20" s="32">
        <v>0.010952416191815289</v>
      </c>
      <c r="D20" s="33">
        <v>251</v>
      </c>
      <c r="E20" s="32">
        <v>0.01092539392356577</v>
      </c>
      <c r="F20" s="33">
        <v>147</v>
      </c>
      <c r="G20" s="32">
        <v>0.013693525850023288</v>
      </c>
      <c r="H20" s="33">
        <v>254</v>
      </c>
      <c r="I20" s="32">
        <v>0.009495327102803739</v>
      </c>
      <c r="J20" s="33">
        <v>102</v>
      </c>
      <c r="K20" s="32">
        <v>0.010393315671489708</v>
      </c>
      <c r="L20" s="33">
        <v>607</v>
      </c>
      <c r="M20" s="32">
        <v>0.017406515255792614</v>
      </c>
      <c r="N20" s="33">
        <v>0</v>
      </c>
      <c r="O20" s="34">
        <v>0</v>
      </c>
      <c r="P20" s="35">
        <v>1509</v>
      </c>
      <c r="Q20" s="197">
        <v>0.012566831559486335</v>
      </c>
    </row>
    <row r="21" spans="1:17" ht="15">
      <c r="A21" s="48" t="s">
        <v>60</v>
      </c>
      <c r="B21" s="31">
        <v>625</v>
      </c>
      <c r="C21" s="32">
        <v>0.04625175756678754</v>
      </c>
      <c r="D21" s="33">
        <v>296</v>
      </c>
      <c r="E21" s="32">
        <v>0.012884129885958039</v>
      </c>
      <c r="F21" s="33">
        <v>89</v>
      </c>
      <c r="G21" s="32">
        <v>0.008290638099673963</v>
      </c>
      <c r="H21" s="33">
        <v>81</v>
      </c>
      <c r="I21" s="32">
        <v>0.00302803738317757</v>
      </c>
      <c r="J21" s="33">
        <v>6</v>
      </c>
      <c r="K21" s="32">
        <v>0.0006113715100876299</v>
      </c>
      <c r="L21" s="33">
        <v>0</v>
      </c>
      <c r="M21" s="32">
        <v>0</v>
      </c>
      <c r="N21" s="33">
        <v>0</v>
      </c>
      <c r="O21" s="34">
        <v>0</v>
      </c>
      <c r="P21" s="35">
        <v>1097</v>
      </c>
      <c r="Q21" s="197">
        <v>0.0091357284431786</v>
      </c>
    </row>
    <row r="22" spans="1:17" ht="15">
      <c r="A22" s="48" t="s">
        <v>115</v>
      </c>
      <c r="B22" s="31">
        <v>192</v>
      </c>
      <c r="C22" s="32">
        <v>0.014208539924517132</v>
      </c>
      <c r="D22" s="33">
        <v>405</v>
      </c>
      <c r="E22" s="32">
        <v>0.017628623661530427</v>
      </c>
      <c r="F22" s="33">
        <v>184</v>
      </c>
      <c r="G22" s="32">
        <v>0.017140195621797857</v>
      </c>
      <c r="H22" s="33">
        <v>166</v>
      </c>
      <c r="I22" s="32">
        <v>0.006205607476635514</v>
      </c>
      <c r="J22" s="33">
        <v>8</v>
      </c>
      <c r="K22" s="32">
        <v>0.0008151620134501732</v>
      </c>
      <c r="L22" s="33">
        <v>29</v>
      </c>
      <c r="M22" s="32">
        <v>0.0008316127552190869</v>
      </c>
      <c r="N22" s="33">
        <v>0</v>
      </c>
      <c r="O22" s="34">
        <v>0</v>
      </c>
      <c r="P22" s="35">
        <v>984</v>
      </c>
      <c r="Q22" s="197">
        <v>0.008194673462249539</v>
      </c>
    </row>
    <row r="23" spans="1:17" ht="15">
      <c r="A23" s="48" t="s">
        <v>114</v>
      </c>
      <c r="B23" s="31">
        <v>0</v>
      </c>
      <c r="C23" s="32">
        <v>0</v>
      </c>
      <c r="D23" s="33">
        <v>0</v>
      </c>
      <c r="E23" s="32">
        <v>0</v>
      </c>
      <c r="F23" s="33">
        <v>0</v>
      </c>
      <c r="G23" s="32">
        <v>0</v>
      </c>
      <c r="H23" s="33">
        <v>312</v>
      </c>
      <c r="I23" s="32">
        <v>0.011663551401869159</v>
      </c>
      <c r="J23" s="33">
        <v>0</v>
      </c>
      <c r="K23" s="32">
        <v>0</v>
      </c>
      <c r="L23" s="33">
        <v>645</v>
      </c>
      <c r="M23" s="32">
        <v>0.018496214728148656</v>
      </c>
      <c r="N23" s="33">
        <v>0</v>
      </c>
      <c r="O23" s="34">
        <v>0</v>
      </c>
      <c r="P23" s="35">
        <v>957</v>
      </c>
      <c r="Q23" s="197">
        <v>0.007969819617248788</v>
      </c>
    </row>
    <row r="24" spans="1:17" ht="15">
      <c r="A24" s="48" t="s">
        <v>47</v>
      </c>
      <c r="B24" s="31">
        <v>171</v>
      </c>
      <c r="C24" s="32">
        <v>0.01265448087027307</v>
      </c>
      <c r="D24" s="33">
        <v>363</v>
      </c>
      <c r="E24" s="32">
        <v>0.015800470096630975</v>
      </c>
      <c r="F24" s="33">
        <v>134</v>
      </c>
      <c r="G24" s="32">
        <v>0.01248253376804844</v>
      </c>
      <c r="H24" s="33">
        <v>157</v>
      </c>
      <c r="I24" s="32">
        <v>0.005869158878504673</v>
      </c>
      <c r="J24" s="33">
        <v>0</v>
      </c>
      <c r="K24" s="32">
        <v>0</v>
      </c>
      <c r="L24" s="33">
        <v>106</v>
      </c>
      <c r="M24" s="32">
        <v>0.0030396880018352833</v>
      </c>
      <c r="N24" s="33">
        <v>0</v>
      </c>
      <c r="O24" s="34">
        <v>0</v>
      </c>
      <c r="P24" s="35">
        <v>931</v>
      </c>
      <c r="Q24" s="197">
        <v>0.007753293692433252</v>
      </c>
    </row>
    <row r="25" spans="1:17" ht="15">
      <c r="A25" s="48" t="s">
        <v>87</v>
      </c>
      <c r="B25" s="31">
        <v>43</v>
      </c>
      <c r="C25" s="32">
        <v>0.0031821209205949827</v>
      </c>
      <c r="D25" s="33">
        <v>83</v>
      </c>
      <c r="E25" s="32">
        <v>0.003612779663967964</v>
      </c>
      <c r="F25" s="33">
        <v>49</v>
      </c>
      <c r="G25" s="32">
        <v>0.0045645086166744295</v>
      </c>
      <c r="H25" s="33">
        <v>341</v>
      </c>
      <c r="I25" s="32">
        <v>0.01274766355140187</v>
      </c>
      <c r="J25" s="33">
        <v>179</v>
      </c>
      <c r="K25" s="32">
        <v>0.018239250050947627</v>
      </c>
      <c r="L25" s="33">
        <v>228</v>
      </c>
      <c r="M25" s="32">
        <v>0.00653819683413627</v>
      </c>
      <c r="N25" s="33">
        <v>0</v>
      </c>
      <c r="O25" s="34">
        <v>0</v>
      </c>
      <c r="P25" s="35">
        <v>923</v>
      </c>
      <c r="Q25" s="197">
        <v>0.007686670330951548</v>
      </c>
    </row>
    <row r="26" spans="1:17" ht="15">
      <c r="A26" s="48" t="s">
        <v>71</v>
      </c>
      <c r="B26" s="31">
        <v>53</v>
      </c>
      <c r="C26" s="32">
        <v>0.003922149041663583</v>
      </c>
      <c r="D26" s="33">
        <v>165</v>
      </c>
      <c r="E26" s="32">
        <v>0.007182031862104988</v>
      </c>
      <c r="F26" s="33">
        <v>98</v>
      </c>
      <c r="G26" s="32">
        <v>0.009129017233348859</v>
      </c>
      <c r="H26" s="33">
        <v>289</v>
      </c>
      <c r="I26" s="32">
        <v>0.01080373831775701</v>
      </c>
      <c r="J26" s="33">
        <v>132</v>
      </c>
      <c r="K26" s="32">
        <v>0.013450173221927857</v>
      </c>
      <c r="L26" s="33">
        <v>161</v>
      </c>
      <c r="M26" s="32">
        <v>0.004616884606561138</v>
      </c>
      <c r="N26" s="33">
        <v>0</v>
      </c>
      <c r="O26" s="34">
        <v>0</v>
      </c>
      <c r="P26" s="35">
        <v>898</v>
      </c>
      <c r="Q26" s="197">
        <v>0.007478472326321224</v>
      </c>
    </row>
    <row r="27" spans="1:17" ht="15">
      <c r="A27" s="48" t="s">
        <v>43</v>
      </c>
      <c r="B27" s="31">
        <v>20</v>
      </c>
      <c r="C27" s="32">
        <v>0.0014800562421372011</v>
      </c>
      <c r="D27" s="33">
        <v>116</v>
      </c>
      <c r="E27" s="32">
        <v>0.005049186036388961</v>
      </c>
      <c r="F27" s="33">
        <v>89</v>
      </c>
      <c r="G27" s="32">
        <v>0.008290638099673963</v>
      </c>
      <c r="H27" s="33">
        <v>353</v>
      </c>
      <c r="I27" s="32">
        <v>0.01319626168224299</v>
      </c>
      <c r="J27" s="33">
        <v>117</v>
      </c>
      <c r="K27" s="32">
        <v>0.011921744446708783</v>
      </c>
      <c r="L27" s="33">
        <v>152</v>
      </c>
      <c r="M27" s="32">
        <v>0.0043587978894241795</v>
      </c>
      <c r="N27" s="33">
        <v>0</v>
      </c>
      <c r="O27" s="34">
        <v>0</v>
      </c>
      <c r="P27" s="35">
        <v>847</v>
      </c>
      <c r="Q27" s="197">
        <v>0.0070537483968753645</v>
      </c>
    </row>
    <row r="28" spans="1:17" ht="15">
      <c r="A28" s="48" t="s">
        <v>25</v>
      </c>
      <c r="B28" s="31">
        <v>225</v>
      </c>
      <c r="C28" s="32">
        <v>0.016650632724043515</v>
      </c>
      <c r="D28" s="33">
        <v>280</v>
      </c>
      <c r="E28" s="32">
        <v>0.01218769043266301</v>
      </c>
      <c r="F28" s="33">
        <v>89</v>
      </c>
      <c r="G28" s="32">
        <v>0.008290638099673963</v>
      </c>
      <c r="H28" s="33">
        <v>212</v>
      </c>
      <c r="I28" s="32">
        <v>0.007925233644859813</v>
      </c>
      <c r="J28" s="33">
        <v>0</v>
      </c>
      <c r="K28" s="32">
        <v>0</v>
      </c>
      <c r="L28" s="33">
        <v>3</v>
      </c>
      <c r="M28" s="32">
        <v>8.602890571231934E-05</v>
      </c>
      <c r="N28" s="33">
        <v>0</v>
      </c>
      <c r="O28" s="34">
        <v>0</v>
      </c>
      <c r="P28" s="35">
        <v>809</v>
      </c>
      <c r="Q28" s="197">
        <v>0.006737287429837272</v>
      </c>
    </row>
    <row r="29" spans="1:17" ht="15">
      <c r="A29" s="48" t="s">
        <v>72</v>
      </c>
      <c r="B29" s="31">
        <v>45</v>
      </c>
      <c r="C29" s="32">
        <v>0.0033301265448087026</v>
      </c>
      <c r="D29" s="33">
        <v>165</v>
      </c>
      <c r="E29" s="32">
        <v>0.007182031862104988</v>
      </c>
      <c r="F29" s="33">
        <v>101</v>
      </c>
      <c r="G29" s="32">
        <v>0.009408476944573824</v>
      </c>
      <c r="H29" s="33">
        <v>192</v>
      </c>
      <c r="I29" s="32">
        <v>0.007177570093457944</v>
      </c>
      <c r="J29" s="33">
        <v>81</v>
      </c>
      <c r="K29" s="32">
        <v>0.008253515386183003</v>
      </c>
      <c r="L29" s="33">
        <v>130</v>
      </c>
      <c r="M29" s="32">
        <v>0.003727919247533838</v>
      </c>
      <c r="N29" s="33">
        <v>0</v>
      </c>
      <c r="O29" s="34">
        <v>0</v>
      </c>
      <c r="P29" s="35">
        <v>714</v>
      </c>
      <c r="Q29" s="197">
        <v>0.005946135012242042</v>
      </c>
    </row>
    <row r="30" spans="1:17" ht="15">
      <c r="A30" s="48" t="s">
        <v>103</v>
      </c>
      <c r="B30" s="31">
        <v>4</v>
      </c>
      <c r="C30" s="32">
        <v>0.00029601124842744024</v>
      </c>
      <c r="D30" s="33">
        <v>46</v>
      </c>
      <c r="E30" s="32">
        <v>0.002002263428223209</v>
      </c>
      <c r="F30" s="33">
        <v>30</v>
      </c>
      <c r="G30" s="32">
        <v>0.0027945971122496508</v>
      </c>
      <c r="H30" s="33">
        <v>170</v>
      </c>
      <c r="I30" s="32">
        <v>0.006355140186915888</v>
      </c>
      <c r="J30" s="33">
        <v>13</v>
      </c>
      <c r="K30" s="32">
        <v>0.0013246382718565316</v>
      </c>
      <c r="L30" s="33">
        <v>395</v>
      </c>
      <c r="M30" s="32">
        <v>0.011327139252122047</v>
      </c>
      <c r="N30" s="33">
        <v>0</v>
      </c>
      <c r="O30" s="34">
        <v>0</v>
      </c>
      <c r="P30" s="35">
        <v>658</v>
      </c>
      <c r="Q30" s="197">
        <v>0.005479771481870118</v>
      </c>
    </row>
    <row r="31" spans="1:17" ht="15">
      <c r="A31" s="48" t="s">
        <v>30</v>
      </c>
      <c r="B31" s="31">
        <v>8</v>
      </c>
      <c r="C31" s="32">
        <v>0.0005920224968548805</v>
      </c>
      <c r="D31" s="33">
        <v>157</v>
      </c>
      <c r="E31" s="32">
        <v>0.006833812135457473</v>
      </c>
      <c r="F31" s="33">
        <v>117</v>
      </c>
      <c r="G31" s="32">
        <v>0.010898928737773638</v>
      </c>
      <c r="H31" s="33">
        <v>250</v>
      </c>
      <c r="I31" s="32">
        <v>0.009345794392523364</v>
      </c>
      <c r="J31" s="33">
        <v>40</v>
      </c>
      <c r="K31" s="32">
        <v>0.004075810067250866</v>
      </c>
      <c r="L31" s="33">
        <v>6</v>
      </c>
      <c r="M31" s="32">
        <v>0.00017205781142463867</v>
      </c>
      <c r="N31" s="33">
        <v>0</v>
      </c>
      <c r="O31" s="34">
        <v>0</v>
      </c>
      <c r="P31" s="35">
        <v>578</v>
      </c>
      <c r="Q31" s="197">
        <v>0.004813537867053082</v>
      </c>
    </row>
    <row r="32" spans="1:17" ht="15">
      <c r="A32" s="48" t="s">
        <v>84</v>
      </c>
      <c r="B32" s="31">
        <v>8</v>
      </c>
      <c r="C32" s="32">
        <v>0.0005920224968548805</v>
      </c>
      <c r="D32" s="33">
        <v>200</v>
      </c>
      <c r="E32" s="32">
        <v>0.008705493166187864</v>
      </c>
      <c r="F32" s="33">
        <v>205</v>
      </c>
      <c r="G32" s="32">
        <v>0.019096413600372612</v>
      </c>
      <c r="H32" s="33">
        <v>160</v>
      </c>
      <c r="I32" s="32">
        <v>0.005981308411214953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4">
        <v>0</v>
      </c>
      <c r="P32" s="35">
        <v>573</v>
      </c>
      <c r="Q32" s="197">
        <v>0.004771898266127017</v>
      </c>
    </row>
    <row r="33" spans="1:17" ht="15">
      <c r="A33" s="48" t="s">
        <v>65</v>
      </c>
      <c r="B33" s="31">
        <v>106</v>
      </c>
      <c r="C33" s="32">
        <v>0.007844298083327166</v>
      </c>
      <c r="D33" s="33">
        <v>242</v>
      </c>
      <c r="E33" s="32">
        <v>0.010533646731087316</v>
      </c>
      <c r="F33" s="33">
        <v>65</v>
      </c>
      <c r="G33" s="32">
        <v>0.006054960409874243</v>
      </c>
      <c r="H33" s="33">
        <v>76</v>
      </c>
      <c r="I33" s="32">
        <v>0.002841121495327103</v>
      </c>
      <c r="J33" s="33">
        <v>1</v>
      </c>
      <c r="K33" s="32">
        <v>0.00010189525168127165</v>
      </c>
      <c r="L33" s="33">
        <v>16</v>
      </c>
      <c r="M33" s="32">
        <v>0.0004588208304657031</v>
      </c>
      <c r="N33" s="33">
        <v>0</v>
      </c>
      <c r="O33" s="34">
        <v>0</v>
      </c>
      <c r="P33" s="35">
        <v>506</v>
      </c>
      <c r="Q33" s="197">
        <v>0.00421392761371775</v>
      </c>
    </row>
    <row r="34" spans="1:17" ht="15">
      <c r="A34" s="48" t="s">
        <v>129</v>
      </c>
      <c r="B34" s="31">
        <v>78</v>
      </c>
      <c r="C34" s="32">
        <v>0.005772219344335085</v>
      </c>
      <c r="D34" s="33">
        <v>116</v>
      </c>
      <c r="E34" s="32">
        <v>0.005049186036388961</v>
      </c>
      <c r="F34" s="33">
        <v>47</v>
      </c>
      <c r="G34" s="32">
        <v>0.004378202142524453</v>
      </c>
      <c r="H34" s="33">
        <v>145</v>
      </c>
      <c r="I34" s="32">
        <v>0.005420560747663551</v>
      </c>
      <c r="J34" s="33">
        <v>51</v>
      </c>
      <c r="K34" s="32">
        <v>0.005196657835744854</v>
      </c>
      <c r="L34" s="33">
        <v>40</v>
      </c>
      <c r="M34" s="32">
        <v>0.0011470520761642578</v>
      </c>
      <c r="N34" s="33">
        <v>0</v>
      </c>
      <c r="O34" s="34">
        <v>0</v>
      </c>
      <c r="P34" s="35">
        <v>477</v>
      </c>
      <c r="Q34" s="197">
        <v>0.003972417928346575</v>
      </c>
    </row>
    <row r="35" spans="1:17" ht="15">
      <c r="A35" s="48" t="s">
        <v>102</v>
      </c>
      <c r="B35" s="31">
        <v>2</v>
      </c>
      <c r="C35" s="32">
        <v>0.00014800562421372012</v>
      </c>
      <c r="D35" s="33">
        <v>8</v>
      </c>
      <c r="E35" s="32">
        <v>0.0003482197266475146</v>
      </c>
      <c r="F35" s="33">
        <v>13</v>
      </c>
      <c r="G35" s="32">
        <v>0.0012109920819748487</v>
      </c>
      <c r="H35" s="33">
        <v>102</v>
      </c>
      <c r="I35" s="32">
        <v>0.0038130841121495327</v>
      </c>
      <c r="J35" s="33">
        <v>13</v>
      </c>
      <c r="K35" s="32">
        <v>0.0013246382718565316</v>
      </c>
      <c r="L35" s="33">
        <v>302</v>
      </c>
      <c r="M35" s="32">
        <v>0.008660243175040147</v>
      </c>
      <c r="N35" s="33">
        <v>0</v>
      </c>
      <c r="O35" s="34">
        <v>0</v>
      </c>
      <c r="P35" s="35">
        <v>440</v>
      </c>
      <c r="Q35" s="197">
        <v>0.0036642848814936956</v>
      </c>
    </row>
    <row r="36" spans="1:17" ht="15">
      <c r="A36" s="48" t="s">
        <v>81</v>
      </c>
      <c r="B36" s="31">
        <v>20</v>
      </c>
      <c r="C36" s="32">
        <v>0.0014800562421372011</v>
      </c>
      <c r="D36" s="33">
        <v>70</v>
      </c>
      <c r="E36" s="32">
        <v>0.0030469226081657527</v>
      </c>
      <c r="F36" s="33">
        <v>54</v>
      </c>
      <c r="G36" s="32">
        <v>0.005030274802049371</v>
      </c>
      <c r="H36" s="33">
        <v>168</v>
      </c>
      <c r="I36" s="32">
        <v>0.006280373831775701</v>
      </c>
      <c r="J36" s="33">
        <v>45</v>
      </c>
      <c r="K36" s="32">
        <v>0.004585286325657224</v>
      </c>
      <c r="L36" s="33">
        <v>59</v>
      </c>
      <c r="M36" s="32">
        <v>0.0016919018123422802</v>
      </c>
      <c r="N36" s="33">
        <v>0</v>
      </c>
      <c r="O36" s="34">
        <v>0</v>
      </c>
      <c r="P36" s="35">
        <v>416</v>
      </c>
      <c r="Q36" s="197">
        <v>0.003464414797048585</v>
      </c>
    </row>
    <row r="37" spans="1:17" ht="15">
      <c r="A37" s="48" t="s">
        <v>99</v>
      </c>
      <c r="B37" s="31">
        <v>0</v>
      </c>
      <c r="C37" s="32">
        <v>0</v>
      </c>
      <c r="D37" s="33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3">
        <v>27</v>
      </c>
      <c r="K37" s="32">
        <v>0.0027511717953943348</v>
      </c>
      <c r="L37" s="33">
        <v>363</v>
      </c>
      <c r="M37" s="32">
        <v>0.01040949759119064</v>
      </c>
      <c r="N37" s="33">
        <v>0</v>
      </c>
      <c r="O37" s="34">
        <v>0</v>
      </c>
      <c r="P37" s="35">
        <v>390</v>
      </c>
      <c r="Q37" s="197">
        <v>0.0032478888722330484</v>
      </c>
    </row>
    <row r="38" spans="1:17" ht="15">
      <c r="A38" s="48" t="s">
        <v>57</v>
      </c>
      <c r="B38" s="31">
        <v>65</v>
      </c>
      <c r="C38" s="32">
        <v>0.004810182786945904</v>
      </c>
      <c r="D38" s="33">
        <v>138</v>
      </c>
      <c r="E38" s="32">
        <v>0.006006790284669626</v>
      </c>
      <c r="F38" s="33">
        <v>28</v>
      </c>
      <c r="G38" s="32">
        <v>0.002608290638099674</v>
      </c>
      <c r="H38" s="33">
        <v>99</v>
      </c>
      <c r="I38" s="32">
        <v>0.003700934579439252</v>
      </c>
      <c r="J38" s="33">
        <v>15</v>
      </c>
      <c r="K38" s="32">
        <v>0.0015284287752190748</v>
      </c>
      <c r="L38" s="33">
        <v>7</v>
      </c>
      <c r="M38" s="32">
        <v>0.00020073411332874512</v>
      </c>
      <c r="N38" s="33">
        <v>0</v>
      </c>
      <c r="O38" s="34">
        <v>0</v>
      </c>
      <c r="P38" s="35">
        <v>352</v>
      </c>
      <c r="Q38" s="197">
        <v>0.0029314279051949567</v>
      </c>
    </row>
    <row r="39" spans="1:17" ht="15">
      <c r="A39" s="48" t="s">
        <v>38</v>
      </c>
      <c r="B39" s="31">
        <v>6</v>
      </c>
      <c r="C39" s="32">
        <v>0.0004440168726411604</v>
      </c>
      <c r="D39" s="33">
        <v>30</v>
      </c>
      <c r="E39" s="32">
        <v>0.0013058239749281796</v>
      </c>
      <c r="F39" s="33">
        <v>38</v>
      </c>
      <c r="G39" s="32">
        <v>0.0035398230088495575</v>
      </c>
      <c r="H39" s="33">
        <v>146</v>
      </c>
      <c r="I39" s="32">
        <v>0.005457943925233645</v>
      </c>
      <c r="J39" s="33">
        <v>84</v>
      </c>
      <c r="K39" s="32">
        <v>0.008559201141226819</v>
      </c>
      <c r="L39" s="33">
        <v>37</v>
      </c>
      <c r="M39" s="32">
        <v>0.0010610231704519385</v>
      </c>
      <c r="N39" s="33">
        <v>0</v>
      </c>
      <c r="O39" s="34">
        <v>0</v>
      </c>
      <c r="P39" s="35">
        <v>341</v>
      </c>
      <c r="Q39" s="197">
        <v>0.002839820783157614</v>
      </c>
    </row>
    <row r="40" spans="1:17" ht="15">
      <c r="A40" s="48" t="s">
        <v>51</v>
      </c>
      <c r="B40" s="31">
        <v>20</v>
      </c>
      <c r="C40" s="32">
        <v>0.0014800562421372011</v>
      </c>
      <c r="D40" s="33">
        <v>92</v>
      </c>
      <c r="E40" s="32">
        <v>0.004004526856446418</v>
      </c>
      <c r="F40" s="33">
        <v>48</v>
      </c>
      <c r="G40" s="32">
        <v>0.004471355379599441</v>
      </c>
      <c r="H40" s="33">
        <v>122</v>
      </c>
      <c r="I40" s="32">
        <v>0.004560747663551402</v>
      </c>
      <c r="J40" s="33">
        <v>42</v>
      </c>
      <c r="K40" s="32">
        <v>0.0042796005706134095</v>
      </c>
      <c r="L40" s="33">
        <v>7</v>
      </c>
      <c r="M40" s="32">
        <v>0.00020073411332874512</v>
      </c>
      <c r="N40" s="33">
        <v>0</v>
      </c>
      <c r="O40" s="34">
        <v>0</v>
      </c>
      <c r="P40" s="35">
        <v>331</v>
      </c>
      <c r="Q40" s="197">
        <v>0.0027565415813054846</v>
      </c>
    </row>
    <row r="41" spans="1:17" ht="15">
      <c r="A41" s="48" t="s">
        <v>117</v>
      </c>
      <c r="B41" s="31">
        <v>36</v>
      </c>
      <c r="C41" s="32">
        <v>0.002664101235846962</v>
      </c>
      <c r="D41" s="33">
        <v>94</v>
      </c>
      <c r="E41" s="32">
        <v>0.004091581788108296</v>
      </c>
      <c r="F41" s="33">
        <v>58</v>
      </c>
      <c r="G41" s="32">
        <v>0.005402887750349325</v>
      </c>
      <c r="H41" s="33">
        <v>38</v>
      </c>
      <c r="I41" s="32">
        <v>0.0014205607476635515</v>
      </c>
      <c r="J41" s="33">
        <v>33</v>
      </c>
      <c r="K41" s="32">
        <v>0.0033625433054819643</v>
      </c>
      <c r="L41" s="33">
        <v>57</v>
      </c>
      <c r="M41" s="32">
        <v>0.0016345492085340675</v>
      </c>
      <c r="N41" s="33">
        <v>0</v>
      </c>
      <c r="O41" s="34">
        <v>0</v>
      </c>
      <c r="P41" s="35">
        <v>316</v>
      </c>
      <c r="Q41" s="197">
        <v>0.0026316227785272905</v>
      </c>
    </row>
    <row r="42" spans="1:17" ht="15">
      <c r="A42" s="48" t="s">
        <v>54</v>
      </c>
      <c r="B42" s="31">
        <v>12</v>
      </c>
      <c r="C42" s="32">
        <v>0.0008880337452823208</v>
      </c>
      <c r="D42" s="33">
        <v>55</v>
      </c>
      <c r="E42" s="32">
        <v>0.0023940106207016626</v>
      </c>
      <c r="F42" s="33">
        <v>44</v>
      </c>
      <c r="G42" s="32">
        <v>0.004098742431299487</v>
      </c>
      <c r="H42" s="33">
        <v>191</v>
      </c>
      <c r="I42" s="32">
        <v>0.0071401869158878506</v>
      </c>
      <c r="J42" s="33">
        <v>1</v>
      </c>
      <c r="K42" s="32">
        <v>0.00010189525168127165</v>
      </c>
      <c r="L42" s="33">
        <v>0</v>
      </c>
      <c r="M42" s="32">
        <v>0</v>
      </c>
      <c r="N42" s="33">
        <v>0</v>
      </c>
      <c r="O42" s="34">
        <v>0</v>
      </c>
      <c r="P42" s="35">
        <v>303</v>
      </c>
      <c r="Q42" s="197">
        <v>0.0025233598161195224</v>
      </c>
    </row>
    <row r="43" spans="1:17" ht="15">
      <c r="A43" s="48" t="s">
        <v>28</v>
      </c>
      <c r="B43" s="31">
        <v>0</v>
      </c>
      <c r="C43" s="32">
        <v>0</v>
      </c>
      <c r="D43" s="33">
        <v>4</v>
      </c>
      <c r="E43" s="32">
        <v>0.0001741098633237573</v>
      </c>
      <c r="F43" s="33">
        <v>7</v>
      </c>
      <c r="G43" s="32">
        <v>0.0006520726595249185</v>
      </c>
      <c r="H43" s="33">
        <v>11</v>
      </c>
      <c r="I43" s="32">
        <v>0.00041121495327102806</v>
      </c>
      <c r="J43" s="33">
        <v>81</v>
      </c>
      <c r="K43" s="32">
        <v>0.008253515386183003</v>
      </c>
      <c r="L43" s="33">
        <v>196</v>
      </c>
      <c r="M43" s="32">
        <v>0.005620555173204864</v>
      </c>
      <c r="N43" s="33">
        <v>0</v>
      </c>
      <c r="O43" s="34">
        <v>0</v>
      </c>
      <c r="P43" s="35">
        <v>299</v>
      </c>
      <c r="Q43" s="197">
        <v>0.0024900481353786704</v>
      </c>
    </row>
    <row r="44" spans="1:17" ht="15">
      <c r="A44" s="48" t="s">
        <v>46</v>
      </c>
      <c r="B44" s="31">
        <v>76</v>
      </c>
      <c r="C44" s="32">
        <v>0.005624213720121365</v>
      </c>
      <c r="D44" s="33">
        <v>137</v>
      </c>
      <c r="E44" s="32">
        <v>0.005963262818838687</v>
      </c>
      <c r="F44" s="33">
        <v>17</v>
      </c>
      <c r="G44" s="32">
        <v>0.001583605030274802</v>
      </c>
      <c r="H44" s="33">
        <v>63</v>
      </c>
      <c r="I44" s="32">
        <v>0.0023551401869158876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4">
        <v>0</v>
      </c>
      <c r="P44" s="35">
        <v>293</v>
      </c>
      <c r="Q44" s="197">
        <v>0.002440080614267393</v>
      </c>
    </row>
    <row r="45" spans="1:17" ht="15">
      <c r="A45" s="48" t="s">
        <v>97</v>
      </c>
      <c r="B45" s="31">
        <v>0</v>
      </c>
      <c r="C45" s="32">
        <v>0</v>
      </c>
      <c r="D45" s="33">
        <v>5</v>
      </c>
      <c r="E45" s="32">
        <v>0.00021763732915469663</v>
      </c>
      <c r="F45" s="33">
        <v>0</v>
      </c>
      <c r="G45" s="32">
        <v>0</v>
      </c>
      <c r="H45" s="33">
        <v>17</v>
      </c>
      <c r="I45" s="32">
        <v>0.0006355140186915888</v>
      </c>
      <c r="J45" s="33">
        <v>17</v>
      </c>
      <c r="K45" s="32">
        <v>0.0017322192785816182</v>
      </c>
      <c r="L45" s="33">
        <v>244</v>
      </c>
      <c r="M45" s="32">
        <v>0.006997017664601973</v>
      </c>
      <c r="N45" s="33">
        <v>0</v>
      </c>
      <c r="O45" s="34">
        <v>0</v>
      </c>
      <c r="P45" s="35">
        <v>283</v>
      </c>
      <c r="Q45" s="197">
        <v>0.0023568014124152633</v>
      </c>
    </row>
    <row r="46" spans="1:17" ht="15">
      <c r="A46" s="48" t="s">
        <v>112</v>
      </c>
      <c r="B46" s="31">
        <v>4</v>
      </c>
      <c r="C46" s="32">
        <v>0.00029601124842744024</v>
      </c>
      <c r="D46" s="33">
        <v>7</v>
      </c>
      <c r="E46" s="32">
        <v>0.0003046922608165753</v>
      </c>
      <c r="F46" s="33">
        <v>1</v>
      </c>
      <c r="G46" s="32">
        <v>9.315323707498835E-05</v>
      </c>
      <c r="H46" s="33">
        <v>4</v>
      </c>
      <c r="I46" s="32">
        <v>0.00014953271028037384</v>
      </c>
      <c r="J46" s="33">
        <v>33</v>
      </c>
      <c r="K46" s="32">
        <v>0.0033625433054819643</v>
      </c>
      <c r="L46" s="33">
        <v>223</v>
      </c>
      <c r="M46" s="32">
        <v>0.006394815324615738</v>
      </c>
      <c r="N46" s="33">
        <v>0</v>
      </c>
      <c r="O46" s="34">
        <v>0</v>
      </c>
      <c r="P46" s="35">
        <v>272</v>
      </c>
      <c r="Q46" s="197">
        <v>0.002265194290377921</v>
      </c>
    </row>
    <row r="47" spans="1:17" ht="15">
      <c r="A47" s="48" t="s">
        <v>32</v>
      </c>
      <c r="B47" s="31">
        <v>30</v>
      </c>
      <c r="C47" s="32">
        <v>0.002220084363205802</v>
      </c>
      <c r="D47" s="33">
        <v>66</v>
      </c>
      <c r="E47" s="32">
        <v>0.002872812744841995</v>
      </c>
      <c r="F47" s="33">
        <v>19</v>
      </c>
      <c r="G47" s="32">
        <v>0.0017699115044247787</v>
      </c>
      <c r="H47" s="33">
        <v>65</v>
      </c>
      <c r="I47" s="32">
        <v>0.002429906542056075</v>
      </c>
      <c r="J47" s="33">
        <v>85</v>
      </c>
      <c r="K47" s="32">
        <v>0.00866109639290809</v>
      </c>
      <c r="L47" s="33">
        <v>0</v>
      </c>
      <c r="M47" s="32">
        <v>0</v>
      </c>
      <c r="N47" s="33">
        <v>0</v>
      </c>
      <c r="O47" s="34">
        <v>0</v>
      </c>
      <c r="P47" s="35">
        <v>265</v>
      </c>
      <c r="Q47" s="197">
        <v>0.0022068988490814303</v>
      </c>
    </row>
    <row r="48" spans="1:17" ht="15">
      <c r="A48" s="48" t="s">
        <v>59</v>
      </c>
      <c r="B48" s="31">
        <v>179</v>
      </c>
      <c r="C48" s="32">
        <v>0.013246503367127951</v>
      </c>
      <c r="D48" s="33">
        <v>39</v>
      </c>
      <c r="E48" s="32">
        <v>0.0016975711674066336</v>
      </c>
      <c r="F48" s="33">
        <v>14</v>
      </c>
      <c r="G48" s="32">
        <v>0.001304145319049837</v>
      </c>
      <c r="H48" s="33">
        <v>24</v>
      </c>
      <c r="I48" s="32">
        <v>0.000897196261682243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4">
        <v>0</v>
      </c>
      <c r="P48" s="35">
        <v>256</v>
      </c>
      <c r="Q48" s="197">
        <v>0.0021319475674145137</v>
      </c>
    </row>
    <row r="49" spans="1:17" ht="15">
      <c r="A49" s="48" t="s">
        <v>130</v>
      </c>
      <c r="B49" s="31">
        <v>4</v>
      </c>
      <c r="C49" s="32">
        <v>0.00029601124842744024</v>
      </c>
      <c r="D49" s="33">
        <v>90</v>
      </c>
      <c r="E49" s="32">
        <v>0.003917471924784539</v>
      </c>
      <c r="F49" s="33">
        <v>97</v>
      </c>
      <c r="G49" s="32">
        <v>0.00903586399627387</v>
      </c>
      <c r="H49" s="33">
        <v>55</v>
      </c>
      <c r="I49" s="32">
        <v>0.00205607476635514</v>
      </c>
      <c r="J49" s="33">
        <v>0</v>
      </c>
      <c r="K49" s="32">
        <v>0</v>
      </c>
      <c r="L49" s="33">
        <v>0</v>
      </c>
      <c r="M49" s="32">
        <v>0</v>
      </c>
      <c r="N49" s="33">
        <v>0</v>
      </c>
      <c r="O49" s="34">
        <v>0</v>
      </c>
      <c r="P49" s="35">
        <v>246</v>
      </c>
      <c r="Q49" s="197">
        <v>0.0020486683655623846</v>
      </c>
    </row>
    <row r="50" spans="1:17" ht="15">
      <c r="A50" s="48" t="s">
        <v>118</v>
      </c>
      <c r="B50" s="31">
        <v>32</v>
      </c>
      <c r="C50" s="32">
        <v>0.002368089987419522</v>
      </c>
      <c r="D50" s="33">
        <v>117</v>
      </c>
      <c r="E50" s="32">
        <v>0.005092713502219901</v>
      </c>
      <c r="F50" s="33">
        <v>39</v>
      </c>
      <c r="G50" s="32">
        <v>0.003632976245924546</v>
      </c>
      <c r="H50" s="33">
        <v>47</v>
      </c>
      <c r="I50" s="32">
        <v>0.0017570093457943926</v>
      </c>
      <c r="J50" s="33">
        <v>2</v>
      </c>
      <c r="K50" s="32">
        <v>0.0002037905033625433</v>
      </c>
      <c r="L50" s="33">
        <v>3</v>
      </c>
      <c r="M50" s="32">
        <v>8.602890571231934E-05</v>
      </c>
      <c r="N50" s="33">
        <v>0</v>
      </c>
      <c r="O50" s="34">
        <v>0</v>
      </c>
      <c r="P50" s="35">
        <v>240</v>
      </c>
      <c r="Q50" s="197">
        <v>0.0019987008444511067</v>
      </c>
    </row>
    <row r="51" spans="1:17" ht="15">
      <c r="A51" s="48" t="s">
        <v>33</v>
      </c>
      <c r="B51" s="31">
        <v>12</v>
      </c>
      <c r="C51" s="32">
        <v>0.0008880337452823208</v>
      </c>
      <c r="D51" s="33">
        <v>43</v>
      </c>
      <c r="E51" s="32">
        <v>0.001871681030730391</v>
      </c>
      <c r="F51" s="33">
        <v>25</v>
      </c>
      <c r="G51" s="32">
        <v>0.002328830926874709</v>
      </c>
      <c r="H51" s="33">
        <v>68</v>
      </c>
      <c r="I51" s="32">
        <v>0.002542056074766355</v>
      </c>
      <c r="J51" s="33">
        <v>69</v>
      </c>
      <c r="K51" s="32">
        <v>0.007030772366007744</v>
      </c>
      <c r="L51" s="33">
        <v>0</v>
      </c>
      <c r="M51" s="32">
        <v>0</v>
      </c>
      <c r="N51" s="33">
        <v>0</v>
      </c>
      <c r="O51" s="34">
        <v>0</v>
      </c>
      <c r="P51" s="35">
        <v>217</v>
      </c>
      <c r="Q51" s="197">
        <v>0.001807158680191209</v>
      </c>
    </row>
    <row r="52" spans="1:17" ht="15">
      <c r="A52" s="48" t="s">
        <v>92</v>
      </c>
      <c r="B52" s="31">
        <v>43</v>
      </c>
      <c r="C52" s="32">
        <v>0.0031821209205949827</v>
      </c>
      <c r="D52" s="33">
        <v>48</v>
      </c>
      <c r="E52" s="32">
        <v>0.0020893183598850876</v>
      </c>
      <c r="F52" s="33">
        <v>38</v>
      </c>
      <c r="G52" s="32">
        <v>0.0035398230088495575</v>
      </c>
      <c r="H52" s="33">
        <v>40</v>
      </c>
      <c r="I52" s="32">
        <v>0.0014953271028037382</v>
      </c>
      <c r="J52" s="33">
        <v>32</v>
      </c>
      <c r="K52" s="32">
        <v>0.0032606480538006927</v>
      </c>
      <c r="L52" s="33">
        <v>4</v>
      </c>
      <c r="M52" s="32">
        <v>0.00011470520761642578</v>
      </c>
      <c r="N52" s="33">
        <v>0</v>
      </c>
      <c r="O52" s="34">
        <v>0</v>
      </c>
      <c r="P52" s="35">
        <v>205</v>
      </c>
      <c r="Q52" s="197">
        <v>0.0017072236379686537</v>
      </c>
    </row>
    <row r="53" spans="1:17" ht="15">
      <c r="A53" s="48" t="s">
        <v>29</v>
      </c>
      <c r="B53" s="31">
        <v>1</v>
      </c>
      <c r="C53" s="32">
        <v>7.400281210686006E-05</v>
      </c>
      <c r="D53" s="33">
        <v>5</v>
      </c>
      <c r="E53" s="32">
        <v>0.00021763732915469663</v>
      </c>
      <c r="F53" s="33">
        <v>10</v>
      </c>
      <c r="G53" s="32">
        <v>0.0009315323707498836</v>
      </c>
      <c r="H53" s="33">
        <v>102</v>
      </c>
      <c r="I53" s="32">
        <v>0.0038130841121495327</v>
      </c>
      <c r="J53" s="33">
        <v>56</v>
      </c>
      <c r="K53" s="32">
        <v>0.005706134094151213</v>
      </c>
      <c r="L53" s="33">
        <v>18</v>
      </c>
      <c r="M53" s="32">
        <v>0.0005161734342739161</v>
      </c>
      <c r="N53" s="33">
        <v>0</v>
      </c>
      <c r="O53" s="34">
        <v>0</v>
      </c>
      <c r="P53" s="35">
        <v>192</v>
      </c>
      <c r="Q53" s="197">
        <v>0.0015989606755608854</v>
      </c>
    </row>
    <row r="54" spans="1:17" ht="15">
      <c r="A54" s="48" t="s">
        <v>127</v>
      </c>
      <c r="B54" s="31">
        <v>12</v>
      </c>
      <c r="C54" s="32">
        <v>0.0008880337452823208</v>
      </c>
      <c r="D54" s="33">
        <v>43</v>
      </c>
      <c r="E54" s="32">
        <v>0.001871681030730391</v>
      </c>
      <c r="F54" s="33">
        <v>15</v>
      </c>
      <c r="G54" s="32">
        <v>0.0013972985561248254</v>
      </c>
      <c r="H54" s="33">
        <v>78</v>
      </c>
      <c r="I54" s="32">
        <v>0.0029158878504672897</v>
      </c>
      <c r="J54" s="33">
        <v>25</v>
      </c>
      <c r="K54" s="32">
        <v>0.002547381292031791</v>
      </c>
      <c r="L54" s="33">
        <v>12</v>
      </c>
      <c r="M54" s="32">
        <v>0.00034411562284927734</v>
      </c>
      <c r="N54" s="33">
        <v>0</v>
      </c>
      <c r="O54" s="34">
        <v>0</v>
      </c>
      <c r="P54" s="35">
        <v>185</v>
      </c>
      <c r="Q54" s="197">
        <v>0.0015406652342643949</v>
      </c>
    </row>
    <row r="55" spans="1:17" ht="15">
      <c r="A55" s="48" t="s">
        <v>128</v>
      </c>
      <c r="B55" s="31">
        <v>102</v>
      </c>
      <c r="C55" s="32">
        <v>0.007548286834899726</v>
      </c>
      <c r="D55" s="33">
        <v>44</v>
      </c>
      <c r="E55" s="32">
        <v>0.0019152084965613303</v>
      </c>
      <c r="F55" s="33">
        <v>10</v>
      </c>
      <c r="G55" s="32">
        <v>0.0009315323707498836</v>
      </c>
      <c r="H55" s="33">
        <v>16</v>
      </c>
      <c r="I55" s="32">
        <v>0.0005981308411214954</v>
      </c>
      <c r="J55" s="33">
        <v>8</v>
      </c>
      <c r="K55" s="32">
        <v>0.0008151620134501732</v>
      </c>
      <c r="L55" s="33">
        <v>0</v>
      </c>
      <c r="M55" s="32">
        <v>0</v>
      </c>
      <c r="N55" s="33">
        <v>0</v>
      </c>
      <c r="O55" s="34">
        <v>0</v>
      </c>
      <c r="P55" s="35">
        <v>180</v>
      </c>
      <c r="Q55" s="197">
        <v>0.00149902563333833</v>
      </c>
    </row>
    <row r="56" spans="1:17" ht="15">
      <c r="A56" s="48" t="s">
        <v>27</v>
      </c>
      <c r="B56" s="31">
        <v>12</v>
      </c>
      <c r="C56" s="32">
        <v>0.0008880337452823208</v>
      </c>
      <c r="D56" s="33">
        <v>31</v>
      </c>
      <c r="E56" s="32">
        <v>0.001349351440759119</v>
      </c>
      <c r="F56" s="33">
        <v>4</v>
      </c>
      <c r="G56" s="32">
        <v>0.0003726129482999534</v>
      </c>
      <c r="H56" s="33">
        <v>113</v>
      </c>
      <c r="I56" s="32">
        <v>0.00422429906542056</v>
      </c>
      <c r="J56" s="33">
        <v>3</v>
      </c>
      <c r="K56" s="32">
        <v>0.00030568575504381494</v>
      </c>
      <c r="L56" s="33">
        <v>10</v>
      </c>
      <c r="M56" s="32">
        <v>0.00028676301904106445</v>
      </c>
      <c r="N56" s="33">
        <v>0</v>
      </c>
      <c r="O56" s="34">
        <v>0</v>
      </c>
      <c r="P56" s="35">
        <v>173</v>
      </c>
      <c r="Q56" s="197">
        <v>0.0014407301920418396</v>
      </c>
    </row>
    <row r="57" spans="1:17" ht="15">
      <c r="A57" s="48" t="s">
        <v>119</v>
      </c>
      <c r="B57" s="31">
        <v>16</v>
      </c>
      <c r="C57" s="32">
        <v>0.001184044993709761</v>
      </c>
      <c r="D57" s="33">
        <v>36</v>
      </c>
      <c r="E57" s="32">
        <v>0.0015669887699138157</v>
      </c>
      <c r="F57" s="33">
        <v>11</v>
      </c>
      <c r="G57" s="32">
        <v>0.0010246856078248718</v>
      </c>
      <c r="H57" s="33">
        <v>81</v>
      </c>
      <c r="I57" s="32">
        <v>0.00302803738317757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4">
        <v>0</v>
      </c>
      <c r="P57" s="35">
        <v>144</v>
      </c>
      <c r="Q57" s="197">
        <v>0.0011992205066706642</v>
      </c>
    </row>
    <row r="58" spans="1:17" ht="15">
      <c r="A58" s="48" t="s">
        <v>109</v>
      </c>
      <c r="B58" s="31">
        <v>108</v>
      </c>
      <c r="C58" s="32">
        <v>0.007992303707540886</v>
      </c>
      <c r="D58" s="33">
        <v>17</v>
      </c>
      <c r="E58" s="32">
        <v>0.0007399669191259685</v>
      </c>
      <c r="F58" s="33">
        <v>1</v>
      </c>
      <c r="G58" s="32">
        <v>9.315323707498835E-05</v>
      </c>
      <c r="H58" s="33">
        <v>0</v>
      </c>
      <c r="I58" s="32">
        <v>0</v>
      </c>
      <c r="J58" s="33">
        <v>0</v>
      </c>
      <c r="K58" s="32">
        <v>0</v>
      </c>
      <c r="L58" s="33">
        <v>0</v>
      </c>
      <c r="M58" s="32">
        <v>0</v>
      </c>
      <c r="N58" s="33">
        <v>0</v>
      </c>
      <c r="O58" s="34">
        <v>0</v>
      </c>
      <c r="P58" s="35">
        <v>126</v>
      </c>
      <c r="Q58" s="197">
        <v>0.001049317943336831</v>
      </c>
    </row>
    <row r="59" spans="1:17" ht="15">
      <c r="A59" s="48" t="s">
        <v>100</v>
      </c>
      <c r="B59" s="31">
        <v>46</v>
      </c>
      <c r="C59" s="32">
        <v>0.0034041293569155627</v>
      </c>
      <c r="D59" s="33">
        <v>10</v>
      </c>
      <c r="E59" s="32">
        <v>0.00043527465830939325</v>
      </c>
      <c r="F59" s="33">
        <v>10</v>
      </c>
      <c r="G59" s="32">
        <v>0.0009315323707498836</v>
      </c>
      <c r="H59" s="33">
        <v>18</v>
      </c>
      <c r="I59" s="32">
        <v>0.0006728971962616822</v>
      </c>
      <c r="J59" s="33">
        <v>21</v>
      </c>
      <c r="K59" s="32">
        <v>0.0021398002853067048</v>
      </c>
      <c r="L59" s="33">
        <v>17</v>
      </c>
      <c r="M59" s="32">
        <v>0.0004874971323698096</v>
      </c>
      <c r="N59" s="33">
        <v>0</v>
      </c>
      <c r="O59" s="34">
        <v>0</v>
      </c>
      <c r="P59" s="35">
        <v>122</v>
      </c>
      <c r="Q59" s="197">
        <v>0.0010160062625959793</v>
      </c>
    </row>
    <row r="60" spans="1:17" ht="15">
      <c r="A60" s="48" t="s">
        <v>48</v>
      </c>
      <c r="B60" s="31">
        <v>33</v>
      </c>
      <c r="C60" s="32">
        <v>0.002442092799526382</v>
      </c>
      <c r="D60" s="33">
        <v>60</v>
      </c>
      <c r="E60" s="32">
        <v>0.0026116479498563593</v>
      </c>
      <c r="F60" s="33">
        <v>6</v>
      </c>
      <c r="G60" s="32">
        <v>0.0005589194224499301</v>
      </c>
      <c r="H60" s="33">
        <v>7</v>
      </c>
      <c r="I60" s="32">
        <v>0.0002616822429906542</v>
      </c>
      <c r="J60" s="33">
        <v>2</v>
      </c>
      <c r="K60" s="32">
        <v>0.0002037905033625433</v>
      </c>
      <c r="L60" s="33">
        <v>0</v>
      </c>
      <c r="M60" s="32">
        <v>0</v>
      </c>
      <c r="N60" s="33">
        <v>0</v>
      </c>
      <c r="O60" s="34">
        <v>0</v>
      </c>
      <c r="P60" s="35">
        <v>108</v>
      </c>
      <c r="Q60" s="197">
        <v>0.000899415380002998</v>
      </c>
    </row>
    <row r="61" spans="1:17" ht="15">
      <c r="A61" s="48" t="s">
        <v>37</v>
      </c>
      <c r="B61" s="31">
        <v>3</v>
      </c>
      <c r="C61" s="32">
        <v>0.0002220084363205802</v>
      </c>
      <c r="D61" s="33">
        <v>1</v>
      </c>
      <c r="E61" s="32">
        <v>4.3527465830939325E-05</v>
      </c>
      <c r="F61" s="33">
        <v>0</v>
      </c>
      <c r="G61" s="32">
        <v>0</v>
      </c>
      <c r="H61" s="33">
        <v>46</v>
      </c>
      <c r="I61" s="32">
        <v>0.001719626168224299</v>
      </c>
      <c r="J61" s="33">
        <v>0</v>
      </c>
      <c r="K61" s="32">
        <v>0</v>
      </c>
      <c r="L61" s="33">
        <v>56</v>
      </c>
      <c r="M61" s="32">
        <v>0.001605872906629961</v>
      </c>
      <c r="N61" s="33">
        <v>0</v>
      </c>
      <c r="O61" s="34">
        <v>0</v>
      </c>
      <c r="P61" s="35">
        <v>106</v>
      </c>
      <c r="Q61" s="197">
        <v>0.0008827595396325721</v>
      </c>
    </row>
    <row r="62" spans="1:17" ht="15">
      <c r="A62" s="48" t="s">
        <v>101</v>
      </c>
      <c r="B62" s="31">
        <v>61</v>
      </c>
      <c r="C62" s="32">
        <v>0.004514171538518463</v>
      </c>
      <c r="D62" s="33">
        <v>30</v>
      </c>
      <c r="E62" s="32">
        <v>0.0013058239749281796</v>
      </c>
      <c r="F62" s="33">
        <v>3</v>
      </c>
      <c r="G62" s="32">
        <v>0.00027945971122496507</v>
      </c>
      <c r="H62" s="33">
        <v>2</v>
      </c>
      <c r="I62" s="32">
        <v>7.476635514018692E-05</v>
      </c>
      <c r="J62" s="33">
        <v>10</v>
      </c>
      <c r="K62" s="32">
        <v>0.0010189525168127166</v>
      </c>
      <c r="L62" s="33">
        <v>0</v>
      </c>
      <c r="M62" s="32">
        <v>0</v>
      </c>
      <c r="N62" s="33">
        <v>0</v>
      </c>
      <c r="O62" s="34">
        <v>0</v>
      </c>
      <c r="P62" s="35">
        <v>106</v>
      </c>
      <c r="Q62" s="197">
        <v>0.0008827595396325721</v>
      </c>
    </row>
    <row r="63" spans="1:17" ht="15">
      <c r="A63" s="48" t="s">
        <v>93</v>
      </c>
      <c r="B63" s="31">
        <v>2</v>
      </c>
      <c r="C63" s="32">
        <v>0.00014800562421372012</v>
      </c>
      <c r="D63" s="33">
        <v>5</v>
      </c>
      <c r="E63" s="32">
        <v>0.00021763732915469663</v>
      </c>
      <c r="F63" s="33">
        <v>1</v>
      </c>
      <c r="G63" s="32">
        <v>9.315323707498835E-05</v>
      </c>
      <c r="H63" s="33">
        <v>13</v>
      </c>
      <c r="I63" s="32">
        <v>0.00048598130841121494</v>
      </c>
      <c r="J63" s="33">
        <v>0</v>
      </c>
      <c r="K63" s="32">
        <v>0</v>
      </c>
      <c r="L63" s="33">
        <v>78</v>
      </c>
      <c r="M63" s="32">
        <v>0.002236751548520303</v>
      </c>
      <c r="N63" s="33">
        <v>0</v>
      </c>
      <c r="O63" s="34">
        <v>0</v>
      </c>
      <c r="P63" s="35">
        <v>99</v>
      </c>
      <c r="Q63" s="197">
        <v>0.0008244640983360816</v>
      </c>
    </row>
    <row r="64" spans="1:17" ht="15">
      <c r="A64" s="48" t="s">
        <v>50</v>
      </c>
      <c r="B64" s="31">
        <v>0</v>
      </c>
      <c r="C64" s="32">
        <v>0</v>
      </c>
      <c r="D64" s="33">
        <v>1</v>
      </c>
      <c r="E64" s="32">
        <v>4.3527465830939325E-05</v>
      </c>
      <c r="F64" s="33">
        <v>3</v>
      </c>
      <c r="G64" s="32">
        <v>0.00027945971122496507</v>
      </c>
      <c r="H64" s="33">
        <v>58</v>
      </c>
      <c r="I64" s="32">
        <v>0.0021682242990654207</v>
      </c>
      <c r="J64" s="33">
        <v>34</v>
      </c>
      <c r="K64" s="32">
        <v>0.0034644385571632364</v>
      </c>
      <c r="L64" s="33">
        <v>0</v>
      </c>
      <c r="M64" s="32">
        <v>0</v>
      </c>
      <c r="N64" s="33">
        <v>0</v>
      </c>
      <c r="O64" s="34">
        <v>0</v>
      </c>
      <c r="P64" s="35">
        <v>96</v>
      </c>
      <c r="Q64" s="197">
        <v>0.0007994803377804427</v>
      </c>
    </row>
    <row r="65" spans="1:17" ht="15">
      <c r="A65" s="48" t="s">
        <v>80</v>
      </c>
      <c r="B65" s="31">
        <v>1</v>
      </c>
      <c r="C65" s="32">
        <v>7.400281210686006E-05</v>
      </c>
      <c r="D65" s="33">
        <v>14</v>
      </c>
      <c r="E65" s="32">
        <v>0.0006093845216331506</v>
      </c>
      <c r="F65" s="33">
        <v>10</v>
      </c>
      <c r="G65" s="32">
        <v>0.0009315323707498836</v>
      </c>
      <c r="H65" s="33">
        <v>47</v>
      </c>
      <c r="I65" s="32">
        <v>0.0017570093457943926</v>
      </c>
      <c r="J65" s="33">
        <v>0</v>
      </c>
      <c r="K65" s="32">
        <v>0</v>
      </c>
      <c r="L65" s="33">
        <v>22</v>
      </c>
      <c r="M65" s="32">
        <v>0.0006308786418903419</v>
      </c>
      <c r="N65" s="33">
        <v>0</v>
      </c>
      <c r="O65" s="34">
        <v>0</v>
      </c>
      <c r="P65" s="35">
        <v>94</v>
      </c>
      <c r="Q65" s="197">
        <v>0.0007828244974100168</v>
      </c>
    </row>
    <row r="66" spans="1:17" ht="15">
      <c r="A66" s="48" t="s">
        <v>107</v>
      </c>
      <c r="B66" s="31">
        <v>3</v>
      </c>
      <c r="C66" s="32">
        <v>0.0002220084363205802</v>
      </c>
      <c r="D66" s="33">
        <v>7</v>
      </c>
      <c r="E66" s="32">
        <v>0.0003046922608165753</v>
      </c>
      <c r="F66" s="33">
        <v>4</v>
      </c>
      <c r="G66" s="32">
        <v>0.0003726129482999534</v>
      </c>
      <c r="H66" s="33">
        <v>12</v>
      </c>
      <c r="I66" s="32">
        <v>0.0004485981308411215</v>
      </c>
      <c r="J66" s="33">
        <v>26</v>
      </c>
      <c r="K66" s="32">
        <v>0.002649276543713063</v>
      </c>
      <c r="L66" s="33">
        <v>35</v>
      </c>
      <c r="M66" s="32">
        <v>0.0010036705666437256</v>
      </c>
      <c r="N66" s="33">
        <v>0</v>
      </c>
      <c r="O66" s="34">
        <v>0</v>
      </c>
      <c r="P66" s="35">
        <v>87</v>
      </c>
      <c r="Q66" s="197">
        <v>0.0007245290561135262</v>
      </c>
    </row>
    <row r="67" spans="1:17" ht="15">
      <c r="A67" s="48" t="s">
        <v>86</v>
      </c>
      <c r="B67" s="31">
        <v>15</v>
      </c>
      <c r="C67" s="32">
        <v>0.001110042181602901</v>
      </c>
      <c r="D67" s="33">
        <v>35</v>
      </c>
      <c r="E67" s="32">
        <v>0.0015234613040828763</v>
      </c>
      <c r="F67" s="33">
        <v>10</v>
      </c>
      <c r="G67" s="32">
        <v>0.0009315323707498836</v>
      </c>
      <c r="H67" s="33">
        <v>17</v>
      </c>
      <c r="I67" s="32">
        <v>0.0006355140186915888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4">
        <v>0</v>
      </c>
      <c r="P67" s="35">
        <v>77</v>
      </c>
      <c r="Q67" s="197">
        <v>0.0006412498542613967</v>
      </c>
    </row>
    <row r="68" spans="1:17" ht="15">
      <c r="A68" s="48" t="s">
        <v>52</v>
      </c>
      <c r="B68" s="31">
        <v>56</v>
      </c>
      <c r="C68" s="32">
        <v>0.004144157477984163</v>
      </c>
      <c r="D68" s="33">
        <v>14</v>
      </c>
      <c r="E68" s="32">
        <v>0.0006093845216331506</v>
      </c>
      <c r="F68" s="33">
        <v>5</v>
      </c>
      <c r="G68" s="32">
        <v>0.0004657661853749418</v>
      </c>
      <c r="H68" s="33">
        <v>0</v>
      </c>
      <c r="I68" s="32">
        <v>0</v>
      </c>
      <c r="J68" s="33">
        <v>0</v>
      </c>
      <c r="K68" s="32">
        <v>0</v>
      </c>
      <c r="L68" s="33">
        <v>0</v>
      </c>
      <c r="M68" s="32">
        <v>0</v>
      </c>
      <c r="N68" s="33">
        <v>0</v>
      </c>
      <c r="O68" s="34">
        <v>0</v>
      </c>
      <c r="P68" s="35">
        <v>75</v>
      </c>
      <c r="Q68" s="197">
        <v>0.0006245940138909709</v>
      </c>
    </row>
    <row r="69" spans="1:17" ht="15">
      <c r="A69" s="48" t="s">
        <v>40</v>
      </c>
      <c r="B69" s="31">
        <v>1</v>
      </c>
      <c r="C69" s="32">
        <v>7.400281210686006E-05</v>
      </c>
      <c r="D69" s="33">
        <v>7</v>
      </c>
      <c r="E69" s="32">
        <v>0.0003046922608165753</v>
      </c>
      <c r="F69" s="33">
        <v>13</v>
      </c>
      <c r="G69" s="32">
        <v>0.0012109920819748487</v>
      </c>
      <c r="H69" s="33">
        <v>26</v>
      </c>
      <c r="I69" s="32">
        <v>0.0009719626168224299</v>
      </c>
      <c r="J69" s="33">
        <v>3</v>
      </c>
      <c r="K69" s="32">
        <v>0.00030568575504381494</v>
      </c>
      <c r="L69" s="33">
        <v>16</v>
      </c>
      <c r="M69" s="32">
        <v>0.0004588208304657031</v>
      </c>
      <c r="N69" s="33">
        <v>0</v>
      </c>
      <c r="O69" s="34">
        <v>0</v>
      </c>
      <c r="P69" s="35">
        <v>66</v>
      </c>
      <c r="Q69" s="197">
        <v>0.0005496427322240543</v>
      </c>
    </row>
    <row r="70" spans="1:17" ht="15">
      <c r="A70" s="48" t="s">
        <v>88</v>
      </c>
      <c r="B70" s="31">
        <v>10</v>
      </c>
      <c r="C70" s="32">
        <v>0.0007400281210686006</v>
      </c>
      <c r="D70" s="33">
        <v>17</v>
      </c>
      <c r="E70" s="32">
        <v>0.0007399669191259685</v>
      </c>
      <c r="F70" s="33">
        <v>6</v>
      </c>
      <c r="G70" s="32">
        <v>0.0005589194224499301</v>
      </c>
      <c r="H70" s="33">
        <v>24</v>
      </c>
      <c r="I70" s="32">
        <v>0.000897196261682243</v>
      </c>
      <c r="J70" s="33">
        <v>7</v>
      </c>
      <c r="K70" s="32">
        <v>0.0007132667617689016</v>
      </c>
      <c r="L70" s="33">
        <v>2</v>
      </c>
      <c r="M70" s="32">
        <v>5.735260380821289E-05</v>
      </c>
      <c r="N70" s="33">
        <v>0</v>
      </c>
      <c r="O70" s="34">
        <v>0</v>
      </c>
      <c r="P70" s="35">
        <v>66</v>
      </c>
      <c r="Q70" s="197">
        <v>0.0005496427322240543</v>
      </c>
    </row>
    <row r="71" spans="1:17" ht="15">
      <c r="A71" s="244" t="s">
        <v>279</v>
      </c>
      <c r="B71" s="31">
        <v>8</v>
      </c>
      <c r="C71" s="32">
        <v>0.0005920224968548805</v>
      </c>
      <c r="D71" s="33">
        <v>18</v>
      </c>
      <c r="E71" s="32">
        <v>0.0007834943849569079</v>
      </c>
      <c r="F71" s="33">
        <v>1</v>
      </c>
      <c r="G71" s="32">
        <v>9.315323707498835E-05</v>
      </c>
      <c r="H71" s="33">
        <v>39</v>
      </c>
      <c r="I71" s="32">
        <v>0.0014579439252336449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4">
        <v>0</v>
      </c>
      <c r="P71" s="35">
        <v>66</v>
      </c>
      <c r="Q71" s="197">
        <v>0.0005496427322240543</v>
      </c>
    </row>
    <row r="72" spans="1:17" ht="15">
      <c r="A72" s="48" t="s">
        <v>36</v>
      </c>
      <c r="B72" s="31">
        <v>4</v>
      </c>
      <c r="C72" s="32">
        <v>0.00029601124842744024</v>
      </c>
      <c r="D72" s="33">
        <v>7</v>
      </c>
      <c r="E72" s="32">
        <v>0.0003046922608165753</v>
      </c>
      <c r="F72" s="33">
        <v>9</v>
      </c>
      <c r="G72" s="32">
        <v>0.0008383791336748953</v>
      </c>
      <c r="H72" s="33">
        <v>16</v>
      </c>
      <c r="I72" s="32">
        <v>0.0005981308411214954</v>
      </c>
      <c r="J72" s="33">
        <v>0</v>
      </c>
      <c r="K72" s="32">
        <v>0</v>
      </c>
      <c r="L72" s="33">
        <v>21</v>
      </c>
      <c r="M72" s="32">
        <v>0.0006022023399862354</v>
      </c>
      <c r="N72" s="33">
        <v>0</v>
      </c>
      <c r="O72" s="34">
        <v>0</v>
      </c>
      <c r="P72" s="35">
        <v>57</v>
      </c>
      <c r="Q72" s="197">
        <v>0.00047469145055713784</v>
      </c>
    </row>
    <row r="73" spans="1:17" ht="15">
      <c r="A73" s="48" t="s">
        <v>94</v>
      </c>
      <c r="B73" s="31">
        <v>22</v>
      </c>
      <c r="C73" s="32">
        <v>0.0016280618663509214</v>
      </c>
      <c r="D73" s="33">
        <v>11</v>
      </c>
      <c r="E73" s="32">
        <v>0.0004788021241403326</v>
      </c>
      <c r="F73" s="33">
        <v>3</v>
      </c>
      <c r="G73" s="32">
        <v>0.00027945971122496507</v>
      </c>
      <c r="H73" s="33">
        <v>14</v>
      </c>
      <c r="I73" s="32">
        <v>0.0005233644859813084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50</v>
      </c>
      <c r="Q73" s="197">
        <v>0.00041639600926064724</v>
      </c>
    </row>
    <row r="74" spans="1:17" ht="15">
      <c r="A74" s="48" t="s">
        <v>75</v>
      </c>
      <c r="B74" s="31">
        <v>3</v>
      </c>
      <c r="C74" s="32">
        <v>0.0002220084363205802</v>
      </c>
      <c r="D74" s="33">
        <v>7</v>
      </c>
      <c r="E74" s="32">
        <v>0.0003046922608165753</v>
      </c>
      <c r="F74" s="33">
        <v>7</v>
      </c>
      <c r="G74" s="32">
        <v>0.0006520726595249185</v>
      </c>
      <c r="H74" s="33">
        <v>16</v>
      </c>
      <c r="I74" s="32">
        <v>0.0005981308411214954</v>
      </c>
      <c r="J74" s="33">
        <v>3</v>
      </c>
      <c r="K74" s="32">
        <v>0.00030568575504381494</v>
      </c>
      <c r="L74" s="33">
        <v>10</v>
      </c>
      <c r="M74" s="32">
        <v>0.00028676301904106445</v>
      </c>
      <c r="N74" s="33">
        <v>0</v>
      </c>
      <c r="O74" s="34">
        <v>0</v>
      </c>
      <c r="P74" s="35">
        <v>46</v>
      </c>
      <c r="Q74" s="197">
        <v>0.00038308432851979547</v>
      </c>
    </row>
    <row r="75" spans="1:17" ht="15">
      <c r="A75" s="48" t="s">
        <v>106</v>
      </c>
      <c r="B75" s="31">
        <v>17</v>
      </c>
      <c r="C75" s="32">
        <v>0.001258047805816621</v>
      </c>
      <c r="D75" s="33">
        <v>14</v>
      </c>
      <c r="E75" s="32">
        <v>0.0006093845216331506</v>
      </c>
      <c r="F75" s="33">
        <v>0</v>
      </c>
      <c r="G75" s="32">
        <v>0</v>
      </c>
      <c r="H75" s="33">
        <v>0</v>
      </c>
      <c r="I75" s="32">
        <v>0</v>
      </c>
      <c r="J75" s="33">
        <v>13</v>
      </c>
      <c r="K75" s="32">
        <v>0.0013246382718565316</v>
      </c>
      <c r="L75" s="33">
        <v>0</v>
      </c>
      <c r="M75" s="32">
        <v>0</v>
      </c>
      <c r="N75" s="33">
        <v>0</v>
      </c>
      <c r="O75" s="34">
        <v>0</v>
      </c>
      <c r="P75" s="35">
        <v>44</v>
      </c>
      <c r="Q75" s="197">
        <v>0.0003664284881493696</v>
      </c>
    </row>
    <row r="76" spans="1:17" ht="15">
      <c r="A76" s="48" t="s">
        <v>58</v>
      </c>
      <c r="B76" s="31">
        <v>14</v>
      </c>
      <c r="C76" s="32">
        <v>0.0010360393694960409</v>
      </c>
      <c r="D76" s="33">
        <v>13</v>
      </c>
      <c r="E76" s="32">
        <v>0.0005658570558022112</v>
      </c>
      <c r="F76" s="33">
        <v>0</v>
      </c>
      <c r="G76" s="32">
        <v>0</v>
      </c>
      <c r="H76" s="33">
        <v>11</v>
      </c>
      <c r="I76" s="32">
        <v>0.00041121495327102806</v>
      </c>
      <c r="J76" s="33">
        <v>0</v>
      </c>
      <c r="K76" s="32">
        <v>0</v>
      </c>
      <c r="L76" s="33">
        <v>0</v>
      </c>
      <c r="M76" s="32">
        <v>0</v>
      </c>
      <c r="N76" s="33">
        <v>0</v>
      </c>
      <c r="O76" s="34">
        <v>0</v>
      </c>
      <c r="P76" s="35">
        <v>38</v>
      </c>
      <c r="Q76" s="197">
        <v>0.0003164609670380919</v>
      </c>
    </row>
    <row r="77" spans="1:17" ht="15">
      <c r="A77" s="48" t="s">
        <v>91</v>
      </c>
      <c r="B77" s="31">
        <v>10</v>
      </c>
      <c r="C77" s="32">
        <v>0.0007400281210686006</v>
      </c>
      <c r="D77" s="33">
        <v>19</v>
      </c>
      <c r="E77" s="32">
        <v>0.0008270218507878471</v>
      </c>
      <c r="F77" s="33">
        <v>7</v>
      </c>
      <c r="G77" s="32">
        <v>0.0006520726595249185</v>
      </c>
      <c r="H77" s="33">
        <v>0</v>
      </c>
      <c r="I77" s="32">
        <v>0</v>
      </c>
      <c r="J77" s="33">
        <v>0</v>
      </c>
      <c r="K77" s="32">
        <v>0</v>
      </c>
      <c r="L77" s="33">
        <v>0</v>
      </c>
      <c r="M77" s="32">
        <v>0</v>
      </c>
      <c r="N77" s="33">
        <v>0</v>
      </c>
      <c r="O77" s="34">
        <v>0</v>
      </c>
      <c r="P77" s="35">
        <v>36</v>
      </c>
      <c r="Q77" s="197">
        <v>0.00029980512666766604</v>
      </c>
    </row>
    <row r="78" spans="1:17" ht="15">
      <c r="A78" s="48" t="s">
        <v>73</v>
      </c>
      <c r="B78" s="31">
        <v>0</v>
      </c>
      <c r="C78" s="32">
        <v>0</v>
      </c>
      <c r="D78" s="33">
        <v>1</v>
      </c>
      <c r="E78" s="32">
        <v>4.3527465830939325E-05</v>
      </c>
      <c r="F78" s="33">
        <v>1</v>
      </c>
      <c r="G78" s="32">
        <v>9.315323707498835E-05</v>
      </c>
      <c r="H78" s="33">
        <v>7</v>
      </c>
      <c r="I78" s="32">
        <v>0.0002616822429906542</v>
      </c>
      <c r="J78" s="33">
        <v>9</v>
      </c>
      <c r="K78" s="32">
        <v>0.0009170572651314449</v>
      </c>
      <c r="L78" s="33">
        <v>17</v>
      </c>
      <c r="M78" s="32">
        <v>0.0004874971323698096</v>
      </c>
      <c r="N78" s="33">
        <v>0</v>
      </c>
      <c r="O78" s="34">
        <v>0</v>
      </c>
      <c r="P78" s="35">
        <v>35</v>
      </c>
      <c r="Q78" s="197">
        <v>0.0002914772064824531</v>
      </c>
    </row>
    <row r="79" spans="1:17" ht="15">
      <c r="A79" s="48" t="s">
        <v>74</v>
      </c>
      <c r="B79" s="31">
        <v>0</v>
      </c>
      <c r="C79" s="32">
        <v>0</v>
      </c>
      <c r="D79" s="33">
        <v>0</v>
      </c>
      <c r="E79" s="32">
        <v>0</v>
      </c>
      <c r="F79" s="33">
        <v>7</v>
      </c>
      <c r="G79" s="32">
        <v>0.0006520726595249185</v>
      </c>
      <c r="H79" s="33">
        <v>12</v>
      </c>
      <c r="I79" s="32">
        <v>0.0004485981308411215</v>
      </c>
      <c r="J79" s="33">
        <v>2</v>
      </c>
      <c r="K79" s="32">
        <v>0.0002037905033625433</v>
      </c>
      <c r="L79" s="33">
        <v>12</v>
      </c>
      <c r="M79" s="32">
        <v>0.00034411562284927734</v>
      </c>
      <c r="N79" s="33">
        <v>0</v>
      </c>
      <c r="O79" s="34">
        <v>0</v>
      </c>
      <c r="P79" s="35">
        <v>33</v>
      </c>
      <c r="Q79" s="197">
        <v>0.00027482136611202716</v>
      </c>
    </row>
    <row r="80" spans="1:17" ht="15">
      <c r="A80" s="48" t="s">
        <v>55</v>
      </c>
      <c r="B80" s="31">
        <v>4</v>
      </c>
      <c r="C80" s="32">
        <v>0.00029601124842744024</v>
      </c>
      <c r="D80" s="33">
        <v>13</v>
      </c>
      <c r="E80" s="32">
        <v>0.0005658570558022112</v>
      </c>
      <c r="F80" s="33">
        <v>3</v>
      </c>
      <c r="G80" s="32">
        <v>0.00027945971122496507</v>
      </c>
      <c r="H80" s="33">
        <v>12</v>
      </c>
      <c r="I80" s="32">
        <v>0.0004485981308411215</v>
      </c>
      <c r="J80" s="33">
        <v>0</v>
      </c>
      <c r="K80" s="32">
        <v>0</v>
      </c>
      <c r="L80" s="33">
        <v>0</v>
      </c>
      <c r="M80" s="32">
        <v>0</v>
      </c>
      <c r="N80" s="33">
        <v>0</v>
      </c>
      <c r="O80" s="34">
        <v>0</v>
      </c>
      <c r="P80" s="35">
        <v>32</v>
      </c>
      <c r="Q80" s="197">
        <v>0.0002664934459268142</v>
      </c>
    </row>
    <row r="81" spans="1:17" ht="15">
      <c r="A81" s="48" t="s">
        <v>76</v>
      </c>
      <c r="B81" s="31">
        <v>3</v>
      </c>
      <c r="C81" s="32">
        <v>0.0002220084363205802</v>
      </c>
      <c r="D81" s="33">
        <v>17</v>
      </c>
      <c r="E81" s="32">
        <v>0.0007399669191259685</v>
      </c>
      <c r="F81" s="33">
        <v>3</v>
      </c>
      <c r="G81" s="32">
        <v>0.00027945971122496507</v>
      </c>
      <c r="H81" s="33">
        <v>7</v>
      </c>
      <c r="I81" s="32">
        <v>0.0002616822429906542</v>
      </c>
      <c r="J81" s="33">
        <v>1</v>
      </c>
      <c r="K81" s="32">
        <v>0.00010189525168127165</v>
      </c>
      <c r="L81" s="33">
        <v>0</v>
      </c>
      <c r="M81" s="32">
        <v>0</v>
      </c>
      <c r="N81" s="33">
        <v>0</v>
      </c>
      <c r="O81" s="34">
        <v>0</v>
      </c>
      <c r="P81" s="35">
        <v>31</v>
      </c>
      <c r="Q81" s="197">
        <v>0.0002581655257416013</v>
      </c>
    </row>
    <row r="82" spans="1:17" ht="15">
      <c r="A82" s="244" t="s">
        <v>280</v>
      </c>
      <c r="B82" s="31">
        <v>18</v>
      </c>
      <c r="C82" s="32">
        <v>0.001332050617923481</v>
      </c>
      <c r="D82" s="33">
        <v>9</v>
      </c>
      <c r="E82" s="32">
        <v>0.0003917471924784539</v>
      </c>
      <c r="F82" s="33">
        <v>1</v>
      </c>
      <c r="G82" s="32">
        <v>9.315323707498835E-05</v>
      </c>
      <c r="H82" s="33">
        <v>0</v>
      </c>
      <c r="I82" s="32">
        <v>0</v>
      </c>
      <c r="J82" s="33">
        <v>0</v>
      </c>
      <c r="K82" s="32">
        <v>0</v>
      </c>
      <c r="L82" s="33">
        <v>0</v>
      </c>
      <c r="M82" s="32">
        <v>0</v>
      </c>
      <c r="N82" s="33">
        <v>0</v>
      </c>
      <c r="O82" s="34">
        <v>0</v>
      </c>
      <c r="P82" s="35">
        <v>28</v>
      </c>
      <c r="Q82" s="197">
        <v>0.00023318176518596245</v>
      </c>
    </row>
    <row r="83" spans="1:17" ht="15">
      <c r="A83" s="48" t="s">
        <v>77</v>
      </c>
      <c r="B83" s="31">
        <v>9</v>
      </c>
      <c r="C83" s="32">
        <v>0.0006660253089617405</v>
      </c>
      <c r="D83" s="33">
        <v>15</v>
      </c>
      <c r="E83" s="32">
        <v>0.0006529119874640898</v>
      </c>
      <c r="F83" s="33">
        <v>0</v>
      </c>
      <c r="G83" s="32">
        <v>0</v>
      </c>
      <c r="H83" s="33">
        <v>1</v>
      </c>
      <c r="I83" s="32">
        <v>3.738317757009346E-05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4">
        <v>0</v>
      </c>
      <c r="P83" s="35">
        <v>25</v>
      </c>
      <c r="Q83" s="197">
        <v>0.00020819800463032362</v>
      </c>
    </row>
    <row r="84" spans="1:17" ht="15">
      <c r="A84" s="48" t="s">
        <v>53</v>
      </c>
      <c r="B84" s="31">
        <v>0</v>
      </c>
      <c r="C84" s="32">
        <v>0</v>
      </c>
      <c r="D84" s="33">
        <v>5</v>
      </c>
      <c r="E84" s="32">
        <v>0.00021763732915469663</v>
      </c>
      <c r="F84" s="33">
        <v>5</v>
      </c>
      <c r="G84" s="32">
        <v>0.0004657661853749418</v>
      </c>
      <c r="H84" s="33">
        <v>6</v>
      </c>
      <c r="I84" s="32">
        <v>0.00022429906542056075</v>
      </c>
      <c r="J84" s="33">
        <v>7</v>
      </c>
      <c r="K84" s="32">
        <v>0.0007132667617689016</v>
      </c>
      <c r="L84" s="33">
        <v>0</v>
      </c>
      <c r="M84" s="32">
        <v>0</v>
      </c>
      <c r="N84" s="33">
        <v>0</v>
      </c>
      <c r="O84" s="34">
        <v>0</v>
      </c>
      <c r="P84" s="35">
        <v>23</v>
      </c>
      <c r="Q84" s="197">
        <v>0.00019154216425989773</v>
      </c>
    </row>
    <row r="85" spans="1:17" ht="15">
      <c r="A85" s="48" t="s">
        <v>49</v>
      </c>
      <c r="B85" s="31">
        <v>4</v>
      </c>
      <c r="C85" s="32">
        <v>0.00029601124842744024</v>
      </c>
      <c r="D85" s="33">
        <v>6</v>
      </c>
      <c r="E85" s="32">
        <v>0.00026116479498563595</v>
      </c>
      <c r="F85" s="33">
        <v>0</v>
      </c>
      <c r="G85" s="32">
        <v>0</v>
      </c>
      <c r="H85" s="33">
        <v>10</v>
      </c>
      <c r="I85" s="32">
        <v>0.00037383177570093456</v>
      </c>
      <c r="J85" s="33">
        <v>0</v>
      </c>
      <c r="K85" s="32">
        <v>0</v>
      </c>
      <c r="L85" s="33">
        <v>0</v>
      </c>
      <c r="M85" s="32">
        <v>0</v>
      </c>
      <c r="N85" s="33">
        <v>0</v>
      </c>
      <c r="O85" s="34">
        <v>0</v>
      </c>
      <c r="P85" s="35">
        <v>20</v>
      </c>
      <c r="Q85" s="197">
        <v>0.0001665584037042589</v>
      </c>
    </row>
    <row r="86" spans="1:17" ht="15">
      <c r="A86" s="48" t="s">
        <v>83</v>
      </c>
      <c r="B86" s="31">
        <v>1</v>
      </c>
      <c r="C86" s="32">
        <v>7.400281210686006E-05</v>
      </c>
      <c r="D86" s="33">
        <v>4</v>
      </c>
      <c r="E86" s="32">
        <v>0.0001741098633237573</v>
      </c>
      <c r="F86" s="33">
        <v>1</v>
      </c>
      <c r="G86" s="32">
        <v>9.315323707498835E-05</v>
      </c>
      <c r="H86" s="33">
        <v>14</v>
      </c>
      <c r="I86" s="32">
        <v>0.0005233644859813084</v>
      </c>
      <c r="J86" s="33">
        <v>0</v>
      </c>
      <c r="K86" s="32">
        <v>0</v>
      </c>
      <c r="L86" s="33">
        <v>0</v>
      </c>
      <c r="M86" s="32">
        <v>0</v>
      </c>
      <c r="N86" s="33">
        <v>0</v>
      </c>
      <c r="O86" s="34">
        <v>0</v>
      </c>
      <c r="P86" s="35">
        <v>20</v>
      </c>
      <c r="Q86" s="197">
        <v>0.0001665584037042589</v>
      </c>
    </row>
    <row r="87" spans="1:17" ht="15">
      <c r="A87" s="48" t="s">
        <v>85</v>
      </c>
      <c r="B87" s="31">
        <v>0</v>
      </c>
      <c r="C87" s="32">
        <v>0</v>
      </c>
      <c r="D87" s="33">
        <v>0</v>
      </c>
      <c r="E87" s="32">
        <v>0</v>
      </c>
      <c r="F87" s="33">
        <v>0</v>
      </c>
      <c r="G87" s="32">
        <v>0</v>
      </c>
      <c r="H87" s="33">
        <v>5</v>
      </c>
      <c r="I87" s="32">
        <v>0.00018691588785046728</v>
      </c>
      <c r="J87" s="33">
        <v>9</v>
      </c>
      <c r="K87" s="32">
        <v>0.0009170572651314449</v>
      </c>
      <c r="L87" s="33">
        <v>6</v>
      </c>
      <c r="M87" s="32">
        <v>0.00017205781142463867</v>
      </c>
      <c r="N87" s="33">
        <v>0</v>
      </c>
      <c r="O87" s="34">
        <v>0</v>
      </c>
      <c r="P87" s="35">
        <v>20</v>
      </c>
      <c r="Q87" s="197">
        <v>0.0001665584037042589</v>
      </c>
    </row>
    <row r="88" spans="1:17" ht="15">
      <c r="A88" s="48" t="s">
        <v>61</v>
      </c>
      <c r="B88" s="31">
        <v>18</v>
      </c>
      <c r="C88" s="32">
        <v>0.001332050617923481</v>
      </c>
      <c r="D88" s="33">
        <v>1</v>
      </c>
      <c r="E88" s="32">
        <v>4.3527465830939325E-05</v>
      </c>
      <c r="F88" s="33">
        <v>0</v>
      </c>
      <c r="G88" s="32">
        <v>0</v>
      </c>
      <c r="H88" s="33">
        <v>0</v>
      </c>
      <c r="I88" s="32">
        <v>0</v>
      </c>
      <c r="J88" s="33">
        <v>0</v>
      </c>
      <c r="K88" s="32">
        <v>0</v>
      </c>
      <c r="L88" s="33">
        <v>0</v>
      </c>
      <c r="M88" s="32">
        <v>0</v>
      </c>
      <c r="N88" s="33">
        <v>0</v>
      </c>
      <c r="O88" s="34">
        <v>0</v>
      </c>
      <c r="P88" s="35">
        <v>19</v>
      </c>
      <c r="Q88" s="197">
        <v>0.00015823048351904596</v>
      </c>
    </row>
    <row r="89" spans="1:17" ht="15">
      <c r="A89" s="244" t="s">
        <v>281</v>
      </c>
      <c r="B89" s="31">
        <v>6</v>
      </c>
      <c r="C89" s="32">
        <v>0.0004440168726411604</v>
      </c>
      <c r="D89" s="33">
        <v>5</v>
      </c>
      <c r="E89" s="32">
        <v>0.00021763732915469663</v>
      </c>
      <c r="F89" s="33">
        <v>2</v>
      </c>
      <c r="G89" s="32">
        <v>0.0001863064741499767</v>
      </c>
      <c r="H89" s="33">
        <v>6</v>
      </c>
      <c r="I89" s="32">
        <v>0.00022429906542056075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19</v>
      </c>
      <c r="Q89" s="197">
        <v>0.00015823048351904596</v>
      </c>
    </row>
    <row r="90" spans="1:17" ht="15">
      <c r="A90" s="48" t="s">
        <v>111</v>
      </c>
      <c r="B90" s="31">
        <v>0</v>
      </c>
      <c r="C90" s="32">
        <v>0</v>
      </c>
      <c r="D90" s="33">
        <v>1</v>
      </c>
      <c r="E90" s="32">
        <v>4.3527465830939325E-05</v>
      </c>
      <c r="F90" s="33">
        <v>0</v>
      </c>
      <c r="G90" s="32">
        <v>0</v>
      </c>
      <c r="H90" s="33">
        <v>6</v>
      </c>
      <c r="I90" s="32">
        <v>0.00022429906542056075</v>
      </c>
      <c r="J90" s="33">
        <v>0</v>
      </c>
      <c r="K90" s="32">
        <v>0</v>
      </c>
      <c r="L90" s="33">
        <v>9</v>
      </c>
      <c r="M90" s="32">
        <v>0.00025808671713695803</v>
      </c>
      <c r="N90" s="33">
        <v>0</v>
      </c>
      <c r="O90" s="34">
        <v>0</v>
      </c>
      <c r="P90" s="35">
        <v>16</v>
      </c>
      <c r="Q90" s="197">
        <v>0.0001332467229634071</v>
      </c>
    </row>
    <row r="91" spans="1:17" ht="15">
      <c r="A91" s="48" t="s">
        <v>82</v>
      </c>
      <c r="B91" s="31">
        <v>0</v>
      </c>
      <c r="C91" s="32">
        <v>0</v>
      </c>
      <c r="D91" s="33">
        <v>0</v>
      </c>
      <c r="E91" s="32">
        <v>0</v>
      </c>
      <c r="F91" s="33">
        <v>1</v>
      </c>
      <c r="G91" s="32">
        <v>9.315323707498835E-05</v>
      </c>
      <c r="H91" s="33">
        <v>9</v>
      </c>
      <c r="I91" s="32">
        <v>0.0003364485981308411</v>
      </c>
      <c r="J91" s="33">
        <v>4</v>
      </c>
      <c r="K91" s="32">
        <v>0.0004075810067250866</v>
      </c>
      <c r="L91" s="33">
        <v>0</v>
      </c>
      <c r="M91" s="32">
        <v>0</v>
      </c>
      <c r="N91" s="33">
        <v>0</v>
      </c>
      <c r="O91" s="34">
        <v>0</v>
      </c>
      <c r="P91" s="35">
        <v>14</v>
      </c>
      <c r="Q91" s="197">
        <v>0.00011659088259298122</v>
      </c>
    </row>
    <row r="92" spans="1:17" ht="15">
      <c r="A92" s="48" t="s">
        <v>285</v>
      </c>
      <c r="B92" s="31">
        <v>1</v>
      </c>
      <c r="C92" s="32">
        <v>7.400281210686006E-05</v>
      </c>
      <c r="D92" s="33">
        <v>0</v>
      </c>
      <c r="E92" s="32">
        <v>0</v>
      </c>
      <c r="F92" s="33">
        <v>0</v>
      </c>
      <c r="G92" s="32">
        <v>0</v>
      </c>
      <c r="H92" s="33">
        <v>5</v>
      </c>
      <c r="I92" s="32">
        <v>0.00018691588785046728</v>
      </c>
      <c r="J92" s="33">
        <v>7</v>
      </c>
      <c r="K92" s="32">
        <v>0.0007132667617689016</v>
      </c>
      <c r="L92" s="33">
        <v>0</v>
      </c>
      <c r="M92" s="32">
        <v>0</v>
      </c>
      <c r="N92" s="33">
        <v>0</v>
      </c>
      <c r="O92" s="34">
        <v>0</v>
      </c>
      <c r="P92" s="35">
        <v>13</v>
      </c>
      <c r="Q92" s="197">
        <v>0.00010826296240776828</v>
      </c>
    </row>
    <row r="93" spans="1:17" ht="15">
      <c r="A93" s="48" t="s">
        <v>78</v>
      </c>
      <c r="B93" s="31">
        <v>0</v>
      </c>
      <c r="C93" s="32">
        <v>0</v>
      </c>
      <c r="D93" s="33">
        <v>2</v>
      </c>
      <c r="E93" s="32">
        <v>8.705493166187865E-05</v>
      </c>
      <c r="F93" s="33">
        <v>4</v>
      </c>
      <c r="G93" s="32">
        <v>0.0003726129482999534</v>
      </c>
      <c r="H93" s="33">
        <v>1</v>
      </c>
      <c r="I93" s="32">
        <v>3.738317757009346E-05</v>
      </c>
      <c r="J93" s="33">
        <v>0</v>
      </c>
      <c r="K93" s="32">
        <v>0</v>
      </c>
      <c r="L93" s="33">
        <v>0</v>
      </c>
      <c r="M93" s="32">
        <v>0</v>
      </c>
      <c r="N93" s="33">
        <v>0</v>
      </c>
      <c r="O93" s="34">
        <v>0</v>
      </c>
      <c r="P93" s="35">
        <v>7</v>
      </c>
      <c r="Q93" s="197">
        <v>5.829544129649061E-05</v>
      </c>
    </row>
    <row r="94" spans="1:17" ht="15">
      <c r="A94" s="48" t="s">
        <v>26</v>
      </c>
      <c r="B94" s="31">
        <v>0</v>
      </c>
      <c r="C94" s="32">
        <v>0</v>
      </c>
      <c r="D94" s="33">
        <v>0</v>
      </c>
      <c r="E94" s="32">
        <v>0</v>
      </c>
      <c r="F94" s="33">
        <v>5</v>
      </c>
      <c r="G94" s="32">
        <v>0.0004657661853749418</v>
      </c>
      <c r="H94" s="33">
        <v>0</v>
      </c>
      <c r="I94" s="32">
        <v>0</v>
      </c>
      <c r="J94" s="33">
        <v>0</v>
      </c>
      <c r="K94" s="32">
        <v>0</v>
      </c>
      <c r="L94" s="33">
        <v>0</v>
      </c>
      <c r="M94" s="32">
        <v>0</v>
      </c>
      <c r="N94" s="33">
        <v>0</v>
      </c>
      <c r="O94" s="34">
        <v>0</v>
      </c>
      <c r="P94" s="35">
        <v>5</v>
      </c>
      <c r="Q94" s="197">
        <v>4.1639600926064726E-05</v>
      </c>
    </row>
    <row r="95" spans="1:17" ht="15">
      <c r="A95" s="48" t="s">
        <v>69</v>
      </c>
      <c r="B95" s="31">
        <v>0</v>
      </c>
      <c r="C95" s="32">
        <v>0</v>
      </c>
      <c r="D95" s="33">
        <v>0</v>
      </c>
      <c r="E95" s="32">
        <v>0</v>
      </c>
      <c r="F95" s="33">
        <v>0</v>
      </c>
      <c r="G95" s="32">
        <v>0</v>
      </c>
      <c r="H95" s="33">
        <v>3</v>
      </c>
      <c r="I95" s="32">
        <v>0.00011214953271028037</v>
      </c>
      <c r="J95" s="33">
        <v>0</v>
      </c>
      <c r="K95" s="32">
        <v>0</v>
      </c>
      <c r="L95" s="33">
        <v>0</v>
      </c>
      <c r="M95" s="32">
        <v>0</v>
      </c>
      <c r="N95" s="33">
        <v>0</v>
      </c>
      <c r="O95" s="34">
        <v>0</v>
      </c>
      <c r="P95" s="35">
        <v>3</v>
      </c>
      <c r="Q95" s="197">
        <v>2.4983760555638835E-05</v>
      </c>
    </row>
    <row r="96" spans="1:17" ht="15">
      <c r="A96" s="48" t="s">
        <v>110</v>
      </c>
      <c r="B96" s="31">
        <v>3</v>
      </c>
      <c r="C96" s="32">
        <v>0.0002220084363205802</v>
      </c>
      <c r="D96" s="33">
        <v>0</v>
      </c>
      <c r="E96" s="32">
        <v>0</v>
      </c>
      <c r="F96" s="33">
        <v>0</v>
      </c>
      <c r="G96" s="32">
        <v>0</v>
      </c>
      <c r="H96" s="33">
        <v>0</v>
      </c>
      <c r="I96" s="32">
        <v>0</v>
      </c>
      <c r="J96" s="33">
        <v>0</v>
      </c>
      <c r="K96" s="32">
        <v>0</v>
      </c>
      <c r="L96" s="33">
        <v>0</v>
      </c>
      <c r="M96" s="32">
        <v>0</v>
      </c>
      <c r="N96" s="33">
        <v>0</v>
      </c>
      <c r="O96" s="34">
        <v>0</v>
      </c>
      <c r="P96" s="35">
        <v>3</v>
      </c>
      <c r="Q96" s="197">
        <v>2.4983760555638835E-05</v>
      </c>
    </row>
    <row r="97" spans="1:17" ht="15">
      <c r="A97" s="48" t="s">
        <v>63</v>
      </c>
      <c r="B97" s="263">
        <v>1</v>
      </c>
      <c r="C97" s="264">
        <v>7.400281210686006E-05</v>
      </c>
      <c r="D97" s="265">
        <v>0</v>
      </c>
      <c r="E97" s="264">
        <v>0</v>
      </c>
      <c r="F97" s="265">
        <v>0</v>
      </c>
      <c r="G97" s="264">
        <v>0</v>
      </c>
      <c r="H97" s="265">
        <v>0</v>
      </c>
      <c r="I97" s="264">
        <v>0</v>
      </c>
      <c r="J97" s="265">
        <v>0</v>
      </c>
      <c r="K97" s="264">
        <v>0</v>
      </c>
      <c r="L97" s="265">
        <v>0</v>
      </c>
      <c r="M97" s="264">
        <v>0</v>
      </c>
      <c r="N97" s="265">
        <v>0</v>
      </c>
      <c r="O97" s="266">
        <v>0</v>
      </c>
      <c r="P97" s="267">
        <v>1</v>
      </c>
      <c r="Q97" s="36">
        <v>8.327920185212944E-06</v>
      </c>
    </row>
    <row r="98" spans="1:17" ht="15">
      <c r="A98" s="48" t="s">
        <v>89</v>
      </c>
      <c r="B98" s="31">
        <v>0</v>
      </c>
      <c r="C98" s="32">
        <v>0</v>
      </c>
      <c r="D98" s="33">
        <v>0</v>
      </c>
      <c r="E98" s="32">
        <v>0</v>
      </c>
      <c r="F98" s="33">
        <v>0</v>
      </c>
      <c r="G98" s="32">
        <v>0</v>
      </c>
      <c r="H98" s="33">
        <v>0</v>
      </c>
      <c r="I98" s="32">
        <v>0</v>
      </c>
      <c r="J98" s="33">
        <v>0</v>
      </c>
      <c r="K98" s="32">
        <v>0</v>
      </c>
      <c r="L98" s="33">
        <v>1</v>
      </c>
      <c r="M98" s="32">
        <v>2.8676301904106445E-05</v>
      </c>
      <c r="N98" s="33">
        <v>0</v>
      </c>
      <c r="O98" s="34">
        <v>0</v>
      </c>
      <c r="P98" s="35">
        <v>1</v>
      </c>
      <c r="Q98" s="197">
        <v>8.327920185212944E-06</v>
      </c>
    </row>
    <row r="99" spans="1:17" ht="15">
      <c r="A99" s="48" t="s">
        <v>31</v>
      </c>
      <c r="B99" s="31">
        <v>0</v>
      </c>
      <c r="C99" s="32">
        <v>0</v>
      </c>
      <c r="D99" s="33">
        <v>0</v>
      </c>
      <c r="E99" s="32">
        <v>0</v>
      </c>
      <c r="F99" s="33">
        <v>0</v>
      </c>
      <c r="G99" s="32">
        <v>0</v>
      </c>
      <c r="H99" s="33">
        <v>0</v>
      </c>
      <c r="I99" s="32">
        <v>0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4">
        <v>0</v>
      </c>
      <c r="P99" s="35">
        <v>0</v>
      </c>
      <c r="Q99" s="197">
        <v>0</v>
      </c>
    </row>
    <row r="100" spans="1:17" ht="15">
      <c r="A100" s="48" t="s">
        <v>79</v>
      </c>
      <c r="B100" s="263">
        <v>0</v>
      </c>
      <c r="C100" s="264">
        <v>0</v>
      </c>
      <c r="D100" s="265">
        <v>0</v>
      </c>
      <c r="E100" s="264">
        <v>0</v>
      </c>
      <c r="F100" s="265">
        <v>0</v>
      </c>
      <c r="G100" s="264">
        <v>0</v>
      </c>
      <c r="H100" s="265">
        <v>0</v>
      </c>
      <c r="I100" s="264">
        <v>0</v>
      </c>
      <c r="J100" s="265">
        <v>0</v>
      </c>
      <c r="K100" s="264">
        <v>0</v>
      </c>
      <c r="L100" s="265">
        <v>0</v>
      </c>
      <c r="M100" s="264">
        <v>0</v>
      </c>
      <c r="N100" s="265">
        <v>0</v>
      </c>
      <c r="O100" s="266">
        <v>0</v>
      </c>
      <c r="P100" s="267">
        <v>0</v>
      </c>
      <c r="Q100" s="36">
        <v>0</v>
      </c>
    </row>
    <row r="101" spans="1:17" ht="15">
      <c r="A101" s="48" t="s">
        <v>95</v>
      </c>
      <c r="B101" s="31">
        <v>0</v>
      </c>
      <c r="C101" s="32">
        <v>0</v>
      </c>
      <c r="D101" s="33">
        <v>0</v>
      </c>
      <c r="E101" s="32">
        <v>0</v>
      </c>
      <c r="F101" s="33">
        <v>0</v>
      </c>
      <c r="G101" s="32">
        <v>0</v>
      </c>
      <c r="H101" s="33">
        <v>0</v>
      </c>
      <c r="I101" s="32">
        <v>0</v>
      </c>
      <c r="J101" s="33">
        <v>0</v>
      </c>
      <c r="K101" s="32">
        <v>0</v>
      </c>
      <c r="L101" s="33">
        <v>0</v>
      </c>
      <c r="M101" s="32">
        <v>0</v>
      </c>
      <c r="N101" s="33">
        <v>0</v>
      </c>
      <c r="O101" s="34">
        <v>0</v>
      </c>
      <c r="P101" s="35">
        <v>0</v>
      </c>
      <c r="Q101" s="197">
        <v>0</v>
      </c>
    </row>
    <row r="102" spans="1:17" ht="15">
      <c r="A102" s="48" t="s">
        <v>96</v>
      </c>
      <c r="B102" s="31">
        <v>0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33">
        <v>0</v>
      </c>
      <c r="I102" s="32">
        <v>0</v>
      </c>
      <c r="J102" s="33">
        <v>0</v>
      </c>
      <c r="K102" s="32">
        <v>0</v>
      </c>
      <c r="L102" s="33">
        <v>0</v>
      </c>
      <c r="M102" s="32">
        <v>0</v>
      </c>
      <c r="N102" s="33">
        <v>0</v>
      </c>
      <c r="O102" s="34">
        <v>0</v>
      </c>
      <c r="P102" s="35">
        <v>0</v>
      </c>
      <c r="Q102" s="19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2"/>
  <sheetViews>
    <sheetView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5.7109375" style="181" customWidth="1"/>
    <col min="2" max="10" width="12.7109375" style="181" customWidth="1"/>
    <col min="11" max="11" width="12.57421875" style="181" customWidth="1"/>
    <col min="12" max="16384" width="11.421875" style="181" customWidth="1"/>
  </cols>
  <sheetData>
    <row r="1" spans="1:11" ht="24.75" customHeight="1" thickBot="1" thickTop="1">
      <c r="A1" s="335" t="s">
        <v>410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1" ht="24.75" customHeight="1" thickBot="1" thickTop="1">
      <c r="A2" s="323" t="s">
        <v>21</v>
      </c>
      <c r="B2" s="338" t="s">
        <v>122</v>
      </c>
      <c r="C2" s="339"/>
      <c r="D2" s="339"/>
      <c r="E2" s="339"/>
      <c r="F2" s="339"/>
      <c r="G2" s="339"/>
      <c r="H2" s="339"/>
      <c r="I2" s="340"/>
      <c r="J2" s="341" t="s">
        <v>121</v>
      </c>
      <c r="K2" s="342"/>
    </row>
    <row r="3" spans="1:11" ht="24.75" customHeight="1">
      <c r="A3" s="324"/>
      <c r="B3" s="345" t="s">
        <v>123</v>
      </c>
      <c r="C3" s="333"/>
      <c r="D3" s="333" t="s">
        <v>124</v>
      </c>
      <c r="E3" s="333"/>
      <c r="F3" s="333" t="s">
        <v>125</v>
      </c>
      <c r="G3" s="333"/>
      <c r="H3" s="333" t="s">
        <v>126</v>
      </c>
      <c r="I3" s="334"/>
      <c r="J3" s="343"/>
      <c r="K3" s="344"/>
    </row>
    <row r="4" spans="1:11" ht="24.75" customHeight="1" thickBot="1">
      <c r="A4" s="325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9" t="s">
        <v>24</v>
      </c>
      <c r="J4" s="6" t="s">
        <v>23</v>
      </c>
      <c r="K4" s="10" t="s">
        <v>24</v>
      </c>
    </row>
    <row r="5" spans="1:11" ht="15">
      <c r="A5" s="242" t="s">
        <v>25</v>
      </c>
      <c r="B5" s="25">
        <v>217</v>
      </c>
      <c r="C5" s="249">
        <v>0.004997236551215917</v>
      </c>
      <c r="D5" s="27">
        <v>367</v>
      </c>
      <c r="E5" s="249">
        <v>0.007291583883016769</v>
      </c>
      <c r="F5" s="27">
        <v>90</v>
      </c>
      <c r="G5" s="249">
        <v>0.007838355687162516</v>
      </c>
      <c r="H5" s="27">
        <v>0</v>
      </c>
      <c r="I5" s="250">
        <v>0</v>
      </c>
      <c r="J5" s="218">
        <v>674</v>
      </c>
      <c r="K5" s="249">
        <v>0.006401610850445453</v>
      </c>
    </row>
    <row r="6" spans="1:11" ht="15">
      <c r="A6" s="240" t="s">
        <v>26</v>
      </c>
      <c r="B6" s="31">
        <v>3</v>
      </c>
      <c r="C6" s="32">
        <v>6.908621960206338E-05</v>
      </c>
      <c r="D6" s="33">
        <v>1</v>
      </c>
      <c r="E6" s="32">
        <v>1.986807597552253E-05</v>
      </c>
      <c r="F6" s="33">
        <v>1</v>
      </c>
      <c r="G6" s="32">
        <v>8.709284096847239E-05</v>
      </c>
      <c r="H6" s="33">
        <v>0</v>
      </c>
      <c r="I6" s="223">
        <v>0</v>
      </c>
      <c r="J6" s="220">
        <v>5</v>
      </c>
      <c r="K6" s="34">
        <v>4.7489694736242234E-05</v>
      </c>
    </row>
    <row r="7" spans="1:11" ht="15">
      <c r="A7" s="240" t="s">
        <v>27</v>
      </c>
      <c r="B7" s="31">
        <v>60</v>
      </c>
      <c r="C7" s="32">
        <v>0.0013817243920412675</v>
      </c>
      <c r="D7" s="33">
        <v>48</v>
      </c>
      <c r="E7" s="32">
        <v>0.0009536676468250815</v>
      </c>
      <c r="F7" s="33">
        <v>25</v>
      </c>
      <c r="G7" s="32">
        <v>0.00217732102421181</v>
      </c>
      <c r="H7" s="33">
        <v>0</v>
      </c>
      <c r="I7" s="223">
        <v>0</v>
      </c>
      <c r="J7" s="220">
        <v>133</v>
      </c>
      <c r="K7" s="34">
        <v>0.0012632258799840435</v>
      </c>
    </row>
    <row r="8" spans="1:11" ht="15">
      <c r="A8" s="240" t="s">
        <v>28</v>
      </c>
      <c r="B8" s="31">
        <v>171</v>
      </c>
      <c r="C8" s="32">
        <v>0.003937914517317612</v>
      </c>
      <c r="D8" s="33">
        <v>70</v>
      </c>
      <c r="E8" s="32">
        <v>0.0013907653182865772</v>
      </c>
      <c r="F8" s="33">
        <v>22</v>
      </c>
      <c r="G8" s="32">
        <v>0.0019160425013063926</v>
      </c>
      <c r="H8" s="33">
        <v>0</v>
      </c>
      <c r="I8" s="223">
        <v>0</v>
      </c>
      <c r="J8" s="220">
        <v>263</v>
      </c>
      <c r="K8" s="34">
        <v>0.0024979579431263416</v>
      </c>
    </row>
    <row r="9" spans="1:11" ht="15">
      <c r="A9" s="240" t="s">
        <v>29</v>
      </c>
      <c r="B9" s="31">
        <v>123</v>
      </c>
      <c r="C9" s="32">
        <v>0.0028325350036845984</v>
      </c>
      <c r="D9" s="33">
        <v>109</v>
      </c>
      <c r="E9" s="32">
        <v>0.0021656202813319556</v>
      </c>
      <c r="F9" s="33">
        <v>23</v>
      </c>
      <c r="G9" s="32">
        <v>0.002003135342274865</v>
      </c>
      <c r="H9" s="33">
        <v>0</v>
      </c>
      <c r="I9" s="223">
        <v>0</v>
      </c>
      <c r="J9" s="220">
        <v>255</v>
      </c>
      <c r="K9" s="34">
        <v>0.002421974431548354</v>
      </c>
    </row>
    <row r="10" spans="1:11" ht="15">
      <c r="A10" s="240" t="s">
        <v>30</v>
      </c>
      <c r="B10" s="31">
        <v>186</v>
      </c>
      <c r="C10" s="32">
        <v>0.004283345615327929</v>
      </c>
      <c r="D10" s="33">
        <v>272</v>
      </c>
      <c r="E10" s="32">
        <v>0.005404116665342128</v>
      </c>
      <c r="F10" s="33">
        <v>77</v>
      </c>
      <c r="G10" s="32">
        <v>0.0067061487545723745</v>
      </c>
      <c r="H10" s="33">
        <v>0</v>
      </c>
      <c r="I10" s="223">
        <v>0</v>
      </c>
      <c r="J10" s="220">
        <v>535</v>
      </c>
      <c r="K10" s="34">
        <v>0.0050813973367779194</v>
      </c>
    </row>
    <row r="11" spans="1:11" ht="15">
      <c r="A11" s="240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223">
        <v>0</v>
      </c>
      <c r="J11" s="220">
        <v>0</v>
      </c>
      <c r="K11" s="34">
        <v>0</v>
      </c>
    </row>
    <row r="12" spans="1:11" ht="15">
      <c r="A12" s="240" t="s">
        <v>32</v>
      </c>
      <c r="B12" s="31">
        <v>76</v>
      </c>
      <c r="C12" s="32">
        <v>0.0017501842299189388</v>
      </c>
      <c r="D12" s="33">
        <v>87</v>
      </c>
      <c r="E12" s="32">
        <v>0.00172852260987046</v>
      </c>
      <c r="F12" s="33">
        <v>17</v>
      </c>
      <c r="G12" s="32">
        <v>0.0014805782964640306</v>
      </c>
      <c r="H12" s="33">
        <v>0</v>
      </c>
      <c r="I12" s="223">
        <v>0</v>
      </c>
      <c r="J12" s="220">
        <v>180</v>
      </c>
      <c r="K12" s="34">
        <v>0.0017096290105047204</v>
      </c>
    </row>
    <row r="13" spans="1:11" ht="15">
      <c r="A13" s="240" t="s">
        <v>33</v>
      </c>
      <c r="B13" s="31">
        <v>54</v>
      </c>
      <c r="C13" s="32">
        <v>0.0012435519528371406</v>
      </c>
      <c r="D13" s="33">
        <v>105</v>
      </c>
      <c r="E13" s="32">
        <v>0.0020861479774298658</v>
      </c>
      <c r="F13" s="33">
        <v>18</v>
      </c>
      <c r="G13" s="32">
        <v>0.001567671137432503</v>
      </c>
      <c r="H13" s="33">
        <v>0</v>
      </c>
      <c r="I13" s="223">
        <v>0</v>
      </c>
      <c r="J13" s="220">
        <v>177</v>
      </c>
      <c r="K13" s="34">
        <v>0.001681135193662975</v>
      </c>
    </row>
    <row r="14" spans="1:11" ht="15">
      <c r="A14" s="240" t="s">
        <v>34</v>
      </c>
      <c r="B14" s="31">
        <v>2988</v>
      </c>
      <c r="C14" s="32">
        <v>0.06880987472365512</v>
      </c>
      <c r="D14" s="33">
        <v>3415</v>
      </c>
      <c r="E14" s="32">
        <v>0.06784947945640944</v>
      </c>
      <c r="F14" s="33">
        <v>800</v>
      </c>
      <c r="G14" s="32">
        <v>0.06967427277477792</v>
      </c>
      <c r="H14" s="33">
        <v>8</v>
      </c>
      <c r="I14" s="223">
        <v>0.16666666666666666</v>
      </c>
      <c r="J14" s="220">
        <v>7211</v>
      </c>
      <c r="K14" s="34">
        <v>0.06848963774860856</v>
      </c>
    </row>
    <row r="15" spans="1:11" ht="15">
      <c r="A15" s="240" t="s">
        <v>35</v>
      </c>
      <c r="B15" s="31">
        <v>459</v>
      </c>
      <c r="C15" s="32">
        <v>0.010570191599115696</v>
      </c>
      <c r="D15" s="33">
        <v>714</v>
      </c>
      <c r="E15" s="32">
        <v>0.014185806246523087</v>
      </c>
      <c r="F15" s="33">
        <v>143</v>
      </c>
      <c r="G15" s="32">
        <v>0.012454276258491551</v>
      </c>
      <c r="H15" s="33">
        <v>1</v>
      </c>
      <c r="I15" s="223">
        <v>0.020833333333333332</v>
      </c>
      <c r="J15" s="220">
        <v>1317</v>
      </c>
      <c r="K15" s="34">
        <v>0.012508785593526205</v>
      </c>
    </row>
    <row r="16" spans="1:11" ht="15">
      <c r="A16" s="240" t="s">
        <v>36</v>
      </c>
      <c r="B16" s="31">
        <v>21</v>
      </c>
      <c r="C16" s="32">
        <v>0.00048360353721444365</v>
      </c>
      <c r="D16" s="33">
        <v>26</v>
      </c>
      <c r="E16" s="32">
        <v>0.0005165699753635858</v>
      </c>
      <c r="F16" s="33">
        <v>4</v>
      </c>
      <c r="G16" s="32">
        <v>0.00034837136387388956</v>
      </c>
      <c r="H16" s="33">
        <v>0</v>
      </c>
      <c r="I16" s="223">
        <v>0</v>
      </c>
      <c r="J16" s="220">
        <v>51</v>
      </c>
      <c r="K16" s="34">
        <v>0.0004843948863096708</v>
      </c>
    </row>
    <row r="17" spans="1:11" ht="15">
      <c r="A17" s="240" t="s">
        <v>37</v>
      </c>
      <c r="B17" s="31">
        <v>38</v>
      </c>
      <c r="C17" s="32">
        <v>0.0008750921149594694</v>
      </c>
      <c r="D17" s="33">
        <v>42</v>
      </c>
      <c r="E17" s="32">
        <v>0.0008344591909719462</v>
      </c>
      <c r="F17" s="33">
        <v>12</v>
      </c>
      <c r="G17" s="32">
        <v>0.0010451140916216688</v>
      </c>
      <c r="H17" s="33">
        <v>0</v>
      </c>
      <c r="I17" s="223">
        <v>0</v>
      </c>
      <c r="J17" s="220">
        <v>92</v>
      </c>
      <c r="K17" s="34">
        <v>0.0008738103831468572</v>
      </c>
    </row>
    <row r="18" spans="1:11" ht="15">
      <c r="A18" s="240" t="s">
        <v>38</v>
      </c>
      <c r="B18" s="31">
        <v>147</v>
      </c>
      <c r="C18" s="32">
        <v>0.0033852247605011053</v>
      </c>
      <c r="D18" s="33">
        <v>113</v>
      </c>
      <c r="E18" s="32">
        <v>0.002245092585234046</v>
      </c>
      <c r="F18" s="33">
        <v>33</v>
      </c>
      <c r="G18" s="32">
        <v>0.002874063751959589</v>
      </c>
      <c r="H18" s="33">
        <v>0</v>
      </c>
      <c r="I18" s="223">
        <v>0</v>
      </c>
      <c r="J18" s="220">
        <v>293</v>
      </c>
      <c r="K18" s="34">
        <v>0.002782896111543795</v>
      </c>
    </row>
    <row r="19" spans="1:11" ht="15">
      <c r="A19" s="240" t="s">
        <v>39</v>
      </c>
      <c r="B19" s="31">
        <v>800</v>
      </c>
      <c r="C19" s="32">
        <v>0.018422991893883568</v>
      </c>
      <c r="D19" s="33">
        <v>1033</v>
      </c>
      <c r="E19" s="32">
        <v>0.020523722482714776</v>
      </c>
      <c r="F19" s="33">
        <v>195</v>
      </c>
      <c r="G19" s="32">
        <v>0.016983103988852118</v>
      </c>
      <c r="H19" s="33">
        <v>0</v>
      </c>
      <c r="I19" s="223">
        <v>0</v>
      </c>
      <c r="J19" s="220">
        <v>2028</v>
      </c>
      <c r="K19" s="34">
        <v>0.01926182018501985</v>
      </c>
    </row>
    <row r="20" spans="1:11" ht="15">
      <c r="A20" s="30" t="s">
        <v>40</v>
      </c>
      <c r="B20" s="31">
        <v>28</v>
      </c>
      <c r="C20" s="32">
        <v>0.0006448047162859248</v>
      </c>
      <c r="D20" s="33">
        <v>14</v>
      </c>
      <c r="E20" s="32">
        <v>0.0002781530636573154</v>
      </c>
      <c r="F20" s="33">
        <v>7</v>
      </c>
      <c r="G20" s="32">
        <v>0.0006096498867793068</v>
      </c>
      <c r="H20" s="33">
        <v>0</v>
      </c>
      <c r="I20" s="223">
        <v>0</v>
      </c>
      <c r="J20" s="220">
        <v>49</v>
      </c>
      <c r="K20" s="34">
        <v>0.0004653990084151739</v>
      </c>
    </row>
    <row r="21" spans="1:11" ht="15">
      <c r="A21" s="30" t="s">
        <v>41</v>
      </c>
      <c r="B21" s="31">
        <v>1374</v>
      </c>
      <c r="C21" s="32">
        <v>0.03164148857774503</v>
      </c>
      <c r="D21" s="33">
        <v>2099</v>
      </c>
      <c r="E21" s="32">
        <v>0.041703091472621794</v>
      </c>
      <c r="F21" s="33">
        <v>441</v>
      </c>
      <c r="G21" s="32">
        <v>0.038407942867096326</v>
      </c>
      <c r="H21" s="33">
        <v>1</v>
      </c>
      <c r="I21" s="223">
        <v>0.020833333333333332</v>
      </c>
      <c r="J21" s="220">
        <v>3915</v>
      </c>
      <c r="K21" s="34">
        <v>0.03718443097847767</v>
      </c>
    </row>
    <row r="22" spans="1:11" ht="15">
      <c r="A22" s="30" t="s">
        <v>42</v>
      </c>
      <c r="B22" s="31">
        <v>509</v>
      </c>
      <c r="C22" s="32">
        <v>0.01172162859248342</v>
      </c>
      <c r="D22" s="33">
        <v>997</v>
      </c>
      <c r="E22" s="32">
        <v>0.019808471747595962</v>
      </c>
      <c r="F22" s="33">
        <v>242</v>
      </c>
      <c r="G22" s="32">
        <v>0.02107646751437032</v>
      </c>
      <c r="H22" s="33">
        <v>1</v>
      </c>
      <c r="I22" s="223">
        <v>0.020833333333333332</v>
      </c>
      <c r="J22" s="220">
        <v>1749</v>
      </c>
      <c r="K22" s="34">
        <v>0.016611895218737533</v>
      </c>
    </row>
    <row r="23" spans="1:11" ht="15">
      <c r="A23" s="30" t="s">
        <v>43</v>
      </c>
      <c r="B23" s="31">
        <v>288</v>
      </c>
      <c r="C23" s="32">
        <v>0.006632277081798084</v>
      </c>
      <c r="D23" s="33">
        <v>361</v>
      </c>
      <c r="E23" s="32">
        <v>0.007172375427163633</v>
      </c>
      <c r="F23" s="33">
        <v>66</v>
      </c>
      <c r="G23" s="32">
        <v>0.005748127503919178</v>
      </c>
      <c r="H23" s="33">
        <v>1</v>
      </c>
      <c r="I23" s="223">
        <v>0.020833333333333332</v>
      </c>
      <c r="J23" s="220">
        <v>716</v>
      </c>
      <c r="K23" s="34">
        <v>0.006800524286229888</v>
      </c>
    </row>
    <row r="24" spans="1:11" ht="15">
      <c r="A24" s="30" t="s">
        <v>44</v>
      </c>
      <c r="B24" s="31">
        <v>474</v>
      </c>
      <c r="C24" s="32">
        <v>0.010915622697126013</v>
      </c>
      <c r="D24" s="33">
        <v>623</v>
      </c>
      <c r="E24" s="32">
        <v>0.012377811332750536</v>
      </c>
      <c r="F24" s="33">
        <v>213</v>
      </c>
      <c r="G24" s="32">
        <v>0.01855077512628462</v>
      </c>
      <c r="H24" s="33">
        <v>0</v>
      </c>
      <c r="I24" s="223">
        <v>0</v>
      </c>
      <c r="J24" s="220">
        <v>1310</v>
      </c>
      <c r="K24" s="34">
        <v>0.012442300020895466</v>
      </c>
    </row>
    <row r="25" spans="1:11" ht="15">
      <c r="A25" s="30" t="s">
        <v>45</v>
      </c>
      <c r="B25" s="31">
        <v>3138</v>
      </c>
      <c r="C25" s="32">
        <v>0.0722641857037583</v>
      </c>
      <c r="D25" s="33">
        <v>5803</v>
      </c>
      <c r="E25" s="32">
        <v>0.11529444488595725</v>
      </c>
      <c r="F25" s="33">
        <v>1818</v>
      </c>
      <c r="G25" s="32">
        <v>0.1583347848806828</v>
      </c>
      <c r="H25" s="33">
        <v>12</v>
      </c>
      <c r="I25" s="223">
        <v>0.25</v>
      </c>
      <c r="J25" s="220">
        <v>10771</v>
      </c>
      <c r="K25" s="34">
        <v>0.10230230040081302</v>
      </c>
    </row>
    <row r="26" spans="1:11" ht="15">
      <c r="A26" s="30" t="s">
        <v>46</v>
      </c>
      <c r="B26" s="31">
        <v>77</v>
      </c>
      <c r="C26" s="32">
        <v>0.0017732129697862933</v>
      </c>
      <c r="D26" s="33">
        <v>156</v>
      </c>
      <c r="E26" s="32">
        <v>0.0030994198521815145</v>
      </c>
      <c r="F26" s="33">
        <v>54</v>
      </c>
      <c r="G26" s="32">
        <v>0.004703013412297509</v>
      </c>
      <c r="H26" s="33">
        <v>1</v>
      </c>
      <c r="I26" s="223">
        <v>0.020833333333333332</v>
      </c>
      <c r="J26" s="220">
        <v>288</v>
      </c>
      <c r="K26" s="34">
        <v>0.0027354064168075526</v>
      </c>
    </row>
    <row r="27" spans="1:11" ht="15">
      <c r="A27" s="30" t="s">
        <v>47</v>
      </c>
      <c r="B27" s="31">
        <v>269</v>
      </c>
      <c r="C27" s="32">
        <v>0.00619473102431835</v>
      </c>
      <c r="D27" s="33">
        <v>486</v>
      </c>
      <c r="E27" s="32">
        <v>0.00965588492410395</v>
      </c>
      <c r="F27" s="33">
        <v>106</v>
      </c>
      <c r="G27" s="32">
        <v>0.009231841142658074</v>
      </c>
      <c r="H27" s="33">
        <v>0</v>
      </c>
      <c r="I27" s="223">
        <v>0</v>
      </c>
      <c r="J27" s="220">
        <v>861</v>
      </c>
      <c r="K27" s="34">
        <v>0.008177725433580913</v>
      </c>
    </row>
    <row r="28" spans="1:11" ht="15">
      <c r="A28" s="30" t="s">
        <v>48</v>
      </c>
      <c r="B28" s="31">
        <v>27</v>
      </c>
      <c r="C28" s="32">
        <v>0.0006217759764185703</v>
      </c>
      <c r="D28" s="33">
        <v>72</v>
      </c>
      <c r="E28" s="32">
        <v>0.001430501470237622</v>
      </c>
      <c r="F28" s="33">
        <v>26</v>
      </c>
      <c r="G28" s="32">
        <v>0.0022644138651802823</v>
      </c>
      <c r="H28" s="33">
        <v>1</v>
      </c>
      <c r="I28" s="223">
        <v>0.020833333333333332</v>
      </c>
      <c r="J28" s="220">
        <v>126</v>
      </c>
      <c r="K28" s="34">
        <v>0.0011967403073533044</v>
      </c>
    </row>
    <row r="29" spans="1:11" ht="15">
      <c r="A29" s="30" t="s">
        <v>49</v>
      </c>
      <c r="B29" s="31">
        <v>5</v>
      </c>
      <c r="C29" s="32">
        <v>0.0001151436993367723</v>
      </c>
      <c r="D29" s="33">
        <v>6</v>
      </c>
      <c r="E29" s="32">
        <v>0.00011920845585313519</v>
      </c>
      <c r="F29" s="33">
        <v>0</v>
      </c>
      <c r="G29" s="32">
        <v>0</v>
      </c>
      <c r="H29" s="33">
        <v>0</v>
      </c>
      <c r="I29" s="223">
        <v>0</v>
      </c>
      <c r="J29" s="220">
        <v>11</v>
      </c>
      <c r="K29" s="34">
        <v>0.00010447732841973292</v>
      </c>
    </row>
    <row r="30" spans="1:11" ht="15">
      <c r="A30" s="30" t="s">
        <v>50</v>
      </c>
      <c r="B30" s="31">
        <v>57</v>
      </c>
      <c r="C30" s="32">
        <v>0.001312638172439204</v>
      </c>
      <c r="D30" s="33">
        <v>29</v>
      </c>
      <c r="E30" s="32">
        <v>0.0005761742032901534</v>
      </c>
      <c r="F30" s="33">
        <v>11</v>
      </c>
      <c r="G30" s="32">
        <v>0.0009580212506531963</v>
      </c>
      <c r="H30" s="33">
        <v>0</v>
      </c>
      <c r="I30" s="223">
        <v>0</v>
      </c>
      <c r="J30" s="220">
        <v>97</v>
      </c>
      <c r="K30" s="34">
        <v>0.0009213000778830994</v>
      </c>
    </row>
    <row r="31" spans="1:11" ht="15">
      <c r="A31" s="30" t="s">
        <v>51</v>
      </c>
      <c r="B31" s="31">
        <v>91</v>
      </c>
      <c r="C31" s="32">
        <v>0.0020956153279292557</v>
      </c>
      <c r="D31" s="33">
        <v>131</v>
      </c>
      <c r="E31" s="32">
        <v>0.0026027179527934514</v>
      </c>
      <c r="F31" s="33">
        <v>21</v>
      </c>
      <c r="G31" s="32">
        <v>0.0018289496603379203</v>
      </c>
      <c r="H31" s="33">
        <v>0</v>
      </c>
      <c r="I31" s="223">
        <v>0</v>
      </c>
      <c r="J31" s="220">
        <v>243</v>
      </c>
      <c r="K31" s="34">
        <v>0.0023079991641813727</v>
      </c>
    </row>
    <row r="32" spans="1:11" ht="15">
      <c r="A32" s="30" t="s">
        <v>52</v>
      </c>
      <c r="B32" s="31">
        <v>19</v>
      </c>
      <c r="C32" s="32">
        <v>0.0004375460574797347</v>
      </c>
      <c r="D32" s="33">
        <v>30</v>
      </c>
      <c r="E32" s="32">
        <v>0.0005960422792656759</v>
      </c>
      <c r="F32" s="33">
        <v>10</v>
      </c>
      <c r="G32" s="32">
        <v>0.000870928409684724</v>
      </c>
      <c r="H32" s="33">
        <v>0</v>
      </c>
      <c r="I32" s="223">
        <v>0</v>
      </c>
      <c r="J32" s="220">
        <v>59</v>
      </c>
      <c r="K32" s="34">
        <v>0.0005603783978876584</v>
      </c>
    </row>
    <row r="33" spans="1:11" ht="15">
      <c r="A33" s="30" t="s">
        <v>53</v>
      </c>
      <c r="B33" s="31">
        <v>6</v>
      </c>
      <c r="C33" s="32">
        <v>0.00013817243920412675</v>
      </c>
      <c r="D33" s="33">
        <v>10</v>
      </c>
      <c r="E33" s="32">
        <v>0.0001986807597552253</v>
      </c>
      <c r="F33" s="33">
        <v>2</v>
      </c>
      <c r="G33" s="32">
        <v>0.00017418568193694478</v>
      </c>
      <c r="H33" s="33">
        <v>0</v>
      </c>
      <c r="I33" s="223">
        <v>0</v>
      </c>
      <c r="J33" s="220">
        <v>18</v>
      </c>
      <c r="K33" s="34">
        <v>0.00017096290105047204</v>
      </c>
    </row>
    <row r="34" spans="1:11" ht="15">
      <c r="A34" s="30" t="s">
        <v>54</v>
      </c>
      <c r="B34" s="31">
        <v>80</v>
      </c>
      <c r="C34" s="32">
        <v>0.0018422991893883567</v>
      </c>
      <c r="D34" s="33">
        <v>144</v>
      </c>
      <c r="E34" s="32">
        <v>0.002861002940475244</v>
      </c>
      <c r="F34" s="33">
        <v>24</v>
      </c>
      <c r="G34" s="32">
        <v>0.0020902281832433376</v>
      </c>
      <c r="H34" s="33">
        <v>0</v>
      </c>
      <c r="I34" s="223">
        <v>0</v>
      </c>
      <c r="J34" s="220">
        <v>248</v>
      </c>
      <c r="K34" s="34">
        <v>0.0023554888589176147</v>
      </c>
    </row>
    <row r="35" spans="1:11" ht="15">
      <c r="A35" s="30" t="s">
        <v>55</v>
      </c>
      <c r="B35" s="31">
        <v>11</v>
      </c>
      <c r="C35" s="32">
        <v>0.00025331613854089903</v>
      </c>
      <c r="D35" s="33">
        <v>20</v>
      </c>
      <c r="E35" s="32">
        <v>0.0003973615195104506</v>
      </c>
      <c r="F35" s="33">
        <v>6</v>
      </c>
      <c r="G35" s="32">
        <v>0.0005225570458108344</v>
      </c>
      <c r="H35" s="33">
        <v>0</v>
      </c>
      <c r="I35" s="223">
        <v>0</v>
      </c>
      <c r="J35" s="220">
        <v>37</v>
      </c>
      <c r="K35" s="34">
        <v>0.00035142374104819255</v>
      </c>
    </row>
    <row r="36" spans="1:11" ht="15">
      <c r="A36" s="30" t="s">
        <v>56</v>
      </c>
      <c r="B36" s="31">
        <v>1617</v>
      </c>
      <c r="C36" s="32">
        <v>0.037237472365512156</v>
      </c>
      <c r="D36" s="33">
        <v>2976</v>
      </c>
      <c r="E36" s="32">
        <v>0.059127394103155054</v>
      </c>
      <c r="F36" s="33">
        <v>908</v>
      </c>
      <c r="G36" s="32">
        <v>0.07908029959937293</v>
      </c>
      <c r="H36" s="33">
        <v>6</v>
      </c>
      <c r="I36" s="223">
        <v>0.125</v>
      </c>
      <c r="J36" s="220">
        <v>5507</v>
      </c>
      <c r="K36" s="34">
        <v>0.0523051497824972</v>
      </c>
    </row>
    <row r="37" spans="1:11" ht="15">
      <c r="A37" s="30" t="s">
        <v>57</v>
      </c>
      <c r="B37" s="31">
        <v>106</v>
      </c>
      <c r="C37" s="32">
        <v>0.0024410464259395728</v>
      </c>
      <c r="D37" s="33">
        <v>182</v>
      </c>
      <c r="E37" s="32">
        <v>0.0036159898275451006</v>
      </c>
      <c r="F37" s="33">
        <v>42</v>
      </c>
      <c r="G37" s="32">
        <v>0.0036578993206758405</v>
      </c>
      <c r="H37" s="33">
        <v>0</v>
      </c>
      <c r="I37" s="223">
        <v>0</v>
      </c>
      <c r="J37" s="220">
        <v>330</v>
      </c>
      <c r="K37" s="34">
        <v>0.0031343198525919875</v>
      </c>
    </row>
    <row r="38" spans="1:11" ht="15">
      <c r="A38" s="30" t="s">
        <v>58</v>
      </c>
      <c r="B38" s="31">
        <v>7</v>
      </c>
      <c r="C38" s="32">
        <v>0.0001612011790714812</v>
      </c>
      <c r="D38" s="33">
        <v>19</v>
      </c>
      <c r="E38" s="32">
        <v>0.0003774934435349281</v>
      </c>
      <c r="F38" s="33">
        <v>0</v>
      </c>
      <c r="G38" s="32">
        <v>0</v>
      </c>
      <c r="H38" s="33">
        <v>0</v>
      </c>
      <c r="I38" s="223">
        <v>0</v>
      </c>
      <c r="J38" s="220">
        <v>26</v>
      </c>
      <c r="K38" s="34">
        <v>0.0002469464126284596</v>
      </c>
    </row>
    <row r="39" spans="1:11" ht="15">
      <c r="A39" s="30" t="s">
        <v>59</v>
      </c>
      <c r="B39" s="31">
        <v>77</v>
      </c>
      <c r="C39" s="32">
        <v>0.0017732129697862933</v>
      </c>
      <c r="D39" s="33">
        <v>111</v>
      </c>
      <c r="E39" s="32">
        <v>0.002205356433283001</v>
      </c>
      <c r="F39" s="33">
        <v>48</v>
      </c>
      <c r="G39" s="32">
        <v>0.004180456366486675</v>
      </c>
      <c r="H39" s="33">
        <v>0</v>
      </c>
      <c r="I39" s="223">
        <v>0</v>
      </c>
      <c r="J39" s="220">
        <v>236</v>
      </c>
      <c r="K39" s="34">
        <v>0.0022415135915506337</v>
      </c>
    </row>
    <row r="40" spans="1:11" ht="15">
      <c r="A40" s="30" t="s">
        <v>60</v>
      </c>
      <c r="B40" s="31">
        <v>328</v>
      </c>
      <c r="C40" s="32">
        <v>0.007553426676492263</v>
      </c>
      <c r="D40" s="33">
        <v>565</v>
      </c>
      <c r="E40" s="32">
        <v>0.01122546292617023</v>
      </c>
      <c r="F40" s="33">
        <v>173</v>
      </c>
      <c r="G40" s="32">
        <v>0.015067061487545724</v>
      </c>
      <c r="H40" s="33">
        <v>1</v>
      </c>
      <c r="I40" s="223">
        <v>0.020833333333333332</v>
      </c>
      <c r="J40" s="220">
        <v>1067</v>
      </c>
      <c r="K40" s="34">
        <v>0.010134300856714093</v>
      </c>
    </row>
    <row r="41" spans="1:11" ht="15">
      <c r="A41" s="30" t="s">
        <v>61</v>
      </c>
      <c r="B41" s="31">
        <v>8</v>
      </c>
      <c r="C41" s="32">
        <v>0.00018422991893883567</v>
      </c>
      <c r="D41" s="33">
        <v>9</v>
      </c>
      <c r="E41" s="32">
        <v>0.00017881268377970276</v>
      </c>
      <c r="F41" s="33">
        <v>4</v>
      </c>
      <c r="G41" s="32">
        <v>0.00034837136387388956</v>
      </c>
      <c r="H41" s="33">
        <v>0</v>
      </c>
      <c r="I41" s="223">
        <v>0</v>
      </c>
      <c r="J41" s="220">
        <v>21</v>
      </c>
      <c r="K41" s="34">
        <v>0.0001994567178922174</v>
      </c>
    </row>
    <row r="42" spans="1:11" ht="15">
      <c r="A42" s="240" t="s">
        <v>63</v>
      </c>
      <c r="B42" s="31">
        <v>0</v>
      </c>
      <c r="C42" s="32">
        <v>0</v>
      </c>
      <c r="D42" s="33">
        <v>0</v>
      </c>
      <c r="E42" s="32">
        <v>0</v>
      </c>
      <c r="F42" s="33">
        <v>1</v>
      </c>
      <c r="G42" s="32">
        <v>8.709284096847239E-05</v>
      </c>
      <c r="H42" s="33">
        <v>0</v>
      </c>
      <c r="I42" s="223">
        <v>0</v>
      </c>
      <c r="J42" s="220">
        <v>1</v>
      </c>
      <c r="K42" s="34">
        <v>9.497938947248448E-06</v>
      </c>
    </row>
    <row r="43" spans="1:11" ht="15">
      <c r="A43" s="30" t="s">
        <v>64</v>
      </c>
      <c r="B43" s="31">
        <v>1118</v>
      </c>
      <c r="C43" s="32">
        <v>0.025746131171702283</v>
      </c>
      <c r="D43" s="33">
        <v>1632</v>
      </c>
      <c r="E43" s="32">
        <v>0.03242469999205277</v>
      </c>
      <c r="F43" s="33">
        <v>402</v>
      </c>
      <c r="G43" s="32">
        <v>0.035011322069325904</v>
      </c>
      <c r="H43" s="33">
        <v>1</v>
      </c>
      <c r="I43" s="223">
        <v>0.020833333333333332</v>
      </c>
      <c r="J43" s="220">
        <v>3153</v>
      </c>
      <c r="K43" s="34">
        <v>0.029947001500674354</v>
      </c>
    </row>
    <row r="44" spans="1:11" ht="15">
      <c r="A44" s="30" t="s">
        <v>65</v>
      </c>
      <c r="B44" s="31">
        <v>180</v>
      </c>
      <c r="C44" s="32">
        <v>0.0041451731761238024</v>
      </c>
      <c r="D44" s="33">
        <v>213</v>
      </c>
      <c r="E44" s="32">
        <v>0.004231900182786299</v>
      </c>
      <c r="F44" s="33">
        <v>63</v>
      </c>
      <c r="G44" s="32">
        <v>0.005486848981013761</v>
      </c>
      <c r="H44" s="33">
        <v>0</v>
      </c>
      <c r="I44" s="223">
        <v>0</v>
      </c>
      <c r="J44" s="220">
        <v>456</v>
      </c>
      <c r="K44" s="34">
        <v>0.004331060159945292</v>
      </c>
    </row>
    <row r="45" spans="1:11" ht="15">
      <c r="A45" s="30" t="s">
        <v>66</v>
      </c>
      <c r="B45" s="31">
        <v>1804</v>
      </c>
      <c r="C45" s="32">
        <v>0.04154384672070744</v>
      </c>
      <c r="D45" s="33">
        <v>1232</v>
      </c>
      <c r="E45" s="32">
        <v>0.024477469601843757</v>
      </c>
      <c r="F45" s="33">
        <v>404</v>
      </c>
      <c r="G45" s="32">
        <v>0.03518550775126285</v>
      </c>
      <c r="H45" s="33">
        <v>2</v>
      </c>
      <c r="I45" s="223">
        <v>0.041666666666666664</v>
      </c>
      <c r="J45" s="220">
        <v>3442</v>
      </c>
      <c r="K45" s="34">
        <v>0.03269190585642916</v>
      </c>
    </row>
    <row r="46" spans="1:11" ht="15">
      <c r="A46" s="30" t="s">
        <v>67</v>
      </c>
      <c r="B46" s="31">
        <v>588</v>
      </c>
      <c r="C46" s="32">
        <v>0.013540899042004421</v>
      </c>
      <c r="D46" s="33">
        <v>683</v>
      </c>
      <c r="E46" s="32">
        <v>0.013569895891281889</v>
      </c>
      <c r="F46" s="33">
        <v>208</v>
      </c>
      <c r="G46" s="32">
        <v>0.01811531092144226</v>
      </c>
      <c r="H46" s="33">
        <v>0</v>
      </c>
      <c r="I46" s="223">
        <v>0</v>
      </c>
      <c r="J46" s="220">
        <v>1479</v>
      </c>
      <c r="K46" s="34">
        <v>0.014047451702980454</v>
      </c>
    </row>
    <row r="47" spans="1:11" ht="15">
      <c r="A47" s="30" t="s">
        <v>68</v>
      </c>
      <c r="B47" s="31">
        <v>816</v>
      </c>
      <c r="C47" s="32">
        <v>0.01879145173176124</v>
      </c>
      <c r="D47" s="33">
        <v>1385</v>
      </c>
      <c r="E47" s="32">
        <v>0.027517285226098705</v>
      </c>
      <c r="F47" s="33">
        <v>255</v>
      </c>
      <c r="G47" s="32">
        <v>0.02220867444696046</v>
      </c>
      <c r="H47" s="33">
        <v>0</v>
      </c>
      <c r="I47" s="223">
        <v>0</v>
      </c>
      <c r="J47" s="220">
        <v>2456</v>
      </c>
      <c r="K47" s="34">
        <v>0.023326938054442185</v>
      </c>
    </row>
    <row r="48" spans="1:11" ht="15">
      <c r="A48" s="30" t="s">
        <v>69</v>
      </c>
      <c r="B48" s="31">
        <v>1</v>
      </c>
      <c r="C48" s="32">
        <v>2.302873986735446E-05</v>
      </c>
      <c r="D48" s="33">
        <v>0</v>
      </c>
      <c r="E48" s="32">
        <v>0</v>
      </c>
      <c r="F48" s="33">
        <v>0</v>
      </c>
      <c r="G48" s="32">
        <v>0</v>
      </c>
      <c r="H48" s="33">
        <v>0</v>
      </c>
      <c r="I48" s="223">
        <v>0</v>
      </c>
      <c r="J48" s="220">
        <v>1</v>
      </c>
      <c r="K48" s="34">
        <v>9.497938947248448E-06</v>
      </c>
    </row>
    <row r="49" spans="1:11" ht="15">
      <c r="A49" s="30" t="s">
        <v>70</v>
      </c>
      <c r="B49" s="31">
        <v>0</v>
      </c>
      <c r="C49" s="32">
        <v>0</v>
      </c>
      <c r="D49" s="33">
        <v>0</v>
      </c>
      <c r="E49" s="32">
        <v>0</v>
      </c>
      <c r="F49" s="33">
        <v>0</v>
      </c>
      <c r="G49" s="32">
        <v>0</v>
      </c>
      <c r="H49" s="33">
        <v>0</v>
      </c>
      <c r="I49" s="223">
        <v>0</v>
      </c>
      <c r="J49" s="220">
        <v>0</v>
      </c>
      <c r="K49" s="34">
        <v>0</v>
      </c>
    </row>
    <row r="50" spans="1:11" ht="15">
      <c r="A50" s="30" t="s">
        <v>71</v>
      </c>
      <c r="B50" s="31">
        <v>479</v>
      </c>
      <c r="C50" s="32">
        <v>0.011030766396462785</v>
      </c>
      <c r="D50" s="33">
        <v>220</v>
      </c>
      <c r="E50" s="32">
        <v>0.004370976714614957</v>
      </c>
      <c r="F50" s="33">
        <v>70</v>
      </c>
      <c r="G50" s="32">
        <v>0.006096498867793067</v>
      </c>
      <c r="H50" s="33">
        <v>0</v>
      </c>
      <c r="I50" s="223">
        <v>0</v>
      </c>
      <c r="J50" s="220">
        <v>769</v>
      </c>
      <c r="K50" s="34">
        <v>0.007303915050434056</v>
      </c>
    </row>
    <row r="51" spans="1:11" ht="15">
      <c r="A51" s="30" t="s">
        <v>72</v>
      </c>
      <c r="B51" s="31">
        <v>342</v>
      </c>
      <c r="C51" s="32">
        <v>0.007875829034635224</v>
      </c>
      <c r="D51" s="33">
        <v>161</v>
      </c>
      <c r="E51" s="32">
        <v>0.0031987602320591273</v>
      </c>
      <c r="F51" s="33">
        <v>56</v>
      </c>
      <c r="G51" s="32">
        <v>0.004877199094234454</v>
      </c>
      <c r="H51" s="33">
        <v>1</v>
      </c>
      <c r="I51" s="223">
        <v>0.020833333333333332</v>
      </c>
      <c r="J51" s="220">
        <v>560</v>
      </c>
      <c r="K51" s="34">
        <v>0.00531884581045913</v>
      </c>
    </row>
    <row r="52" spans="1:11" ht="15">
      <c r="A52" s="30" t="s">
        <v>73</v>
      </c>
      <c r="B52" s="31">
        <v>28</v>
      </c>
      <c r="C52" s="32">
        <v>0.0006448047162859248</v>
      </c>
      <c r="D52" s="33">
        <v>2</v>
      </c>
      <c r="E52" s="32">
        <v>3.973615195104506E-05</v>
      </c>
      <c r="F52" s="33">
        <v>0</v>
      </c>
      <c r="G52" s="32">
        <v>0</v>
      </c>
      <c r="H52" s="33">
        <v>0</v>
      </c>
      <c r="I52" s="223">
        <v>0</v>
      </c>
      <c r="J52" s="220">
        <v>30</v>
      </c>
      <c r="K52" s="34">
        <v>0.0002849381684174534</v>
      </c>
    </row>
    <row r="53" spans="1:11" ht="15">
      <c r="A53" s="30" t="s">
        <v>74</v>
      </c>
      <c r="B53" s="31">
        <v>16</v>
      </c>
      <c r="C53" s="32">
        <v>0.00036845983787767134</v>
      </c>
      <c r="D53" s="33">
        <v>10</v>
      </c>
      <c r="E53" s="32">
        <v>0.0001986807597552253</v>
      </c>
      <c r="F53" s="33">
        <v>3</v>
      </c>
      <c r="G53" s="32">
        <v>0.0002612785229054172</v>
      </c>
      <c r="H53" s="33">
        <v>0</v>
      </c>
      <c r="I53" s="223">
        <v>0</v>
      </c>
      <c r="J53" s="220">
        <v>29</v>
      </c>
      <c r="K53" s="34">
        <v>0.00027544022947020494</v>
      </c>
    </row>
    <row r="54" spans="1:11" ht="15">
      <c r="A54" s="30" t="s">
        <v>75</v>
      </c>
      <c r="B54" s="31">
        <v>24</v>
      </c>
      <c r="C54" s="32">
        <v>0.000552689756816507</v>
      </c>
      <c r="D54" s="33">
        <v>7</v>
      </c>
      <c r="E54" s="32">
        <v>0.0001390765318286577</v>
      </c>
      <c r="F54" s="33">
        <v>5</v>
      </c>
      <c r="G54" s="32">
        <v>0.000435464204842362</v>
      </c>
      <c r="H54" s="33">
        <v>0</v>
      </c>
      <c r="I54" s="223">
        <v>0</v>
      </c>
      <c r="J54" s="220">
        <v>36</v>
      </c>
      <c r="K54" s="34">
        <v>0.00034192580210094407</v>
      </c>
    </row>
    <row r="55" spans="1:11" ht="15">
      <c r="A55" s="30" t="s">
        <v>76</v>
      </c>
      <c r="B55" s="31">
        <v>10</v>
      </c>
      <c r="C55" s="32">
        <v>0.0002302873986735446</v>
      </c>
      <c r="D55" s="33">
        <v>4</v>
      </c>
      <c r="E55" s="32">
        <v>7.947230390209013E-05</v>
      </c>
      <c r="F55" s="33">
        <v>2</v>
      </c>
      <c r="G55" s="32">
        <v>0.00017418568193694478</v>
      </c>
      <c r="H55" s="33">
        <v>0</v>
      </c>
      <c r="I55" s="223">
        <v>0</v>
      </c>
      <c r="J55" s="220">
        <v>16</v>
      </c>
      <c r="K55" s="34">
        <v>0.00015196702315597516</v>
      </c>
    </row>
    <row r="56" spans="1:11" ht="15">
      <c r="A56" s="30" t="s">
        <v>77</v>
      </c>
      <c r="B56" s="31">
        <v>14</v>
      </c>
      <c r="C56" s="32">
        <v>0.0003224023581429624</v>
      </c>
      <c r="D56" s="33">
        <v>6</v>
      </c>
      <c r="E56" s="32">
        <v>0.00011920845585313519</v>
      </c>
      <c r="F56" s="33">
        <v>4</v>
      </c>
      <c r="G56" s="32">
        <v>0.00034837136387388956</v>
      </c>
      <c r="H56" s="33">
        <v>0</v>
      </c>
      <c r="I56" s="223">
        <v>0</v>
      </c>
      <c r="J56" s="220">
        <v>24</v>
      </c>
      <c r="K56" s="34">
        <v>0.00022795053473396274</v>
      </c>
    </row>
    <row r="57" spans="1:11" ht="15">
      <c r="A57" s="30" t="s">
        <v>78</v>
      </c>
      <c r="B57" s="31">
        <v>1</v>
      </c>
      <c r="C57" s="32">
        <v>2.302873986735446E-05</v>
      </c>
      <c r="D57" s="33">
        <v>0</v>
      </c>
      <c r="E57" s="32">
        <v>0</v>
      </c>
      <c r="F57" s="33">
        <v>0</v>
      </c>
      <c r="G57" s="32">
        <v>0</v>
      </c>
      <c r="H57" s="33">
        <v>0</v>
      </c>
      <c r="I57" s="223">
        <v>0</v>
      </c>
      <c r="J57" s="220">
        <v>1</v>
      </c>
      <c r="K57" s="34">
        <v>9.497938947248448E-06</v>
      </c>
    </row>
    <row r="58" spans="1:11" ht="15">
      <c r="A58" s="30" t="s">
        <v>79</v>
      </c>
      <c r="B58" s="31">
        <v>0</v>
      </c>
      <c r="C58" s="32">
        <v>0</v>
      </c>
      <c r="D58" s="33">
        <v>0</v>
      </c>
      <c r="E58" s="32">
        <v>0</v>
      </c>
      <c r="F58" s="33">
        <v>0</v>
      </c>
      <c r="G58" s="32">
        <v>0</v>
      </c>
      <c r="H58" s="33">
        <v>0</v>
      </c>
      <c r="I58" s="223">
        <v>0</v>
      </c>
      <c r="J58" s="220">
        <v>0</v>
      </c>
      <c r="K58" s="34">
        <v>0</v>
      </c>
    </row>
    <row r="59" spans="1:11" ht="15">
      <c r="A59" s="30" t="s">
        <v>80</v>
      </c>
      <c r="B59" s="31">
        <v>32</v>
      </c>
      <c r="C59" s="32">
        <v>0.0007369196757553427</v>
      </c>
      <c r="D59" s="33">
        <v>42</v>
      </c>
      <c r="E59" s="32">
        <v>0.0008344591909719462</v>
      </c>
      <c r="F59" s="33">
        <v>8</v>
      </c>
      <c r="G59" s="32">
        <v>0.0006967427277477791</v>
      </c>
      <c r="H59" s="33">
        <v>0</v>
      </c>
      <c r="I59" s="223">
        <v>0</v>
      </c>
      <c r="J59" s="220">
        <v>82</v>
      </c>
      <c r="K59" s="34">
        <v>0.0007788309936743727</v>
      </c>
    </row>
    <row r="60" spans="1:11" ht="15">
      <c r="A60" s="30" t="s">
        <v>81</v>
      </c>
      <c r="B60" s="31">
        <v>212</v>
      </c>
      <c r="C60" s="32">
        <v>0.0048820928518791456</v>
      </c>
      <c r="D60" s="33">
        <v>130</v>
      </c>
      <c r="E60" s="32">
        <v>0.002582849876817929</v>
      </c>
      <c r="F60" s="33">
        <v>31</v>
      </c>
      <c r="G60" s="32">
        <v>0.002699878070022644</v>
      </c>
      <c r="H60" s="33">
        <v>1</v>
      </c>
      <c r="I60" s="223">
        <v>0.020833333333333332</v>
      </c>
      <c r="J60" s="220">
        <v>374</v>
      </c>
      <c r="K60" s="34">
        <v>0.0035522291662709194</v>
      </c>
    </row>
    <row r="61" spans="1:11" ht="15">
      <c r="A61" s="30" t="s">
        <v>82</v>
      </c>
      <c r="B61" s="31">
        <v>7</v>
      </c>
      <c r="C61" s="32">
        <v>0.0001612011790714812</v>
      </c>
      <c r="D61" s="33">
        <v>2</v>
      </c>
      <c r="E61" s="32">
        <v>3.973615195104506E-05</v>
      </c>
      <c r="F61" s="33">
        <v>0</v>
      </c>
      <c r="G61" s="32">
        <v>0</v>
      </c>
      <c r="H61" s="33">
        <v>0</v>
      </c>
      <c r="I61" s="223">
        <v>0</v>
      </c>
      <c r="J61" s="220">
        <v>9</v>
      </c>
      <c r="K61" s="34">
        <v>8.548145052523602E-05</v>
      </c>
    </row>
    <row r="62" spans="1:11" ht="15">
      <c r="A62" s="30" t="s">
        <v>83</v>
      </c>
      <c r="B62" s="31">
        <v>9</v>
      </c>
      <c r="C62" s="32">
        <v>0.00020725865880619012</v>
      </c>
      <c r="D62" s="33">
        <v>4</v>
      </c>
      <c r="E62" s="32">
        <v>7.947230390209013E-05</v>
      </c>
      <c r="F62" s="33">
        <v>0</v>
      </c>
      <c r="G62" s="32">
        <v>0</v>
      </c>
      <c r="H62" s="33">
        <v>0</v>
      </c>
      <c r="I62" s="223">
        <v>0</v>
      </c>
      <c r="J62" s="220">
        <v>13</v>
      </c>
      <c r="K62" s="34">
        <v>0.0001234732063142298</v>
      </c>
    </row>
    <row r="63" spans="1:11" ht="15">
      <c r="A63" s="30" t="s">
        <v>84</v>
      </c>
      <c r="B63" s="31">
        <v>456</v>
      </c>
      <c r="C63" s="32">
        <v>0.010501105379513632</v>
      </c>
      <c r="D63" s="33">
        <v>36</v>
      </c>
      <c r="E63" s="32">
        <v>0.000715250735118811</v>
      </c>
      <c r="F63" s="33">
        <v>57</v>
      </c>
      <c r="G63" s="32">
        <v>0.004964291935202926</v>
      </c>
      <c r="H63" s="33">
        <v>0</v>
      </c>
      <c r="I63" s="223">
        <v>0</v>
      </c>
      <c r="J63" s="220">
        <v>549</v>
      </c>
      <c r="K63" s="34">
        <v>0.005214368482039398</v>
      </c>
    </row>
    <row r="64" spans="1:11" ht="15">
      <c r="A64" s="30" t="s">
        <v>85</v>
      </c>
      <c r="B64" s="31">
        <v>21</v>
      </c>
      <c r="C64" s="32">
        <v>0.00048360353721444365</v>
      </c>
      <c r="D64" s="33">
        <v>2</v>
      </c>
      <c r="E64" s="32">
        <v>3.973615195104506E-05</v>
      </c>
      <c r="F64" s="33">
        <v>1</v>
      </c>
      <c r="G64" s="32">
        <v>8.709284096847239E-05</v>
      </c>
      <c r="H64" s="33">
        <v>0</v>
      </c>
      <c r="I64" s="223">
        <v>0</v>
      </c>
      <c r="J64" s="220">
        <v>24</v>
      </c>
      <c r="K64" s="34">
        <v>0.00022795053473396274</v>
      </c>
    </row>
    <row r="65" spans="1:11" ht="15">
      <c r="A65" s="30" t="s">
        <v>86</v>
      </c>
      <c r="B65" s="31">
        <v>53</v>
      </c>
      <c r="C65" s="32">
        <v>0.0012205232129697864</v>
      </c>
      <c r="D65" s="33">
        <v>30</v>
      </c>
      <c r="E65" s="32">
        <v>0.0005960422792656759</v>
      </c>
      <c r="F65" s="33">
        <v>11</v>
      </c>
      <c r="G65" s="32">
        <v>0.0009580212506531963</v>
      </c>
      <c r="H65" s="33">
        <v>0</v>
      </c>
      <c r="I65" s="223">
        <v>0</v>
      </c>
      <c r="J65" s="220">
        <v>94</v>
      </c>
      <c r="K65" s="34">
        <v>0.000892806261041354</v>
      </c>
    </row>
    <row r="66" spans="1:11" ht="15">
      <c r="A66" s="30" t="s">
        <v>87</v>
      </c>
      <c r="B66" s="31">
        <v>317</v>
      </c>
      <c r="C66" s="32">
        <v>0.007300110537951363</v>
      </c>
      <c r="D66" s="33">
        <v>389</v>
      </c>
      <c r="E66" s="32">
        <v>0.007728681554478264</v>
      </c>
      <c r="F66" s="33">
        <v>77</v>
      </c>
      <c r="G66" s="32">
        <v>0.0067061487545723745</v>
      </c>
      <c r="H66" s="33">
        <v>0</v>
      </c>
      <c r="I66" s="223">
        <v>0</v>
      </c>
      <c r="J66" s="220">
        <v>783</v>
      </c>
      <c r="K66" s="34">
        <v>0.007436886195695534</v>
      </c>
    </row>
    <row r="67" spans="1:11" ht="15">
      <c r="A67" s="30" t="s">
        <v>88</v>
      </c>
      <c r="B67" s="31">
        <v>31</v>
      </c>
      <c r="C67" s="32">
        <v>0.0007138909358879882</v>
      </c>
      <c r="D67" s="33">
        <v>9</v>
      </c>
      <c r="E67" s="32">
        <v>0.00017881268377970276</v>
      </c>
      <c r="F67" s="33">
        <v>3</v>
      </c>
      <c r="G67" s="32">
        <v>0.0002612785229054172</v>
      </c>
      <c r="H67" s="33">
        <v>0</v>
      </c>
      <c r="I67" s="223">
        <v>0</v>
      </c>
      <c r="J67" s="220">
        <v>43</v>
      </c>
      <c r="K67" s="34">
        <v>0.0004084113747316832</v>
      </c>
    </row>
    <row r="68" spans="1:11" ht="15">
      <c r="A68" s="240" t="s">
        <v>281</v>
      </c>
      <c r="B68" s="31">
        <v>1</v>
      </c>
      <c r="C68" s="32">
        <v>2.302873986735446E-05</v>
      </c>
      <c r="D68" s="33">
        <v>1</v>
      </c>
      <c r="E68" s="32">
        <v>1.986807597552253E-05</v>
      </c>
      <c r="F68" s="33">
        <v>2</v>
      </c>
      <c r="G68" s="32">
        <v>0.00017418568193694478</v>
      </c>
      <c r="H68" s="33">
        <v>0</v>
      </c>
      <c r="I68" s="223">
        <v>0</v>
      </c>
      <c r="J68" s="220">
        <v>4</v>
      </c>
      <c r="K68" s="34">
        <v>3.799175578899379E-05</v>
      </c>
    </row>
    <row r="69" spans="1:11" ht="15">
      <c r="A69" s="30" t="s">
        <v>89</v>
      </c>
      <c r="B69" s="31">
        <v>0</v>
      </c>
      <c r="C69" s="32">
        <v>0</v>
      </c>
      <c r="D69" s="33">
        <v>2</v>
      </c>
      <c r="E69" s="32">
        <v>3.973615195104506E-05</v>
      </c>
      <c r="F69" s="33">
        <v>0</v>
      </c>
      <c r="G69" s="32">
        <v>0</v>
      </c>
      <c r="H69" s="33">
        <v>0</v>
      </c>
      <c r="I69" s="223">
        <v>0</v>
      </c>
      <c r="J69" s="220">
        <v>2</v>
      </c>
      <c r="K69" s="34">
        <v>1.8995877894496895E-05</v>
      </c>
    </row>
    <row r="70" spans="1:11" ht="15">
      <c r="A70" s="30" t="s">
        <v>90</v>
      </c>
      <c r="B70" s="31">
        <v>862</v>
      </c>
      <c r="C70" s="32">
        <v>0.019850773765659545</v>
      </c>
      <c r="D70" s="33">
        <v>751</v>
      </c>
      <c r="E70" s="32">
        <v>0.014920925057617421</v>
      </c>
      <c r="F70" s="33">
        <v>218</v>
      </c>
      <c r="G70" s="32">
        <v>0.018986239331126982</v>
      </c>
      <c r="H70" s="33">
        <v>1</v>
      </c>
      <c r="I70" s="223">
        <v>0.020833333333333332</v>
      </c>
      <c r="J70" s="220">
        <v>1832</v>
      </c>
      <c r="K70" s="34">
        <v>0.017400224151359157</v>
      </c>
    </row>
    <row r="71" spans="1:11" ht="15">
      <c r="A71" s="30" t="s">
        <v>91</v>
      </c>
      <c r="B71" s="31">
        <v>16</v>
      </c>
      <c r="C71" s="32">
        <v>0.00036845983787767134</v>
      </c>
      <c r="D71" s="33">
        <v>9</v>
      </c>
      <c r="E71" s="32">
        <v>0.00017881268377970276</v>
      </c>
      <c r="F71" s="33">
        <v>2</v>
      </c>
      <c r="G71" s="32">
        <v>0.00017418568193694478</v>
      </c>
      <c r="H71" s="33">
        <v>0</v>
      </c>
      <c r="I71" s="223">
        <v>0</v>
      </c>
      <c r="J71" s="220">
        <v>27</v>
      </c>
      <c r="K71" s="34">
        <v>0.0002564443515757081</v>
      </c>
    </row>
    <row r="72" spans="1:11" ht="15">
      <c r="A72" s="30" t="s">
        <v>92</v>
      </c>
      <c r="B72" s="31">
        <v>83</v>
      </c>
      <c r="C72" s="32">
        <v>0.0019113854089904201</v>
      </c>
      <c r="D72" s="33">
        <v>51</v>
      </c>
      <c r="E72" s="32">
        <v>0.001013271874751649</v>
      </c>
      <c r="F72" s="33">
        <v>19</v>
      </c>
      <c r="G72" s="32">
        <v>0.0016547639784009755</v>
      </c>
      <c r="H72" s="33">
        <v>0</v>
      </c>
      <c r="I72" s="223">
        <v>0</v>
      </c>
      <c r="J72" s="220">
        <v>153</v>
      </c>
      <c r="K72" s="34">
        <v>0.0014531846589290124</v>
      </c>
    </row>
    <row r="73" spans="1:11" ht="15">
      <c r="A73" s="30" t="s">
        <v>93</v>
      </c>
      <c r="B73" s="31">
        <v>25</v>
      </c>
      <c r="C73" s="32">
        <v>0.0005757184966838615</v>
      </c>
      <c r="D73" s="33">
        <v>12</v>
      </c>
      <c r="E73" s="32">
        <v>0.00023841691170627038</v>
      </c>
      <c r="F73" s="33">
        <v>11</v>
      </c>
      <c r="G73" s="32">
        <v>0.0009580212506531963</v>
      </c>
      <c r="H73" s="33">
        <v>0</v>
      </c>
      <c r="I73" s="223">
        <v>0</v>
      </c>
      <c r="J73" s="220">
        <v>48</v>
      </c>
      <c r="K73" s="34">
        <v>0.0004559010694679255</v>
      </c>
    </row>
    <row r="74" spans="1:11" ht="15">
      <c r="A74" s="30" t="s">
        <v>94</v>
      </c>
      <c r="B74" s="31">
        <v>17</v>
      </c>
      <c r="C74" s="32">
        <v>0.0003914885777450258</v>
      </c>
      <c r="D74" s="33">
        <v>8</v>
      </c>
      <c r="E74" s="32">
        <v>0.00015894460780418025</v>
      </c>
      <c r="F74" s="33">
        <v>3</v>
      </c>
      <c r="G74" s="32">
        <v>0.0002612785229054172</v>
      </c>
      <c r="H74" s="33">
        <v>0</v>
      </c>
      <c r="I74" s="223">
        <v>0</v>
      </c>
      <c r="J74" s="220">
        <v>28</v>
      </c>
      <c r="K74" s="34">
        <v>0.0002659422905229565</v>
      </c>
    </row>
    <row r="75" spans="1:11" ht="15">
      <c r="A75" s="30" t="s">
        <v>95</v>
      </c>
      <c r="B75" s="31">
        <v>0</v>
      </c>
      <c r="C75" s="32">
        <v>0</v>
      </c>
      <c r="D75" s="33">
        <v>0</v>
      </c>
      <c r="E75" s="32">
        <v>0</v>
      </c>
      <c r="F75" s="33">
        <v>0</v>
      </c>
      <c r="G75" s="32">
        <v>0</v>
      </c>
      <c r="H75" s="33">
        <v>0</v>
      </c>
      <c r="I75" s="223">
        <v>0</v>
      </c>
      <c r="J75" s="220">
        <v>0</v>
      </c>
      <c r="K75" s="34">
        <v>0</v>
      </c>
    </row>
    <row r="76" spans="1:11" ht="15">
      <c r="A76" s="30" t="s">
        <v>96</v>
      </c>
      <c r="B76" s="31">
        <v>1</v>
      </c>
      <c r="C76" s="32">
        <v>2.302873986735446E-05</v>
      </c>
      <c r="D76" s="33">
        <v>0</v>
      </c>
      <c r="E76" s="32">
        <v>0</v>
      </c>
      <c r="F76" s="33">
        <v>0</v>
      </c>
      <c r="G76" s="32">
        <v>0</v>
      </c>
      <c r="H76" s="33">
        <v>0</v>
      </c>
      <c r="I76" s="223">
        <v>0</v>
      </c>
      <c r="J76" s="220">
        <v>1</v>
      </c>
      <c r="K76" s="34">
        <v>9.497938947248448E-06</v>
      </c>
    </row>
    <row r="77" spans="1:11" ht="15">
      <c r="A77" s="30" t="s">
        <v>97</v>
      </c>
      <c r="B77" s="31">
        <v>91</v>
      </c>
      <c r="C77" s="32">
        <v>0.0020956153279292557</v>
      </c>
      <c r="D77" s="33">
        <v>31</v>
      </c>
      <c r="E77" s="32">
        <v>0.0006159103552411984</v>
      </c>
      <c r="F77" s="33">
        <v>17</v>
      </c>
      <c r="G77" s="32">
        <v>0.0014805782964640306</v>
      </c>
      <c r="H77" s="33">
        <v>0</v>
      </c>
      <c r="I77" s="223">
        <v>0</v>
      </c>
      <c r="J77" s="220">
        <v>139</v>
      </c>
      <c r="K77" s="34">
        <v>0.001320213513667534</v>
      </c>
    </row>
    <row r="78" spans="1:11" ht="15">
      <c r="A78" s="30" t="s">
        <v>98</v>
      </c>
      <c r="B78" s="31">
        <v>578</v>
      </c>
      <c r="C78" s="32">
        <v>0.013310611643330876</v>
      </c>
      <c r="D78" s="33">
        <v>668</v>
      </c>
      <c r="E78" s="32">
        <v>0.01327187475164905</v>
      </c>
      <c r="F78" s="33">
        <v>124</v>
      </c>
      <c r="G78" s="32">
        <v>0.010799512280090576</v>
      </c>
      <c r="H78" s="33">
        <v>0</v>
      </c>
      <c r="I78" s="223">
        <v>0</v>
      </c>
      <c r="J78" s="220">
        <v>1370</v>
      </c>
      <c r="K78" s="34">
        <v>0.013012176357730372</v>
      </c>
    </row>
    <row r="79" spans="1:11" ht="15">
      <c r="A79" s="30" t="s">
        <v>99</v>
      </c>
      <c r="B79" s="31">
        <v>98</v>
      </c>
      <c r="C79" s="32">
        <v>0.002256816507000737</v>
      </c>
      <c r="D79" s="33">
        <v>177</v>
      </c>
      <c r="E79" s="32">
        <v>0.003516649447667488</v>
      </c>
      <c r="F79" s="33">
        <v>24</v>
      </c>
      <c r="G79" s="32">
        <v>0.0020902281832433376</v>
      </c>
      <c r="H79" s="33">
        <v>0</v>
      </c>
      <c r="I79" s="223">
        <v>0</v>
      </c>
      <c r="J79" s="220">
        <v>299</v>
      </c>
      <c r="K79" s="34">
        <v>0.0028398837452272858</v>
      </c>
    </row>
    <row r="80" spans="1:11" ht="15">
      <c r="A80" s="30" t="s">
        <v>100</v>
      </c>
      <c r="B80" s="31">
        <v>51</v>
      </c>
      <c r="C80" s="32">
        <v>0.0011744657332350774</v>
      </c>
      <c r="D80" s="33">
        <v>40</v>
      </c>
      <c r="E80" s="32">
        <v>0.0007947230390209012</v>
      </c>
      <c r="F80" s="33">
        <v>10</v>
      </c>
      <c r="G80" s="32">
        <v>0.000870928409684724</v>
      </c>
      <c r="H80" s="33">
        <v>0</v>
      </c>
      <c r="I80" s="223">
        <v>0</v>
      </c>
      <c r="J80" s="220">
        <v>101</v>
      </c>
      <c r="K80" s="34">
        <v>0.0009592918336720932</v>
      </c>
    </row>
    <row r="81" spans="1:11" ht="15">
      <c r="A81" s="30" t="s">
        <v>101</v>
      </c>
      <c r="B81" s="31">
        <v>31</v>
      </c>
      <c r="C81" s="32">
        <v>0.0007138909358879882</v>
      </c>
      <c r="D81" s="33">
        <v>35</v>
      </c>
      <c r="E81" s="32">
        <v>0.0006953826591432886</v>
      </c>
      <c r="F81" s="33">
        <v>5</v>
      </c>
      <c r="G81" s="32">
        <v>0.000435464204842362</v>
      </c>
      <c r="H81" s="33">
        <v>0</v>
      </c>
      <c r="I81" s="223">
        <v>0</v>
      </c>
      <c r="J81" s="220">
        <v>71</v>
      </c>
      <c r="K81" s="34">
        <v>0.0006743536652546397</v>
      </c>
    </row>
    <row r="82" spans="1:11" ht="15">
      <c r="A82" s="30" t="s">
        <v>102</v>
      </c>
      <c r="B82" s="31">
        <v>92</v>
      </c>
      <c r="C82" s="32">
        <v>0.00211864406779661</v>
      </c>
      <c r="D82" s="33">
        <v>119</v>
      </c>
      <c r="E82" s="32">
        <v>0.002364301041087181</v>
      </c>
      <c r="F82" s="33">
        <v>28</v>
      </c>
      <c r="G82" s="32">
        <v>0.002438599547117227</v>
      </c>
      <c r="H82" s="33">
        <v>0</v>
      </c>
      <c r="I82" s="223">
        <v>0</v>
      </c>
      <c r="J82" s="220">
        <v>239</v>
      </c>
      <c r="K82" s="34">
        <v>0.002270007408392379</v>
      </c>
    </row>
    <row r="83" spans="1:11" ht="15">
      <c r="A83" s="30" t="s">
        <v>285</v>
      </c>
      <c r="B83" s="31">
        <v>2</v>
      </c>
      <c r="C83" s="32">
        <v>4.605747973470892E-05</v>
      </c>
      <c r="D83" s="33">
        <v>0</v>
      </c>
      <c r="E83" s="32">
        <v>0</v>
      </c>
      <c r="F83" s="33">
        <v>0</v>
      </c>
      <c r="G83" s="32">
        <v>0</v>
      </c>
      <c r="H83" s="33">
        <v>0</v>
      </c>
      <c r="I83" s="223">
        <v>0</v>
      </c>
      <c r="J83" s="220">
        <v>2</v>
      </c>
      <c r="K83" s="34">
        <v>1.8995877894496895E-05</v>
      </c>
    </row>
    <row r="84" spans="1:11" ht="15">
      <c r="A84" s="30" t="s">
        <v>103</v>
      </c>
      <c r="B84" s="31">
        <v>184</v>
      </c>
      <c r="C84" s="32">
        <v>0.00423728813559322</v>
      </c>
      <c r="D84" s="33">
        <v>305</v>
      </c>
      <c r="E84" s="32">
        <v>0.0060597631725343715</v>
      </c>
      <c r="F84" s="33">
        <v>84</v>
      </c>
      <c r="G84" s="32">
        <v>0.007315798641351681</v>
      </c>
      <c r="H84" s="33">
        <v>0</v>
      </c>
      <c r="I84" s="223">
        <v>0</v>
      </c>
      <c r="J84" s="220">
        <v>573</v>
      </c>
      <c r="K84" s="34">
        <v>0.00544231901677336</v>
      </c>
    </row>
    <row r="85" spans="1:11" ht="15">
      <c r="A85" s="30" t="s">
        <v>104</v>
      </c>
      <c r="B85" s="31">
        <v>488</v>
      </c>
      <c r="C85" s="32">
        <v>0.011238025055268976</v>
      </c>
      <c r="D85" s="33">
        <v>1027</v>
      </c>
      <c r="E85" s="32">
        <v>0.02040451402686164</v>
      </c>
      <c r="F85" s="33">
        <v>143</v>
      </c>
      <c r="G85" s="32">
        <v>0.012454276258491551</v>
      </c>
      <c r="H85" s="33">
        <v>0</v>
      </c>
      <c r="I85" s="223">
        <v>0</v>
      </c>
      <c r="J85" s="220">
        <v>1658</v>
      </c>
      <c r="K85" s="34">
        <v>0.015747582774537926</v>
      </c>
    </row>
    <row r="86" spans="1:11" ht="15">
      <c r="A86" s="30" t="s">
        <v>105</v>
      </c>
      <c r="B86" s="31">
        <v>1507</v>
      </c>
      <c r="C86" s="32">
        <v>0.03470431098010317</v>
      </c>
      <c r="D86" s="33">
        <v>1443</v>
      </c>
      <c r="E86" s="32">
        <v>0.02866963363267901</v>
      </c>
      <c r="F86" s="33">
        <v>253</v>
      </c>
      <c r="G86" s="32">
        <v>0.022034488765023515</v>
      </c>
      <c r="H86" s="33">
        <v>1</v>
      </c>
      <c r="I86" s="223">
        <v>0.020833333333333332</v>
      </c>
      <c r="J86" s="220">
        <v>3204</v>
      </c>
      <c r="K86" s="34">
        <v>0.030431396386984024</v>
      </c>
    </row>
    <row r="87" spans="1:11" ht="15">
      <c r="A87" s="30" t="s">
        <v>106</v>
      </c>
      <c r="B87" s="31">
        <v>16</v>
      </c>
      <c r="C87" s="32">
        <v>0.00036845983787767134</v>
      </c>
      <c r="D87" s="33">
        <v>13</v>
      </c>
      <c r="E87" s="32">
        <v>0.0002582849876817929</v>
      </c>
      <c r="F87" s="33">
        <v>3</v>
      </c>
      <c r="G87" s="32">
        <v>0.0002612785229054172</v>
      </c>
      <c r="H87" s="33">
        <v>0</v>
      </c>
      <c r="I87" s="223">
        <v>0</v>
      </c>
      <c r="J87" s="220">
        <v>32</v>
      </c>
      <c r="K87" s="34">
        <v>0.0003039340463119503</v>
      </c>
    </row>
    <row r="88" spans="1:11" ht="15">
      <c r="A88" s="30" t="s">
        <v>107</v>
      </c>
      <c r="B88" s="31">
        <v>36</v>
      </c>
      <c r="C88" s="32">
        <v>0.0008290346352247605</v>
      </c>
      <c r="D88" s="33">
        <v>28</v>
      </c>
      <c r="E88" s="32">
        <v>0.0005563061273146309</v>
      </c>
      <c r="F88" s="33">
        <v>6</v>
      </c>
      <c r="G88" s="32">
        <v>0.0005225570458108344</v>
      </c>
      <c r="H88" s="33">
        <v>0</v>
      </c>
      <c r="I88" s="223">
        <v>0</v>
      </c>
      <c r="J88" s="220">
        <v>70</v>
      </c>
      <c r="K88" s="34">
        <v>0.0006648557263073913</v>
      </c>
    </row>
    <row r="89" spans="1:11" ht="15">
      <c r="A89" s="30" t="s">
        <v>108</v>
      </c>
      <c r="B89" s="31">
        <v>3959</v>
      </c>
      <c r="C89" s="32">
        <v>0.0911707811348563</v>
      </c>
      <c r="D89" s="33">
        <v>8348</v>
      </c>
      <c r="E89" s="32">
        <v>0.1658586982436621</v>
      </c>
      <c r="F89" s="33">
        <v>1270</v>
      </c>
      <c r="G89" s="32">
        <v>0.11060790802995994</v>
      </c>
      <c r="H89" s="33">
        <v>3</v>
      </c>
      <c r="I89" s="223">
        <v>0.0625</v>
      </c>
      <c r="J89" s="220">
        <v>13580</v>
      </c>
      <c r="K89" s="34">
        <v>0.1289820109036339</v>
      </c>
    </row>
    <row r="90" spans="1:11" ht="15">
      <c r="A90" s="30" t="s">
        <v>109</v>
      </c>
      <c r="B90" s="31">
        <v>50</v>
      </c>
      <c r="C90" s="32">
        <v>0.001151436993367723</v>
      </c>
      <c r="D90" s="33">
        <v>34</v>
      </c>
      <c r="E90" s="32">
        <v>0.000675514583167766</v>
      </c>
      <c r="F90" s="33">
        <v>14</v>
      </c>
      <c r="G90" s="32">
        <v>0.0012192997735586135</v>
      </c>
      <c r="H90" s="33">
        <v>0</v>
      </c>
      <c r="I90" s="223">
        <v>0</v>
      </c>
      <c r="J90" s="220">
        <v>98</v>
      </c>
      <c r="K90" s="34">
        <v>0.0009307980168303478</v>
      </c>
    </row>
    <row r="91" spans="1:11" ht="15">
      <c r="A91" s="30" t="s">
        <v>110</v>
      </c>
      <c r="B91" s="31">
        <v>1</v>
      </c>
      <c r="C91" s="32">
        <v>2.302873986735446E-05</v>
      </c>
      <c r="D91" s="33">
        <v>0</v>
      </c>
      <c r="E91" s="32">
        <v>0</v>
      </c>
      <c r="F91" s="33">
        <v>0</v>
      </c>
      <c r="G91" s="32">
        <v>0</v>
      </c>
      <c r="H91" s="33">
        <v>0</v>
      </c>
      <c r="I91" s="223">
        <v>0</v>
      </c>
      <c r="J91" s="220">
        <v>1</v>
      </c>
      <c r="K91" s="34">
        <v>9.497938947248448E-06</v>
      </c>
    </row>
    <row r="92" spans="1:11" ht="15">
      <c r="A92" s="30" t="s">
        <v>111</v>
      </c>
      <c r="B92" s="31">
        <v>2</v>
      </c>
      <c r="C92" s="32">
        <v>4.605747973470892E-05</v>
      </c>
      <c r="D92" s="33">
        <v>4</v>
      </c>
      <c r="E92" s="32">
        <v>7.947230390209013E-05</v>
      </c>
      <c r="F92" s="33">
        <v>2</v>
      </c>
      <c r="G92" s="32">
        <v>0.00017418568193694478</v>
      </c>
      <c r="H92" s="33">
        <v>0</v>
      </c>
      <c r="I92" s="223">
        <v>0</v>
      </c>
      <c r="J92" s="220">
        <v>8</v>
      </c>
      <c r="K92" s="34">
        <v>7.598351157798758E-05</v>
      </c>
    </row>
    <row r="93" spans="1:11" ht="15">
      <c r="A93" s="30" t="s">
        <v>112</v>
      </c>
      <c r="B93" s="31">
        <v>109</v>
      </c>
      <c r="C93" s="32">
        <v>0.0025101326455416358</v>
      </c>
      <c r="D93" s="33">
        <v>78</v>
      </c>
      <c r="E93" s="32">
        <v>0.0015497099260907573</v>
      </c>
      <c r="F93" s="33">
        <v>22</v>
      </c>
      <c r="G93" s="32">
        <v>0.0019160425013063926</v>
      </c>
      <c r="H93" s="33">
        <v>1</v>
      </c>
      <c r="I93" s="223">
        <v>0.020833333333333332</v>
      </c>
      <c r="J93" s="220">
        <v>210</v>
      </c>
      <c r="K93" s="34">
        <v>0.001994567178922174</v>
      </c>
    </row>
    <row r="94" spans="1:11" ht="15">
      <c r="A94" s="30" t="s">
        <v>113</v>
      </c>
      <c r="B94" s="31">
        <v>739</v>
      </c>
      <c r="C94" s="32">
        <v>0.017018238761974946</v>
      </c>
      <c r="D94" s="33">
        <v>1532</v>
      </c>
      <c r="E94" s="32">
        <v>0.030437892394500517</v>
      </c>
      <c r="F94" s="33">
        <v>177</v>
      </c>
      <c r="G94" s="32">
        <v>0.015415432851419613</v>
      </c>
      <c r="H94" s="33">
        <v>0</v>
      </c>
      <c r="I94" s="223">
        <v>0</v>
      </c>
      <c r="J94" s="220">
        <v>2448</v>
      </c>
      <c r="K94" s="34">
        <v>0.0232509545428642</v>
      </c>
    </row>
    <row r="95" spans="1:11" ht="15">
      <c r="A95" s="30" t="s">
        <v>114</v>
      </c>
      <c r="B95" s="31">
        <v>204</v>
      </c>
      <c r="C95" s="32">
        <v>0.00469786293294031</v>
      </c>
      <c r="D95" s="33">
        <v>489</v>
      </c>
      <c r="E95" s="32">
        <v>0.009715489152030517</v>
      </c>
      <c r="F95" s="33">
        <v>163</v>
      </c>
      <c r="G95" s="32">
        <v>0.014196133077861</v>
      </c>
      <c r="H95" s="33">
        <v>0</v>
      </c>
      <c r="I95" s="223">
        <v>0</v>
      </c>
      <c r="J95" s="220">
        <v>856</v>
      </c>
      <c r="K95" s="34">
        <v>0.00813023573884467</v>
      </c>
    </row>
    <row r="96" spans="1:11" ht="15">
      <c r="A96" s="30" t="s">
        <v>115</v>
      </c>
      <c r="B96" s="31">
        <v>340</v>
      </c>
      <c r="C96" s="32">
        <v>0.007829771554900515</v>
      </c>
      <c r="D96" s="33">
        <v>377</v>
      </c>
      <c r="E96" s="32">
        <v>0.007490264642771994</v>
      </c>
      <c r="F96" s="33">
        <v>69</v>
      </c>
      <c r="G96" s="32">
        <v>0.006009406026824595</v>
      </c>
      <c r="H96" s="33">
        <v>0</v>
      </c>
      <c r="I96" s="223">
        <v>0</v>
      </c>
      <c r="J96" s="220">
        <v>786</v>
      </c>
      <c r="K96" s="34">
        <v>0.007465380012537279</v>
      </c>
    </row>
    <row r="97" spans="1:11" ht="15">
      <c r="A97" s="30" t="s">
        <v>116</v>
      </c>
      <c r="B97" s="31">
        <v>7045</v>
      </c>
      <c r="C97" s="32">
        <v>0.16223747236551217</v>
      </c>
      <c r="D97" s="33">
        <v>3078</v>
      </c>
      <c r="E97" s="32">
        <v>0.061153937852658345</v>
      </c>
      <c r="F97" s="33">
        <v>594</v>
      </c>
      <c r="G97" s="32">
        <v>0.0517331475352726</v>
      </c>
      <c r="H97" s="33">
        <v>0</v>
      </c>
      <c r="I97" s="223">
        <v>0</v>
      </c>
      <c r="J97" s="220">
        <v>10717</v>
      </c>
      <c r="K97" s="34">
        <v>0.1017894116976616</v>
      </c>
    </row>
    <row r="98" spans="1:11" ht="15">
      <c r="A98" s="30" t="s">
        <v>117</v>
      </c>
      <c r="B98" s="31">
        <v>128</v>
      </c>
      <c r="C98" s="32">
        <v>0.0029476787030213707</v>
      </c>
      <c r="D98" s="33">
        <v>123</v>
      </c>
      <c r="E98" s="32">
        <v>0.0024437733449892713</v>
      </c>
      <c r="F98" s="33">
        <v>20</v>
      </c>
      <c r="G98" s="32">
        <v>0.001741856819369448</v>
      </c>
      <c r="H98" s="33">
        <v>0</v>
      </c>
      <c r="I98" s="223">
        <v>0</v>
      </c>
      <c r="J98" s="220">
        <v>271</v>
      </c>
      <c r="K98" s="34">
        <v>0.002573941454704329</v>
      </c>
    </row>
    <row r="99" spans="1:11" ht="15">
      <c r="A99" s="30" t="s">
        <v>118</v>
      </c>
      <c r="B99" s="31">
        <v>79</v>
      </c>
      <c r="C99" s="32">
        <v>0.0018192704495210022</v>
      </c>
      <c r="D99" s="33">
        <v>82</v>
      </c>
      <c r="E99" s="32">
        <v>0.0016291822299928475</v>
      </c>
      <c r="F99" s="33">
        <v>21</v>
      </c>
      <c r="G99" s="32">
        <v>0.0018289496603379203</v>
      </c>
      <c r="H99" s="33">
        <v>0</v>
      </c>
      <c r="I99" s="223">
        <v>0</v>
      </c>
      <c r="J99" s="220">
        <v>182</v>
      </c>
      <c r="K99" s="34">
        <v>0.0017286248883992175</v>
      </c>
    </row>
    <row r="100" spans="1:11" ht="15">
      <c r="A100" s="30" t="s">
        <v>119</v>
      </c>
      <c r="B100" s="31">
        <v>58</v>
      </c>
      <c r="C100" s="32">
        <v>0.0013356669123065585</v>
      </c>
      <c r="D100" s="33">
        <v>54</v>
      </c>
      <c r="E100" s="32">
        <v>0.0010728761026782166</v>
      </c>
      <c r="F100" s="33">
        <v>12</v>
      </c>
      <c r="G100" s="32">
        <v>0.0010451140916216688</v>
      </c>
      <c r="H100" s="33">
        <v>0</v>
      </c>
      <c r="I100" s="223">
        <v>0</v>
      </c>
      <c r="J100" s="220">
        <v>124</v>
      </c>
      <c r="K100" s="34">
        <v>0.0011777444294588074</v>
      </c>
    </row>
    <row r="101" spans="1:11" ht="15">
      <c r="A101" s="30" t="s">
        <v>127</v>
      </c>
      <c r="B101" s="31">
        <v>81</v>
      </c>
      <c r="C101" s="32">
        <v>0.0018653279292557112</v>
      </c>
      <c r="D101" s="33">
        <v>35</v>
      </c>
      <c r="E101" s="32">
        <v>0.0006953826591432886</v>
      </c>
      <c r="F101" s="33">
        <v>14</v>
      </c>
      <c r="G101" s="32">
        <v>0.0012192997735586135</v>
      </c>
      <c r="H101" s="33">
        <v>0</v>
      </c>
      <c r="I101" s="223">
        <v>0</v>
      </c>
      <c r="J101" s="220">
        <v>130</v>
      </c>
      <c r="K101" s="34">
        <v>0.0012347320631422981</v>
      </c>
    </row>
    <row r="102" spans="1:11" ht="15">
      <c r="A102" s="30" t="s">
        <v>128</v>
      </c>
      <c r="B102" s="31">
        <v>77</v>
      </c>
      <c r="C102" s="32">
        <v>0.0017732129697862933</v>
      </c>
      <c r="D102" s="33">
        <v>35</v>
      </c>
      <c r="E102" s="32">
        <v>0.0006953826591432886</v>
      </c>
      <c r="F102" s="33">
        <v>13</v>
      </c>
      <c r="G102" s="32">
        <v>0.0011322069325901411</v>
      </c>
      <c r="H102" s="33">
        <v>0</v>
      </c>
      <c r="I102" s="223">
        <v>0</v>
      </c>
      <c r="J102" s="220">
        <v>125</v>
      </c>
      <c r="K102" s="34">
        <v>0.001187242368406056</v>
      </c>
    </row>
    <row r="103" spans="1:11" ht="15">
      <c r="A103" s="30" t="s">
        <v>129</v>
      </c>
      <c r="B103" s="31">
        <v>217</v>
      </c>
      <c r="C103" s="32">
        <v>0.004997236551215917</v>
      </c>
      <c r="D103" s="33">
        <v>154</v>
      </c>
      <c r="E103" s="32">
        <v>0.0030596837002304696</v>
      </c>
      <c r="F103" s="33">
        <v>31</v>
      </c>
      <c r="G103" s="32">
        <v>0.002699878070022644</v>
      </c>
      <c r="H103" s="33">
        <v>0</v>
      </c>
      <c r="I103" s="223">
        <v>0</v>
      </c>
      <c r="J103" s="220">
        <v>402</v>
      </c>
      <c r="K103" s="34">
        <v>0.0038181714567938757</v>
      </c>
    </row>
    <row r="104" spans="1:11" ht="15">
      <c r="A104" s="30" t="s">
        <v>130</v>
      </c>
      <c r="B104" s="31">
        <v>90</v>
      </c>
      <c r="C104" s="32">
        <v>0.0020725865880619012</v>
      </c>
      <c r="D104" s="33">
        <v>121</v>
      </c>
      <c r="E104" s="32">
        <v>0.0024040371930382264</v>
      </c>
      <c r="F104" s="33">
        <v>11</v>
      </c>
      <c r="G104" s="32">
        <v>0.0009580212506531963</v>
      </c>
      <c r="H104" s="33">
        <v>0</v>
      </c>
      <c r="I104" s="223">
        <v>0</v>
      </c>
      <c r="J104" s="220">
        <v>222</v>
      </c>
      <c r="K104" s="34">
        <v>0.002108542446289155</v>
      </c>
    </row>
    <row r="105" spans="1:11" ht="15">
      <c r="A105" s="240" t="s">
        <v>279</v>
      </c>
      <c r="B105" s="31">
        <v>22</v>
      </c>
      <c r="C105" s="32">
        <v>0.0005066322770817981</v>
      </c>
      <c r="D105" s="33">
        <v>19</v>
      </c>
      <c r="E105" s="32">
        <v>0.0003774934435349281</v>
      </c>
      <c r="F105" s="33">
        <v>2</v>
      </c>
      <c r="G105" s="32">
        <v>0.00017418568193694478</v>
      </c>
      <c r="H105" s="33">
        <v>0</v>
      </c>
      <c r="I105" s="223">
        <v>0</v>
      </c>
      <c r="J105" s="220">
        <v>43</v>
      </c>
      <c r="K105" s="34">
        <v>0.0004084113747316832</v>
      </c>
    </row>
    <row r="106" spans="1:11" ht="15">
      <c r="A106" s="240" t="s">
        <v>280</v>
      </c>
      <c r="B106" s="31">
        <v>10</v>
      </c>
      <c r="C106" s="32">
        <v>0.0002302873986735446</v>
      </c>
      <c r="D106" s="33">
        <v>6</v>
      </c>
      <c r="E106" s="32">
        <v>0.00011920845585313519</v>
      </c>
      <c r="F106" s="33">
        <v>3</v>
      </c>
      <c r="G106" s="32">
        <v>0.0002612785229054172</v>
      </c>
      <c r="H106" s="33">
        <v>0</v>
      </c>
      <c r="I106" s="223">
        <v>0</v>
      </c>
      <c r="J106" s="220">
        <v>19</v>
      </c>
      <c r="K106" s="34">
        <v>0.0001804608399977205</v>
      </c>
    </row>
    <row r="107" spans="1:11" ht="15">
      <c r="A107" s="240" t="s">
        <v>131</v>
      </c>
      <c r="B107" s="31">
        <v>859</v>
      </c>
      <c r="C107" s="32">
        <v>0.01978168754605748</v>
      </c>
      <c r="D107" s="33">
        <v>577</v>
      </c>
      <c r="E107" s="32">
        <v>0.0114638798378765</v>
      </c>
      <c r="F107" s="33">
        <v>174</v>
      </c>
      <c r="G107" s="32">
        <v>0.015154154328514196</v>
      </c>
      <c r="H107" s="33">
        <v>0</v>
      </c>
      <c r="I107" s="223">
        <v>0</v>
      </c>
      <c r="J107" s="220">
        <v>1610</v>
      </c>
      <c r="K107" s="34">
        <v>0.01529168170507</v>
      </c>
    </row>
    <row r="108" spans="1:11" ht="15.75" thickBot="1">
      <c r="A108" s="241" t="s">
        <v>120</v>
      </c>
      <c r="B108" s="231">
        <v>4677</v>
      </c>
      <c r="C108" s="232">
        <v>0.1077054163596168</v>
      </c>
      <c r="D108" s="233">
        <v>3022</v>
      </c>
      <c r="E108" s="232">
        <v>0.060041325598029084</v>
      </c>
      <c r="F108" s="233">
        <v>575</v>
      </c>
      <c r="G108" s="232">
        <v>0.05007838355687162</v>
      </c>
      <c r="H108" s="233">
        <v>4</v>
      </c>
      <c r="I108" s="234">
        <v>0.08333333333333333</v>
      </c>
      <c r="J108" s="235">
        <v>8278</v>
      </c>
      <c r="K108" s="262">
        <v>0.07862393860532264</v>
      </c>
    </row>
    <row r="109" spans="1:11" ht="15.75" thickBot="1">
      <c r="A109" s="11" t="s">
        <v>121</v>
      </c>
      <c r="B109" s="15">
        <v>43424</v>
      </c>
      <c r="C109" s="229">
        <v>1</v>
      </c>
      <c r="D109" s="40">
        <v>50332</v>
      </c>
      <c r="E109" s="229">
        <v>1</v>
      </c>
      <c r="F109" s="40">
        <v>11482</v>
      </c>
      <c r="G109" s="229">
        <v>1</v>
      </c>
      <c r="H109" s="40">
        <v>48</v>
      </c>
      <c r="I109" s="230">
        <v>1</v>
      </c>
      <c r="J109" s="15">
        <v>105286</v>
      </c>
      <c r="K109" s="16">
        <v>1</v>
      </c>
    </row>
    <row r="112" spans="2:10" ht="15">
      <c r="B112" s="254"/>
      <c r="J112" s="25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6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6.00390625" style="181" customWidth="1"/>
    <col min="2" max="11" width="14.7109375" style="181" customWidth="1"/>
    <col min="12" max="16384" width="11.421875" style="181" customWidth="1"/>
  </cols>
  <sheetData>
    <row r="1" spans="1:11" ht="33.75" customHeight="1" thickBot="1" thickTop="1">
      <c r="A1" s="335" t="s">
        <v>411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1" ht="24.75" customHeight="1" thickBot="1" thickTop="1">
      <c r="A2" s="323" t="s">
        <v>21</v>
      </c>
      <c r="B2" s="346" t="s">
        <v>122</v>
      </c>
      <c r="C2" s="347"/>
      <c r="D2" s="347"/>
      <c r="E2" s="347"/>
      <c r="F2" s="347"/>
      <c r="G2" s="347"/>
      <c r="H2" s="347"/>
      <c r="I2" s="348"/>
      <c r="J2" s="341" t="s">
        <v>121</v>
      </c>
      <c r="K2" s="342"/>
    </row>
    <row r="3" spans="1:11" ht="24.75" customHeight="1">
      <c r="A3" s="324"/>
      <c r="B3" s="345" t="s">
        <v>123</v>
      </c>
      <c r="C3" s="333"/>
      <c r="D3" s="333" t="s">
        <v>124</v>
      </c>
      <c r="E3" s="333"/>
      <c r="F3" s="333" t="s">
        <v>125</v>
      </c>
      <c r="G3" s="333"/>
      <c r="H3" s="333" t="s">
        <v>126</v>
      </c>
      <c r="I3" s="334"/>
      <c r="J3" s="343"/>
      <c r="K3" s="344"/>
    </row>
    <row r="4" spans="1:11" ht="24.75" customHeight="1" thickBot="1">
      <c r="A4" s="325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21" t="s">
        <v>24</v>
      </c>
      <c r="J4" s="6" t="s">
        <v>23</v>
      </c>
      <c r="K4" s="21" t="s">
        <v>24</v>
      </c>
    </row>
    <row r="5" spans="1:11" ht="15">
      <c r="A5" s="242" t="s">
        <v>108</v>
      </c>
      <c r="B5" s="31">
        <v>3959</v>
      </c>
      <c r="C5" s="224">
        <v>0.0911707811348563</v>
      </c>
      <c r="D5" s="225">
        <v>8348</v>
      </c>
      <c r="E5" s="224">
        <v>0.1658586982436621</v>
      </c>
      <c r="F5" s="225">
        <v>1270</v>
      </c>
      <c r="G5" s="224">
        <v>0.11060790802995994</v>
      </c>
      <c r="H5" s="225">
        <v>3</v>
      </c>
      <c r="I5" s="228">
        <v>0.0625</v>
      </c>
      <c r="J5" s="226">
        <v>13580</v>
      </c>
      <c r="K5" s="228">
        <v>0.1289820109036339</v>
      </c>
    </row>
    <row r="6" spans="1:11" ht="15">
      <c r="A6" s="240" t="s">
        <v>116</v>
      </c>
      <c r="B6" s="31">
        <v>7045</v>
      </c>
      <c r="C6" s="32">
        <v>0.16223747236551217</v>
      </c>
      <c r="D6" s="33">
        <v>3078</v>
      </c>
      <c r="E6" s="32">
        <v>0.061153937852658345</v>
      </c>
      <c r="F6" s="33">
        <v>594</v>
      </c>
      <c r="G6" s="32">
        <v>0.0517331475352726</v>
      </c>
      <c r="H6" s="33">
        <v>0</v>
      </c>
      <c r="I6" s="34">
        <v>0</v>
      </c>
      <c r="J6" s="220">
        <v>10717</v>
      </c>
      <c r="K6" s="34">
        <v>0.1017894116976616</v>
      </c>
    </row>
    <row r="7" spans="1:11" ht="15">
      <c r="A7" s="240" t="s">
        <v>45</v>
      </c>
      <c r="B7" s="31">
        <v>3138</v>
      </c>
      <c r="C7" s="32">
        <v>0.0722641857037583</v>
      </c>
      <c r="D7" s="33">
        <v>5803</v>
      </c>
      <c r="E7" s="32">
        <v>0.11529444488595725</v>
      </c>
      <c r="F7" s="33">
        <v>1818</v>
      </c>
      <c r="G7" s="32">
        <v>0.1583347848806828</v>
      </c>
      <c r="H7" s="33">
        <v>12</v>
      </c>
      <c r="I7" s="34">
        <v>0.25</v>
      </c>
      <c r="J7" s="220">
        <v>10771</v>
      </c>
      <c r="K7" s="34">
        <v>0.10230230040081302</v>
      </c>
    </row>
    <row r="8" spans="1:11" ht="15">
      <c r="A8" s="240" t="s">
        <v>34</v>
      </c>
      <c r="B8" s="31">
        <v>2988</v>
      </c>
      <c r="C8" s="32">
        <v>0.06880987472365512</v>
      </c>
      <c r="D8" s="33">
        <v>3415</v>
      </c>
      <c r="E8" s="32">
        <v>0.06784947945640944</v>
      </c>
      <c r="F8" s="33">
        <v>800</v>
      </c>
      <c r="G8" s="32">
        <v>0.06967427277477792</v>
      </c>
      <c r="H8" s="33">
        <v>8</v>
      </c>
      <c r="I8" s="34">
        <v>0.16666666666666666</v>
      </c>
      <c r="J8" s="220">
        <v>7211</v>
      </c>
      <c r="K8" s="34">
        <v>0.06848963774860856</v>
      </c>
    </row>
    <row r="9" spans="1:11" ht="15">
      <c r="A9" s="240" t="s">
        <v>56</v>
      </c>
      <c r="B9" s="31">
        <v>1617</v>
      </c>
      <c r="C9" s="32">
        <v>0.037237472365512156</v>
      </c>
      <c r="D9" s="33">
        <v>2976</v>
      </c>
      <c r="E9" s="32">
        <v>0.059127394103155054</v>
      </c>
      <c r="F9" s="33">
        <v>908</v>
      </c>
      <c r="G9" s="32">
        <v>0.07908029959937293</v>
      </c>
      <c r="H9" s="33">
        <v>6</v>
      </c>
      <c r="I9" s="34">
        <v>0.125</v>
      </c>
      <c r="J9" s="220">
        <v>5507</v>
      </c>
      <c r="K9" s="34">
        <v>0.0523051497824972</v>
      </c>
    </row>
    <row r="10" spans="1:11" ht="15">
      <c r="A10" s="240" t="s">
        <v>66</v>
      </c>
      <c r="B10" s="31">
        <v>1804</v>
      </c>
      <c r="C10" s="32">
        <v>0.04154384672070744</v>
      </c>
      <c r="D10" s="33">
        <v>1232</v>
      </c>
      <c r="E10" s="32">
        <v>0.024477469601843757</v>
      </c>
      <c r="F10" s="33">
        <v>404</v>
      </c>
      <c r="G10" s="32">
        <v>0.03518550775126285</v>
      </c>
      <c r="H10" s="33">
        <v>2</v>
      </c>
      <c r="I10" s="34">
        <v>0.041666666666666664</v>
      </c>
      <c r="J10" s="220">
        <v>3442</v>
      </c>
      <c r="K10" s="34">
        <v>0.03269190585642916</v>
      </c>
    </row>
    <row r="11" spans="1:11" ht="15">
      <c r="A11" s="240" t="s">
        <v>41</v>
      </c>
      <c r="B11" s="31">
        <v>1374</v>
      </c>
      <c r="C11" s="32">
        <v>0.03164148857774503</v>
      </c>
      <c r="D11" s="33">
        <v>2099</v>
      </c>
      <c r="E11" s="32">
        <v>0.041703091472621794</v>
      </c>
      <c r="F11" s="33">
        <v>441</v>
      </c>
      <c r="G11" s="32">
        <v>0.038407942867096326</v>
      </c>
      <c r="H11" s="33">
        <v>1</v>
      </c>
      <c r="I11" s="34">
        <v>0.020833333333333332</v>
      </c>
      <c r="J11" s="220">
        <v>3915</v>
      </c>
      <c r="K11" s="34">
        <v>0.03718443097847767</v>
      </c>
    </row>
    <row r="12" spans="1:11" ht="15">
      <c r="A12" s="240" t="s">
        <v>64</v>
      </c>
      <c r="B12" s="31">
        <v>1118</v>
      </c>
      <c r="C12" s="32">
        <v>0.025746131171702283</v>
      </c>
      <c r="D12" s="33">
        <v>1632</v>
      </c>
      <c r="E12" s="32">
        <v>0.03242469999205277</v>
      </c>
      <c r="F12" s="33">
        <v>402</v>
      </c>
      <c r="G12" s="32">
        <v>0.035011322069325904</v>
      </c>
      <c r="H12" s="33">
        <v>1</v>
      </c>
      <c r="I12" s="34">
        <v>0.020833333333333332</v>
      </c>
      <c r="J12" s="220">
        <v>3153</v>
      </c>
      <c r="K12" s="34">
        <v>0.029947001500674354</v>
      </c>
    </row>
    <row r="13" spans="1:16" ht="15">
      <c r="A13" s="240" t="s">
        <v>105</v>
      </c>
      <c r="B13" s="31">
        <v>1507</v>
      </c>
      <c r="C13" s="32">
        <v>0.03470431098010317</v>
      </c>
      <c r="D13" s="33">
        <v>1443</v>
      </c>
      <c r="E13" s="32">
        <v>0.02866963363267901</v>
      </c>
      <c r="F13" s="33">
        <v>253</v>
      </c>
      <c r="G13" s="32">
        <v>0.022034488765023515</v>
      </c>
      <c r="H13" s="33">
        <v>1</v>
      </c>
      <c r="I13" s="34">
        <v>0.020833333333333332</v>
      </c>
      <c r="J13" s="220">
        <v>3204</v>
      </c>
      <c r="K13" s="34">
        <v>0.030431396386984024</v>
      </c>
      <c r="P13"/>
    </row>
    <row r="14" spans="1:11" ht="15">
      <c r="A14" s="240" t="s">
        <v>90</v>
      </c>
      <c r="B14" s="31">
        <v>862</v>
      </c>
      <c r="C14" s="32">
        <v>0.019850773765659545</v>
      </c>
      <c r="D14" s="33">
        <v>751</v>
      </c>
      <c r="E14" s="32">
        <v>0.014920925057617421</v>
      </c>
      <c r="F14" s="33">
        <v>218</v>
      </c>
      <c r="G14" s="32">
        <v>0.018986239331126982</v>
      </c>
      <c r="H14" s="33">
        <v>1</v>
      </c>
      <c r="I14" s="34">
        <v>0.020833333333333332</v>
      </c>
      <c r="J14" s="220">
        <v>1832</v>
      </c>
      <c r="K14" s="34">
        <v>0.017400224151359157</v>
      </c>
    </row>
    <row r="15" spans="1:11" ht="15">
      <c r="A15" s="240" t="s">
        <v>113</v>
      </c>
      <c r="B15" s="31">
        <v>739</v>
      </c>
      <c r="C15" s="32">
        <v>0.017018238761974946</v>
      </c>
      <c r="D15" s="33">
        <v>1532</v>
      </c>
      <c r="E15" s="32">
        <v>0.030437892394500517</v>
      </c>
      <c r="F15" s="33">
        <v>177</v>
      </c>
      <c r="G15" s="32">
        <v>0.015415432851419613</v>
      </c>
      <c r="H15" s="33">
        <v>0</v>
      </c>
      <c r="I15" s="34">
        <v>0</v>
      </c>
      <c r="J15" s="220">
        <v>2448</v>
      </c>
      <c r="K15" s="34">
        <v>0.0232509545428642</v>
      </c>
    </row>
    <row r="16" spans="1:11" ht="15">
      <c r="A16" s="240" t="s">
        <v>68</v>
      </c>
      <c r="B16" s="31">
        <v>816</v>
      </c>
      <c r="C16" s="32">
        <v>0.01879145173176124</v>
      </c>
      <c r="D16" s="33">
        <v>1385</v>
      </c>
      <c r="E16" s="32">
        <v>0.027517285226098705</v>
      </c>
      <c r="F16" s="33">
        <v>255</v>
      </c>
      <c r="G16" s="32">
        <v>0.02220867444696046</v>
      </c>
      <c r="H16" s="33">
        <v>0</v>
      </c>
      <c r="I16" s="34">
        <v>0</v>
      </c>
      <c r="J16" s="220">
        <v>2456</v>
      </c>
      <c r="K16" s="34">
        <v>0.023326938054442185</v>
      </c>
    </row>
    <row r="17" spans="1:11" ht="15">
      <c r="A17" s="240" t="s">
        <v>39</v>
      </c>
      <c r="B17" s="31">
        <v>800</v>
      </c>
      <c r="C17" s="32">
        <v>0.018422991893883568</v>
      </c>
      <c r="D17" s="33">
        <v>1033</v>
      </c>
      <c r="E17" s="32">
        <v>0.020523722482714776</v>
      </c>
      <c r="F17" s="33">
        <v>195</v>
      </c>
      <c r="G17" s="32">
        <v>0.016983103988852118</v>
      </c>
      <c r="H17" s="33">
        <v>0</v>
      </c>
      <c r="I17" s="34">
        <v>0</v>
      </c>
      <c r="J17" s="220">
        <v>2028</v>
      </c>
      <c r="K17" s="34">
        <v>0.01926182018501985</v>
      </c>
    </row>
    <row r="18" spans="1:11" ht="15">
      <c r="A18" s="240" t="s">
        <v>42</v>
      </c>
      <c r="B18" s="31">
        <v>509</v>
      </c>
      <c r="C18" s="32">
        <v>0.01172162859248342</v>
      </c>
      <c r="D18" s="33">
        <v>997</v>
      </c>
      <c r="E18" s="32">
        <v>0.019808471747595962</v>
      </c>
      <c r="F18" s="33">
        <v>242</v>
      </c>
      <c r="G18" s="32">
        <v>0.02107646751437032</v>
      </c>
      <c r="H18" s="33">
        <v>1</v>
      </c>
      <c r="I18" s="34">
        <v>0.020833333333333332</v>
      </c>
      <c r="J18" s="220">
        <v>1749</v>
      </c>
      <c r="K18" s="34">
        <v>0.016611895218737533</v>
      </c>
    </row>
    <row r="19" spans="1:11" ht="15">
      <c r="A19" s="240" t="s">
        <v>98</v>
      </c>
      <c r="B19" s="31">
        <v>578</v>
      </c>
      <c r="C19" s="32">
        <v>0.013310611643330876</v>
      </c>
      <c r="D19" s="33">
        <v>668</v>
      </c>
      <c r="E19" s="32">
        <v>0.01327187475164905</v>
      </c>
      <c r="F19" s="33">
        <v>124</v>
      </c>
      <c r="G19" s="32">
        <v>0.010799512280090576</v>
      </c>
      <c r="H19" s="33">
        <v>0</v>
      </c>
      <c r="I19" s="34">
        <v>0</v>
      </c>
      <c r="J19" s="220">
        <v>1370</v>
      </c>
      <c r="K19" s="34">
        <v>0.013012176357730372</v>
      </c>
    </row>
    <row r="20" spans="1:11" ht="15">
      <c r="A20" s="240" t="s">
        <v>104</v>
      </c>
      <c r="B20" s="31">
        <v>488</v>
      </c>
      <c r="C20" s="32">
        <v>0.011238025055268976</v>
      </c>
      <c r="D20" s="33">
        <v>1027</v>
      </c>
      <c r="E20" s="32">
        <v>0.02040451402686164</v>
      </c>
      <c r="F20" s="33">
        <v>143</v>
      </c>
      <c r="G20" s="32">
        <v>0.012454276258491551</v>
      </c>
      <c r="H20" s="33">
        <v>0</v>
      </c>
      <c r="I20" s="34">
        <v>0</v>
      </c>
      <c r="J20" s="220">
        <v>1658</v>
      </c>
      <c r="K20" s="34">
        <v>0.015747582774537926</v>
      </c>
    </row>
    <row r="21" spans="1:11" ht="15">
      <c r="A21" s="240" t="s">
        <v>131</v>
      </c>
      <c r="B21" s="31">
        <v>859</v>
      </c>
      <c r="C21" s="32">
        <v>0.01978168754605748</v>
      </c>
      <c r="D21" s="33">
        <v>577</v>
      </c>
      <c r="E21" s="32">
        <v>0.0114638798378765</v>
      </c>
      <c r="F21" s="33">
        <v>174</v>
      </c>
      <c r="G21" s="32">
        <v>0.015154154328514196</v>
      </c>
      <c r="H21" s="33">
        <v>0</v>
      </c>
      <c r="I21" s="34">
        <v>0</v>
      </c>
      <c r="J21" s="220">
        <v>1610</v>
      </c>
      <c r="K21" s="34">
        <v>0.01529168170507</v>
      </c>
    </row>
    <row r="22" spans="1:11" ht="15">
      <c r="A22" s="240" t="s">
        <v>67</v>
      </c>
      <c r="B22" s="31">
        <v>588</v>
      </c>
      <c r="C22" s="32">
        <v>0.013540899042004421</v>
      </c>
      <c r="D22" s="33">
        <v>683</v>
      </c>
      <c r="E22" s="32">
        <v>0.013569895891281889</v>
      </c>
      <c r="F22" s="33">
        <v>208</v>
      </c>
      <c r="G22" s="32">
        <v>0.01811531092144226</v>
      </c>
      <c r="H22" s="33">
        <v>0</v>
      </c>
      <c r="I22" s="34">
        <v>0</v>
      </c>
      <c r="J22" s="220">
        <v>1479</v>
      </c>
      <c r="K22" s="34">
        <v>0.014047451702980454</v>
      </c>
    </row>
    <row r="23" spans="1:11" ht="15">
      <c r="A23" s="240" t="s">
        <v>35</v>
      </c>
      <c r="B23" s="31">
        <v>459</v>
      </c>
      <c r="C23" s="32">
        <v>0.010570191599115696</v>
      </c>
      <c r="D23" s="33">
        <v>714</v>
      </c>
      <c r="E23" s="32">
        <v>0.014185806246523087</v>
      </c>
      <c r="F23" s="33">
        <v>143</v>
      </c>
      <c r="G23" s="32">
        <v>0.012454276258491551</v>
      </c>
      <c r="H23" s="33">
        <v>1</v>
      </c>
      <c r="I23" s="34">
        <v>0.020833333333333332</v>
      </c>
      <c r="J23" s="220">
        <v>1317</v>
      </c>
      <c r="K23" s="34">
        <v>0.012508785593526205</v>
      </c>
    </row>
    <row r="24" spans="1:11" ht="15">
      <c r="A24" s="240" t="s">
        <v>44</v>
      </c>
      <c r="B24" s="31">
        <v>474</v>
      </c>
      <c r="C24" s="32">
        <v>0.010915622697126013</v>
      </c>
      <c r="D24" s="33">
        <v>623</v>
      </c>
      <c r="E24" s="32">
        <v>0.012377811332750536</v>
      </c>
      <c r="F24" s="33">
        <v>213</v>
      </c>
      <c r="G24" s="32">
        <v>0.01855077512628462</v>
      </c>
      <c r="H24" s="33">
        <v>0</v>
      </c>
      <c r="I24" s="34">
        <v>0</v>
      </c>
      <c r="J24" s="220">
        <v>1310</v>
      </c>
      <c r="K24" s="34">
        <v>0.012442300020895466</v>
      </c>
    </row>
    <row r="25" spans="1:11" ht="15">
      <c r="A25" s="240" t="s">
        <v>60</v>
      </c>
      <c r="B25" s="31">
        <v>328</v>
      </c>
      <c r="C25" s="32">
        <v>0.007553426676492263</v>
      </c>
      <c r="D25" s="33">
        <v>565</v>
      </c>
      <c r="E25" s="32">
        <v>0.01122546292617023</v>
      </c>
      <c r="F25" s="33">
        <v>173</v>
      </c>
      <c r="G25" s="32">
        <v>0.015067061487545724</v>
      </c>
      <c r="H25" s="33">
        <v>1</v>
      </c>
      <c r="I25" s="34">
        <v>0.020833333333333332</v>
      </c>
      <c r="J25" s="220">
        <v>1067</v>
      </c>
      <c r="K25" s="34">
        <v>0.010134300856714093</v>
      </c>
    </row>
    <row r="26" spans="1:11" ht="15">
      <c r="A26" s="240" t="s">
        <v>47</v>
      </c>
      <c r="B26" s="31">
        <v>269</v>
      </c>
      <c r="C26" s="32">
        <v>0.00619473102431835</v>
      </c>
      <c r="D26" s="33">
        <v>486</v>
      </c>
      <c r="E26" s="32">
        <v>0.00965588492410395</v>
      </c>
      <c r="F26" s="33">
        <v>106</v>
      </c>
      <c r="G26" s="32">
        <v>0.009231841142658074</v>
      </c>
      <c r="H26" s="33">
        <v>0</v>
      </c>
      <c r="I26" s="34">
        <v>0</v>
      </c>
      <c r="J26" s="220">
        <v>861</v>
      </c>
      <c r="K26" s="34">
        <v>0.008177725433580913</v>
      </c>
    </row>
    <row r="27" spans="1:11" ht="15">
      <c r="A27" s="240" t="s">
        <v>115</v>
      </c>
      <c r="B27" s="31">
        <v>340</v>
      </c>
      <c r="C27" s="32">
        <v>0.007829771554900515</v>
      </c>
      <c r="D27" s="33">
        <v>377</v>
      </c>
      <c r="E27" s="32">
        <v>0.007490264642771994</v>
      </c>
      <c r="F27" s="33">
        <v>69</v>
      </c>
      <c r="G27" s="32">
        <v>0.006009406026824595</v>
      </c>
      <c r="H27" s="33">
        <v>0</v>
      </c>
      <c r="I27" s="34">
        <v>0</v>
      </c>
      <c r="J27" s="220">
        <v>786</v>
      </c>
      <c r="K27" s="34">
        <v>0.007465380012537279</v>
      </c>
    </row>
    <row r="28" spans="1:11" ht="15">
      <c r="A28" s="240" t="s">
        <v>114</v>
      </c>
      <c r="B28" s="31">
        <v>204</v>
      </c>
      <c r="C28" s="32">
        <v>0.00469786293294031</v>
      </c>
      <c r="D28" s="33">
        <v>489</v>
      </c>
      <c r="E28" s="32">
        <v>0.009715489152030517</v>
      </c>
      <c r="F28" s="33">
        <v>163</v>
      </c>
      <c r="G28" s="32">
        <v>0.014196133077861</v>
      </c>
      <c r="H28" s="33">
        <v>0</v>
      </c>
      <c r="I28" s="34">
        <v>0</v>
      </c>
      <c r="J28" s="220">
        <v>856</v>
      </c>
      <c r="K28" s="34">
        <v>0.00813023573884467</v>
      </c>
    </row>
    <row r="29" spans="1:11" ht="15">
      <c r="A29" s="240" t="s">
        <v>43</v>
      </c>
      <c r="B29" s="31">
        <v>288</v>
      </c>
      <c r="C29" s="32">
        <v>0.006632277081798084</v>
      </c>
      <c r="D29" s="33">
        <v>361</v>
      </c>
      <c r="E29" s="32">
        <v>0.007172375427163633</v>
      </c>
      <c r="F29" s="33">
        <v>66</v>
      </c>
      <c r="G29" s="32">
        <v>0.005748127503919178</v>
      </c>
      <c r="H29" s="33">
        <v>1</v>
      </c>
      <c r="I29" s="34">
        <v>0.020833333333333332</v>
      </c>
      <c r="J29" s="220">
        <v>716</v>
      </c>
      <c r="K29" s="34">
        <v>0.006800524286229888</v>
      </c>
    </row>
    <row r="30" spans="1:11" ht="15">
      <c r="A30" s="240" t="s">
        <v>71</v>
      </c>
      <c r="B30" s="31">
        <v>479</v>
      </c>
      <c r="C30" s="32">
        <v>0.011030766396462785</v>
      </c>
      <c r="D30" s="33">
        <v>220</v>
      </c>
      <c r="E30" s="32">
        <v>0.004370976714614957</v>
      </c>
      <c r="F30" s="33">
        <v>70</v>
      </c>
      <c r="G30" s="32">
        <v>0.006096498867793067</v>
      </c>
      <c r="H30" s="33">
        <v>0</v>
      </c>
      <c r="I30" s="34">
        <v>0</v>
      </c>
      <c r="J30" s="220">
        <v>769</v>
      </c>
      <c r="K30" s="34">
        <v>0.007303915050434056</v>
      </c>
    </row>
    <row r="31" spans="1:11" ht="15">
      <c r="A31" s="240" t="s">
        <v>25</v>
      </c>
      <c r="B31" s="31">
        <v>217</v>
      </c>
      <c r="C31" s="32">
        <v>0.004997236551215917</v>
      </c>
      <c r="D31" s="33">
        <v>367</v>
      </c>
      <c r="E31" s="32">
        <v>0.007291583883016769</v>
      </c>
      <c r="F31" s="33">
        <v>90</v>
      </c>
      <c r="G31" s="32">
        <v>0.007838355687162516</v>
      </c>
      <c r="H31" s="33">
        <v>0</v>
      </c>
      <c r="I31" s="34">
        <v>0</v>
      </c>
      <c r="J31" s="220">
        <v>674</v>
      </c>
      <c r="K31" s="34">
        <v>0.006401610850445453</v>
      </c>
    </row>
    <row r="32" spans="1:11" ht="15">
      <c r="A32" s="240" t="s">
        <v>87</v>
      </c>
      <c r="B32" s="31">
        <v>317</v>
      </c>
      <c r="C32" s="32">
        <v>0.007300110537951363</v>
      </c>
      <c r="D32" s="33">
        <v>389</v>
      </c>
      <c r="E32" s="32">
        <v>0.007728681554478264</v>
      </c>
      <c r="F32" s="33">
        <v>77</v>
      </c>
      <c r="G32" s="32">
        <v>0.0067061487545723745</v>
      </c>
      <c r="H32" s="33">
        <v>0</v>
      </c>
      <c r="I32" s="34">
        <v>0</v>
      </c>
      <c r="J32" s="220">
        <v>783</v>
      </c>
      <c r="K32" s="34">
        <v>0.007436886195695534</v>
      </c>
    </row>
    <row r="33" spans="1:11" ht="15">
      <c r="A33" s="240" t="s">
        <v>72</v>
      </c>
      <c r="B33" s="31">
        <v>342</v>
      </c>
      <c r="C33" s="32">
        <v>0.007875829034635224</v>
      </c>
      <c r="D33" s="33">
        <v>161</v>
      </c>
      <c r="E33" s="32">
        <v>0.0031987602320591273</v>
      </c>
      <c r="F33" s="33">
        <v>56</v>
      </c>
      <c r="G33" s="32">
        <v>0.004877199094234454</v>
      </c>
      <c r="H33" s="33">
        <v>1</v>
      </c>
      <c r="I33" s="34">
        <v>0.020833333333333332</v>
      </c>
      <c r="J33" s="220">
        <v>560</v>
      </c>
      <c r="K33" s="34">
        <v>0.00531884581045913</v>
      </c>
    </row>
    <row r="34" spans="1:11" ht="15">
      <c r="A34" s="240" t="s">
        <v>84</v>
      </c>
      <c r="B34" s="31">
        <v>456</v>
      </c>
      <c r="C34" s="32">
        <v>0.010501105379513632</v>
      </c>
      <c r="D34" s="33">
        <v>36</v>
      </c>
      <c r="E34" s="32">
        <v>0.000715250735118811</v>
      </c>
      <c r="F34" s="33">
        <v>57</v>
      </c>
      <c r="G34" s="32">
        <v>0.004964291935202926</v>
      </c>
      <c r="H34" s="33">
        <v>0</v>
      </c>
      <c r="I34" s="34">
        <v>0</v>
      </c>
      <c r="J34" s="220">
        <v>549</v>
      </c>
      <c r="K34" s="34">
        <v>0.005214368482039398</v>
      </c>
    </row>
    <row r="35" spans="1:11" ht="15">
      <c r="A35" s="240" t="s">
        <v>103</v>
      </c>
      <c r="B35" s="31">
        <v>184</v>
      </c>
      <c r="C35" s="32">
        <v>0.00423728813559322</v>
      </c>
      <c r="D35" s="33">
        <v>305</v>
      </c>
      <c r="E35" s="32">
        <v>0.0060597631725343715</v>
      </c>
      <c r="F35" s="33">
        <v>84</v>
      </c>
      <c r="G35" s="32">
        <v>0.007315798641351681</v>
      </c>
      <c r="H35" s="33">
        <v>0</v>
      </c>
      <c r="I35" s="34">
        <v>0</v>
      </c>
      <c r="J35" s="220">
        <v>573</v>
      </c>
      <c r="K35" s="34">
        <v>0.00544231901677336</v>
      </c>
    </row>
    <row r="36" spans="1:11" ht="15">
      <c r="A36" s="240" t="s">
        <v>30</v>
      </c>
      <c r="B36" s="31">
        <v>186</v>
      </c>
      <c r="C36" s="32">
        <v>0.004283345615327929</v>
      </c>
      <c r="D36" s="33">
        <v>272</v>
      </c>
      <c r="E36" s="32">
        <v>0.005404116665342128</v>
      </c>
      <c r="F36" s="33">
        <v>77</v>
      </c>
      <c r="G36" s="32">
        <v>0.0067061487545723745</v>
      </c>
      <c r="H36" s="33">
        <v>0</v>
      </c>
      <c r="I36" s="34">
        <v>0</v>
      </c>
      <c r="J36" s="220">
        <v>535</v>
      </c>
      <c r="K36" s="34">
        <v>0.0050813973367779194</v>
      </c>
    </row>
    <row r="37" spans="1:11" ht="15">
      <c r="A37" s="240" t="s">
        <v>129</v>
      </c>
      <c r="B37" s="31">
        <v>217</v>
      </c>
      <c r="C37" s="32">
        <v>0.004997236551215917</v>
      </c>
      <c r="D37" s="33">
        <v>154</v>
      </c>
      <c r="E37" s="32">
        <v>0.0030596837002304696</v>
      </c>
      <c r="F37" s="33">
        <v>31</v>
      </c>
      <c r="G37" s="32">
        <v>0.002699878070022644</v>
      </c>
      <c r="H37" s="33">
        <v>0</v>
      </c>
      <c r="I37" s="34">
        <v>0</v>
      </c>
      <c r="J37" s="220">
        <v>402</v>
      </c>
      <c r="K37" s="34">
        <v>0.0038181714567938757</v>
      </c>
    </row>
    <row r="38" spans="1:11" ht="15">
      <c r="A38" s="240" t="s">
        <v>65</v>
      </c>
      <c r="B38" s="31">
        <v>180</v>
      </c>
      <c r="C38" s="32">
        <v>0.0041451731761238024</v>
      </c>
      <c r="D38" s="33">
        <v>213</v>
      </c>
      <c r="E38" s="32">
        <v>0.004231900182786299</v>
      </c>
      <c r="F38" s="33">
        <v>63</v>
      </c>
      <c r="G38" s="32">
        <v>0.005486848981013761</v>
      </c>
      <c r="H38" s="33">
        <v>0</v>
      </c>
      <c r="I38" s="34">
        <v>0</v>
      </c>
      <c r="J38" s="220">
        <v>456</v>
      </c>
      <c r="K38" s="34">
        <v>0.004331060159945292</v>
      </c>
    </row>
    <row r="39" spans="1:11" ht="15">
      <c r="A39" s="240" t="s">
        <v>102</v>
      </c>
      <c r="B39" s="31">
        <v>92</v>
      </c>
      <c r="C39" s="32">
        <v>0.00211864406779661</v>
      </c>
      <c r="D39" s="33">
        <v>119</v>
      </c>
      <c r="E39" s="32">
        <v>0.002364301041087181</v>
      </c>
      <c r="F39" s="33">
        <v>28</v>
      </c>
      <c r="G39" s="32">
        <v>0.002438599547117227</v>
      </c>
      <c r="H39" s="33">
        <v>0</v>
      </c>
      <c r="I39" s="34">
        <v>0</v>
      </c>
      <c r="J39" s="220">
        <v>239</v>
      </c>
      <c r="K39" s="34">
        <v>0.002270007408392379</v>
      </c>
    </row>
    <row r="40" spans="1:11" ht="15">
      <c r="A40" s="240" t="s">
        <v>81</v>
      </c>
      <c r="B40" s="31">
        <v>212</v>
      </c>
      <c r="C40" s="32">
        <v>0.0048820928518791456</v>
      </c>
      <c r="D40" s="33">
        <v>130</v>
      </c>
      <c r="E40" s="32">
        <v>0.002582849876817929</v>
      </c>
      <c r="F40" s="33">
        <v>31</v>
      </c>
      <c r="G40" s="32">
        <v>0.002699878070022644</v>
      </c>
      <c r="H40" s="33">
        <v>1</v>
      </c>
      <c r="I40" s="34">
        <v>0.020833333333333332</v>
      </c>
      <c r="J40" s="220">
        <v>374</v>
      </c>
      <c r="K40" s="34">
        <v>0.0035522291662709194</v>
      </c>
    </row>
    <row r="41" spans="1:11" ht="15">
      <c r="A41" s="240" t="s">
        <v>99</v>
      </c>
      <c r="B41" s="31">
        <v>98</v>
      </c>
      <c r="C41" s="32">
        <v>0.002256816507000737</v>
      </c>
      <c r="D41" s="33">
        <v>177</v>
      </c>
      <c r="E41" s="32">
        <v>0.003516649447667488</v>
      </c>
      <c r="F41" s="33">
        <v>24</v>
      </c>
      <c r="G41" s="32">
        <v>0.0020902281832433376</v>
      </c>
      <c r="H41" s="33">
        <v>0</v>
      </c>
      <c r="I41" s="34">
        <v>0</v>
      </c>
      <c r="J41" s="220">
        <v>299</v>
      </c>
      <c r="K41" s="34">
        <v>0.0028398837452272858</v>
      </c>
    </row>
    <row r="42" spans="1:11" ht="15">
      <c r="A42" s="240" t="s">
        <v>38</v>
      </c>
      <c r="B42" s="31">
        <v>147</v>
      </c>
      <c r="C42" s="32">
        <v>0.0033852247605011053</v>
      </c>
      <c r="D42" s="33">
        <v>113</v>
      </c>
      <c r="E42" s="32">
        <v>0.002245092585234046</v>
      </c>
      <c r="F42" s="33">
        <v>33</v>
      </c>
      <c r="G42" s="32">
        <v>0.002874063751959589</v>
      </c>
      <c r="H42" s="33">
        <v>0</v>
      </c>
      <c r="I42" s="34">
        <v>0</v>
      </c>
      <c r="J42" s="220">
        <v>293</v>
      </c>
      <c r="K42" s="34">
        <v>0.002782896111543795</v>
      </c>
    </row>
    <row r="43" spans="1:11" ht="15">
      <c r="A43" s="240" t="s">
        <v>57</v>
      </c>
      <c r="B43" s="31">
        <v>106</v>
      </c>
      <c r="C43" s="32">
        <v>0.0024410464259395728</v>
      </c>
      <c r="D43" s="33">
        <v>182</v>
      </c>
      <c r="E43" s="32">
        <v>0.0036159898275451006</v>
      </c>
      <c r="F43" s="33">
        <v>42</v>
      </c>
      <c r="G43" s="32">
        <v>0.0036578993206758405</v>
      </c>
      <c r="H43" s="33">
        <v>0</v>
      </c>
      <c r="I43" s="34">
        <v>0</v>
      </c>
      <c r="J43" s="220">
        <v>330</v>
      </c>
      <c r="K43" s="34">
        <v>0.0031343198525919875</v>
      </c>
    </row>
    <row r="44" spans="1:11" ht="15">
      <c r="A44" s="240" t="s">
        <v>46</v>
      </c>
      <c r="B44" s="31">
        <v>77</v>
      </c>
      <c r="C44" s="32">
        <v>0.0017732129697862933</v>
      </c>
      <c r="D44" s="33">
        <v>156</v>
      </c>
      <c r="E44" s="32">
        <v>0.0030994198521815145</v>
      </c>
      <c r="F44" s="33">
        <v>54</v>
      </c>
      <c r="G44" s="32">
        <v>0.004703013412297509</v>
      </c>
      <c r="H44" s="33">
        <v>1</v>
      </c>
      <c r="I44" s="34">
        <v>0.020833333333333332</v>
      </c>
      <c r="J44" s="220">
        <v>288</v>
      </c>
      <c r="K44" s="34">
        <v>0.0027354064168075526</v>
      </c>
    </row>
    <row r="45" spans="1:11" ht="15">
      <c r="A45" s="240" t="s">
        <v>28</v>
      </c>
      <c r="B45" s="31">
        <v>171</v>
      </c>
      <c r="C45" s="32">
        <v>0.003937914517317612</v>
      </c>
      <c r="D45" s="33">
        <v>70</v>
      </c>
      <c r="E45" s="32">
        <v>0.0013907653182865772</v>
      </c>
      <c r="F45" s="33">
        <v>22</v>
      </c>
      <c r="G45" s="32">
        <v>0.0019160425013063926</v>
      </c>
      <c r="H45" s="33">
        <v>0</v>
      </c>
      <c r="I45" s="34">
        <v>0</v>
      </c>
      <c r="J45" s="220">
        <v>263</v>
      </c>
      <c r="K45" s="34">
        <v>0.0024979579431263416</v>
      </c>
    </row>
    <row r="46" spans="1:11" ht="15">
      <c r="A46" s="240" t="s">
        <v>117</v>
      </c>
      <c r="B46" s="31">
        <v>128</v>
      </c>
      <c r="C46" s="32">
        <v>0.0029476787030213707</v>
      </c>
      <c r="D46" s="33">
        <v>123</v>
      </c>
      <c r="E46" s="32">
        <v>0.0024437733449892713</v>
      </c>
      <c r="F46" s="33">
        <v>20</v>
      </c>
      <c r="G46" s="32">
        <v>0.001741856819369448</v>
      </c>
      <c r="H46" s="33">
        <v>0</v>
      </c>
      <c r="I46" s="34">
        <v>0</v>
      </c>
      <c r="J46" s="220">
        <v>271</v>
      </c>
      <c r="K46" s="34">
        <v>0.002573941454704329</v>
      </c>
    </row>
    <row r="47" spans="1:11" ht="15">
      <c r="A47" s="240" t="s">
        <v>97</v>
      </c>
      <c r="B47" s="31">
        <v>91</v>
      </c>
      <c r="C47" s="32">
        <v>0.0020956153279292557</v>
      </c>
      <c r="D47" s="33">
        <v>31</v>
      </c>
      <c r="E47" s="32">
        <v>0.0006159103552411984</v>
      </c>
      <c r="F47" s="33">
        <v>17</v>
      </c>
      <c r="G47" s="32">
        <v>0.0014805782964640306</v>
      </c>
      <c r="H47" s="33">
        <v>0</v>
      </c>
      <c r="I47" s="34">
        <v>0</v>
      </c>
      <c r="J47" s="220">
        <v>139</v>
      </c>
      <c r="K47" s="34">
        <v>0.001320213513667534</v>
      </c>
    </row>
    <row r="48" spans="1:11" ht="15">
      <c r="A48" s="240" t="s">
        <v>130</v>
      </c>
      <c r="B48" s="31">
        <v>90</v>
      </c>
      <c r="C48" s="32">
        <v>0.0020725865880619012</v>
      </c>
      <c r="D48" s="33">
        <v>121</v>
      </c>
      <c r="E48" s="32">
        <v>0.0024040371930382264</v>
      </c>
      <c r="F48" s="33">
        <v>11</v>
      </c>
      <c r="G48" s="32">
        <v>0.0009580212506531963</v>
      </c>
      <c r="H48" s="33">
        <v>0</v>
      </c>
      <c r="I48" s="34">
        <v>0</v>
      </c>
      <c r="J48" s="220">
        <v>222</v>
      </c>
      <c r="K48" s="34">
        <v>0.002108542446289155</v>
      </c>
    </row>
    <row r="49" spans="1:11" ht="15">
      <c r="A49" s="240" t="s">
        <v>32</v>
      </c>
      <c r="B49" s="31">
        <v>76</v>
      </c>
      <c r="C49" s="32">
        <v>0.0017501842299189388</v>
      </c>
      <c r="D49" s="33">
        <v>87</v>
      </c>
      <c r="E49" s="32">
        <v>0.00172852260987046</v>
      </c>
      <c r="F49" s="33">
        <v>17</v>
      </c>
      <c r="G49" s="32">
        <v>0.0014805782964640306</v>
      </c>
      <c r="H49" s="33">
        <v>0</v>
      </c>
      <c r="I49" s="34">
        <v>0</v>
      </c>
      <c r="J49" s="220">
        <v>180</v>
      </c>
      <c r="K49" s="34">
        <v>0.0017096290105047204</v>
      </c>
    </row>
    <row r="50" spans="1:11" ht="15">
      <c r="A50" s="240" t="s">
        <v>51</v>
      </c>
      <c r="B50" s="31">
        <v>91</v>
      </c>
      <c r="C50" s="32">
        <v>0.0020956153279292557</v>
      </c>
      <c r="D50" s="33">
        <v>131</v>
      </c>
      <c r="E50" s="32">
        <v>0.0026027179527934514</v>
      </c>
      <c r="F50" s="33">
        <v>21</v>
      </c>
      <c r="G50" s="32">
        <v>0.0018289496603379203</v>
      </c>
      <c r="H50" s="33">
        <v>0</v>
      </c>
      <c r="I50" s="34">
        <v>0</v>
      </c>
      <c r="J50" s="220">
        <v>243</v>
      </c>
      <c r="K50" s="34">
        <v>0.0023079991641813727</v>
      </c>
    </row>
    <row r="51" spans="1:11" ht="15">
      <c r="A51" s="240" t="s">
        <v>54</v>
      </c>
      <c r="B51" s="31">
        <v>80</v>
      </c>
      <c r="C51" s="32">
        <v>0.0018422991893883567</v>
      </c>
      <c r="D51" s="33">
        <v>144</v>
      </c>
      <c r="E51" s="32">
        <v>0.002861002940475244</v>
      </c>
      <c r="F51" s="33">
        <v>24</v>
      </c>
      <c r="G51" s="32">
        <v>0.0020902281832433376</v>
      </c>
      <c r="H51" s="33">
        <v>0</v>
      </c>
      <c r="I51" s="34">
        <v>0</v>
      </c>
      <c r="J51" s="220">
        <v>248</v>
      </c>
      <c r="K51" s="34">
        <v>0.0023554888589176147</v>
      </c>
    </row>
    <row r="52" spans="1:11" ht="15">
      <c r="A52" s="240" t="s">
        <v>112</v>
      </c>
      <c r="B52" s="31">
        <v>109</v>
      </c>
      <c r="C52" s="32">
        <v>0.0025101326455416358</v>
      </c>
      <c r="D52" s="33">
        <v>78</v>
      </c>
      <c r="E52" s="32">
        <v>0.0015497099260907573</v>
      </c>
      <c r="F52" s="33">
        <v>22</v>
      </c>
      <c r="G52" s="32">
        <v>0.0019160425013063926</v>
      </c>
      <c r="H52" s="33">
        <v>1</v>
      </c>
      <c r="I52" s="34">
        <v>0.020833333333333332</v>
      </c>
      <c r="J52" s="220">
        <v>210</v>
      </c>
      <c r="K52" s="34">
        <v>0.001994567178922174</v>
      </c>
    </row>
    <row r="53" spans="1:11" ht="15">
      <c r="A53" s="240" t="s">
        <v>92</v>
      </c>
      <c r="B53" s="31">
        <v>83</v>
      </c>
      <c r="C53" s="32">
        <v>0.0019113854089904201</v>
      </c>
      <c r="D53" s="33">
        <v>51</v>
      </c>
      <c r="E53" s="32">
        <v>0.001013271874751649</v>
      </c>
      <c r="F53" s="33">
        <v>19</v>
      </c>
      <c r="G53" s="32">
        <v>0.0016547639784009755</v>
      </c>
      <c r="H53" s="33">
        <v>0</v>
      </c>
      <c r="I53" s="34">
        <v>0</v>
      </c>
      <c r="J53" s="220">
        <v>153</v>
      </c>
      <c r="K53" s="34">
        <v>0.0014531846589290124</v>
      </c>
    </row>
    <row r="54" spans="1:11" ht="15">
      <c r="A54" s="240" t="s">
        <v>33</v>
      </c>
      <c r="B54" s="31">
        <v>54</v>
      </c>
      <c r="C54" s="32">
        <v>0.0012435519528371406</v>
      </c>
      <c r="D54" s="33">
        <v>105</v>
      </c>
      <c r="E54" s="32">
        <v>0.0020861479774298658</v>
      </c>
      <c r="F54" s="33">
        <v>18</v>
      </c>
      <c r="G54" s="32">
        <v>0.001567671137432503</v>
      </c>
      <c r="H54" s="33">
        <v>0</v>
      </c>
      <c r="I54" s="34">
        <v>0</v>
      </c>
      <c r="J54" s="220">
        <v>177</v>
      </c>
      <c r="K54" s="34">
        <v>0.001681135193662975</v>
      </c>
    </row>
    <row r="55" spans="1:11" ht="15">
      <c r="A55" s="240" t="s">
        <v>59</v>
      </c>
      <c r="B55" s="31">
        <v>77</v>
      </c>
      <c r="C55" s="32">
        <v>0.0017732129697862933</v>
      </c>
      <c r="D55" s="33">
        <v>111</v>
      </c>
      <c r="E55" s="32">
        <v>0.002205356433283001</v>
      </c>
      <c r="F55" s="33">
        <v>48</v>
      </c>
      <c r="G55" s="32">
        <v>0.004180456366486675</v>
      </c>
      <c r="H55" s="33">
        <v>0</v>
      </c>
      <c r="I55" s="34">
        <v>0</v>
      </c>
      <c r="J55" s="220">
        <v>236</v>
      </c>
      <c r="K55" s="34">
        <v>0.0022415135915506337</v>
      </c>
    </row>
    <row r="56" spans="1:11" ht="15">
      <c r="A56" s="240" t="s">
        <v>27</v>
      </c>
      <c r="B56" s="31">
        <v>60</v>
      </c>
      <c r="C56" s="32">
        <v>0.0013817243920412675</v>
      </c>
      <c r="D56" s="33">
        <v>48</v>
      </c>
      <c r="E56" s="32">
        <v>0.0009536676468250815</v>
      </c>
      <c r="F56" s="33">
        <v>25</v>
      </c>
      <c r="G56" s="32">
        <v>0.00217732102421181</v>
      </c>
      <c r="H56" s="33">
        <v>0</v>
      </c>
      <c r="I56" s="34">
        <v>0</v>
      </c>
      <c r="J56" s="220">
        <v>133</v>
      </c>
      <c r="K56" s="34">
        <v>0.0012632258799840435</v>
      </c>
    </row>
    <row r="57" spans="1:11" ht="15">
      <c r="A57" s="240" t="s">
        <v>29</v>
      </c>
      <c r="B57" s="31">
        <v>123</v>
      </c>
      <c r="C57" s="32">
        <v>0.0028325350036845984</v>
      </c>
      <c r="D57" s="33">
        <v>109</v>
      </c>
      <c r="E57" s="32">
        <v>0.0021656202813319556</v>
      </c>
      <c r="F57" s="33">
        <v>23</v>
      </c>
      <c r="G57" s="32">
        <v>0.002003135342274865</v>
      </c>
      <c r="H57" s="33">
        <v>0</v>
      </c>
      <c r="I57" s="34">
        <v>0</v>
      </c>
      <c r="J57" s="220">
        <v>255</v>
      </c>
      <c r="K57" s="34">
        <v>0.002421974431548354</v>
      </c>
    </row>
    <row r="58" spans="1:11" ht="15">
      <c r="A58" s="240" t="s">
        <v>118</v>
      </c>
      <c r="B58" s="31">
        <v>79</v>
      </c>
      <c r="C58" s="32">
        <v>0.0018192704495210022</v>
      </c>
      <c r="D58" s="33">
        <v>82</v>
      </c>
      <c r="E58" s="32">
        <v>0.0016291822299928475</v>
      </c>
      <c r="F58" s="33">
        <v>21</v>
      </c>
      <c r="G58" s="32">
        <v>0.0018289496603379203</v>
      </c>
      <c r="H58" s="33">
        <v>0</v>
      </c>
      <c r="I58" s="34">
        <v>0</v>
      </c>
      <c r="J58" s="220">
        <v>182</v>
      </c>
      <c r="K58" s="34">
        <v>0.0017286248883992175</v>
      </c>
    </row>
    <row r="59" spans="1:11" ht="15">
      <c r="A59" s="240" t="s">
        <v>127</v>
      </c>
      <c r="B59" s="31">
        <v>81</v>
      </c>
      <c r="C59" s="32">
        <v>0.0018653279292557112</v>
      </c>
      <c r="D59" s="33">
        <v>35</v>
      </c>
      <c r="E59" s="32">
        <v>0.0006953826591432886</v>
      </c>
      <c r="F59" s="33">
        <v>14</v>
      </c>
      <c r="G59" s="32">
        <v>0.0012192997735586135</v>
      </c>
      <c r="H59" s="33">
        <v>0</v>
      </c>
      <c r="I59" s="34">
        <v>0</v>
      </c>
      <c r="J59" s="220">
        <v>130</v>
      </c>
      <c r="K59" s="34">
        <v>0.0012347320631422981</v>
      </c>
    </row>
    <row r="60" spans="1:11" ht="15">
      <c r="A60" s="240" t="s">
        <v>128</v>
      </c>
      <c r="B60" s="31">
        <v>77</v>
      </c>
      <c r="C60" s="32">
        <v>0.0017732129697862933</v>
      </c>
      <c r="D60" s="33">
        <v>35</v>
      </c>
      <c r="E60" s="32">
        <v>0.0006953826591432886</v>
      </c>
      <c r="F60" s="33">
        <v>13</v>
      </c>
      <c r="G60" s="32">
        <v>0.0011322069325901411</v>
      </c>
      <c r="H60" s="33">
        <v>0</v>
      </c>
      <c r="I60" s="34">
        <v>0</v>
      </c>
      <c r="J60" s="220">
        <v>125</v>
      </c>
      <c r="K60" s="34">
        <v>0.001187242368406056</v>
      </c>
    </row>
    <row r="61" spans="1:11" ht="15">
      <c r="A61" s="240" t="s">
        <v>119</v>
      </c>
      <c r="B61" s="31">
        <v>58</v>
      </c>
      <c r="C61" s="32">
        <v>0.0013356669123065585</v>
      </c>
      <c r="D61" s="33">
        <v>54</v>
      </c>
      <c r="E61" s="32">
        <v>0.0010728761026782166</v>
      </c>
      <c r="F61" s="33">
        <v>12</v>
      </c>
      <c r="G61" s="32">
        <v>0.0010451140916216688</v>
      </c>
      <c r="H61" s="33">
        <v>0</v>
      </c>
      <c r="I61" s="34">
        <v>0</v>
      </c>
      <c r="J61" s="220">
        <v>124</v>
      </c>
      <c r="K61" s="34">
        <v>0.0011777444294588074</v>
      </c>
    </row>
    <row r="62" spans="1:11" ht="15">
      <c r="A62" s="240" t="s">
        <v>109</v>
      </c>
      <c r="B62" s="31">
        <v>50</v>
      </c>
      <c r="C62" s="32">
        <v>0.001151436993367723</v>
      </c>
      <c r="D62" s="33">
        <v>34</v>
      </c>
      <c r="E62" s="32">
        <v>0.000675514583167766</v>
      </c>
      <c r="F62" s="33">
        <v>14</v>
      </c>
      <c r="G62" s="32">
        <v>0.0012192997735586135</v>
      </c>
      <c r="H62" s="33">
        <v>0</v>
      </c>
      <c r="I62" s="34">
        <v>0</v>
      </c>
      <c r="J62" s="220">
        <v>98</v>
      </c>
      <c r="K62" s="34">
        <v>0.0009307980168303478</v>
      </c>
    </row>
    <row r="63" spans="1:11" ht="15">
      <c r="A63" s="240" t="s">
        <v>48</v>
      </c>
      <c r="B63" s="31">
        <v>27</v>
      </c>
      <c r="C63" s="32">
        <v>0.0006217759764185703</v>
      </c>
      <c r="D63" s="33">
        <v>72</v>
      </c>
      <c r="E63" s="32">
        <v>0.001430501470237622</v>
      </c>
      <c r="F63" s="33">
        <v>26</v>
      </c>
      <c r="G63" s="32">
        <v>0.0022644138651802823</v>
      </c>
      <c r="H63" s="33">
        <v>1</v>
      </c>
      <c r="I63" s="34">
        <v>0.020833333333333332</v>
      </c>
      <c r="J63" s="220">
        <v>126</v>
      </c>
      <c r="K63" s="34">
        <v>0.0011967403073533044</v>
      </c>
    </row>
    <row r="64" spans="1:11" ht="15">
      <c r="A64" s="240" t="s">
        <v>100</v>
      </c>
      <c r="B64" s="31">
        <v>51</v>
      </c>
      <c r="C64" s="32">
        <v>0.0011744657332350774</v>
      </c>
      <c r="D64" s="33">
        <v>40</v>
      </c>
      <c r="E64" s="32">
        <v>0.0007947230390209012</v>
      </c>
      <c r="F64" s="33">
        <v>10</v>
      </c>
      <c r="G64" s="32">
        <v>0.000870928409684724</v>
      </c>
      <c r="H64" s="33">
        <v>0</v>
      </c>
      <c r="I64" s="34">
        <v>0</v>
      </c>
      <c r="J64" s="220">
        <v>101</v>
      </c>
      <c r="K64" s="34">
        <v>0.0009592918336720932</v>
      </c>
    </row>
    <row r="65" spans="1:11" ht="15">
      <c r="A65" s="240" t="s">
        <v>93</v>
      </c>
      <c r="B65" s="31">
        <v>25</v>
      </c>
      <c r="C65" s="32">
        <v>0.0005757184966838615</v>
      </c>
      <c r="D65" s="33">
        <v>12</v>
      </c>
      <c r="E65" s="32">
        <v>0.00023841691170627038</v>
      </c>
      <c r="F65" s="33">
        <v>11</v>
      </c>
      <c r="G65" s="32">
        <v>0.0009580212506531963</v>
      </c>
      <c r="H65" s="33">
        <v>0</v>
      </c>
      <c r="I65" s="34">
        <v>0</v>
      </c>
      <c r="J65" s="220">
        <v>48</v>
      </c>
      <c r="K65" s="34">
        <v>0.0004559010694679255</v>
      </c>
    </row>
    <row r="66" spans="1:11" ht="15">
      <c r="A66" s="240" t="s">
        <v>50</v>
      </c>
      <c r="B66" s="31">
        <v>57</v>
      </c>
      <c r="C66" s="32">
        <v>0.001312638172439204</v>
      </c>
      <c r="D66" s="33">
        <v>29</v>
      </c>
      <c r="E66" s="32">
        <v>0.0005761742032901534</v>
      </c>
      <c r="F66" s="33">
        <v>11</v>
      </c>
      <c r="G66" s="32">
        <v>0.0009580212506531963</v>
      </c>
      <c r="H66" s="33">
        <v>0</v>
      </c>
      <c r="I66" s="34">
        <v>0</v>
      </c>
      <c r="J66" s="220">
        <v>97</v>
      </c>
      <c r="K66" s="34">
        <v>0.0009213000778830994</v>
      </c>
    </row>
    <row r="67" spans="1:11" ht="15">
      <c r="A67" s="240" t="s">
        <v>52</v>
      </c>
      <c r="B67" s="31">
        <v>19</v>
      </c>
      <c r="C67" s="32">
        <v>0.0004375460574797347</v>
      </c>
      <c r="D67" s="33">
        <v>30</v>
      </c>
      <c r="E67" s="32">
        <v>0.0005960422792656759</v>
      </c>
      <c r="F67" s="33">
        <v>10</v>
      </c>
      <c r="G67" s="32">
        <v>0.000870928409684724</v>
      </c>
      <c r="H67" s="33">
        <v>0</v>
      </c>
      <c r="I67" s="34">
        <v>0</v>
      </c>
      <c r="J67" s="220">
        <v>59</v>
      </c>
      <c r="K67" s="34">
        <v>0.0005603783978876584</v>
      </c>
    </row>
    <row r="68" spans="1:11" ht="15">
      <c r="A68" s="240" t="s">
        <v>86</v>
      </c>
      <c r="B68" s="31">
        <v>53</v>
      </c>
      <c r="C68" s="32">
        <v>0.0012205232129697864</v>
      </c>
      <c r="D68" s="33">
        <v>30</v>
      </c>
      <c r="E68" s="32">
        <v>0.0005960422792656759</v>
      </c>
      <c r="F68" s="33">
        <v>11</v>
      </c>
      <c r="G68" s="32">
        <v>0.0009580212506531963</v>
      </c>
      <c r="H68" s="33">
        <v>0</v>
      </c>
      <c r="I68" s="34">
        <v>0</v>
      </c>
      <c r="J68" s="220">
        <v>94</v>
      </c>
      <c r="K68" s="34">
        <v>0.000892806261041354</v>
      </c>
    </row>
    <row r="69" spans="1:11" ht="15">
      <c r="A69" s="240" t="s">
        <v>101</v>
      </c>
      <c r="B69" s="31">
        <v>31</v>
      </c>
      <c r="C69" s="32">
        <v>0.0007138909358879882</v>
      </c>
      <c r="D69" s="33">
        <v>35</v>
      </c>
      <c r="E69" s="32">
        <v>0.0006953826591432886</v>
      </c>
      <c r="F69" s="33">
        <v>5</v>
      </c>
      <c r="G69" s="32">
        <v>0.000435464204842362</v>
      </c>
      <c r="H69" s="33">
        <v>0</v>
      </c>
      <c r="I69" s="34">
        <v>0</v>
      </c>
      <c r="J69" s="220">
        <v>71</v>
      </c>
      <c r="K69" s="34">
        <v>0.0006743536652546397</v>
      </c>
    </row>
    <row r="70" spans="1:11" ht="15">
      <c r="A70" s="240" t="s">
        <v>37</v>
      </c>
      <c r="B70" s="31">
        <v>38</v>
      </c>
      <c r="C70" s="32">
        <v>0.0008750921149594694</v>
      </c>
      <c r="D70" s="33">
        <v>42</v>
      </c>
      <c r="E70" s="32">
        <v>0.0008344591909719462</v>
      </c>
      <c r="F70" s="33">
        <v>12</v>
      </c>
      <c r="G70" s="32">
        <v>0.0010451140916216688</v>
      </c>
      <c r="H70" s="33">
        <v>0</v>
      </c>
      <c r="I70" s="34">
        <v>0</v>
      </c>
      <c r="J70" s="220">
        <v>92</v>
      </c>
      <c r="K70" s="34">
        <v>0.0008738103831468572</v>
      </c>
    </row>
    <row r="71" spans="1:11" ht="15">
      <c r="A71" s="240" t="s">
        <v>107</v>
      </c>
      <c r="B71" s="31">
        <v>36</v>
      </c>
      <c r="C71" s="32">
        <v>0.0008290346352247605</v>
      </c>
      <c r="D71" s="33">
        <v>28</v>
      </c>
      <c r="E71" s="32">
        <v>0.0005563061273146309</v>
      </c>
      <c r="F71" s="33">
        <v>6</v>
      </c>
      <c r="G71" s="32">
        <v>0.0005225570458108344</v>
      </c>
      <c r="H71" s="33">
        <v>0</v>
      </c>
      <c r="I71" s="34">
        <v>0</v>
      </c>
      <c r="J71" s="220">
        <v>70</v>
      </c>
      <c r="K71" s="34">
        <v>0.0006648557263073913</v>
      </c>
    </row>
    <row r="72" spans="1:11" ht="15">
      <c r="A72" s="240" t="s">
        <v>80</v>
      </c>
      <c r="B72" s="31">
        <v>32</v>
      </c>
      <c r="C72" s="32">
        <v>0.0007369196757553427</v>
      </c>
      <c r="D72" s="33">
        <v>42</v>
      </c>
      <c r="E72" s="32">
        <v>0.0008344591909719462</v>
      </c>
      <c r="F72" s="33">
        <v>8</v>
      </c>
      <c r="G72" s="32">
        <v>0.0006967427277477791</v>
      </c>
      <c r="H72" s="33">
        <v>0</v>
      </c>
      <c r="I72" s="34">
        <v>0</v>
      </c>
      <c r="J72" s="220">
        <v>82</v>
      </c>
      <c r="K72" s="34">
        <v>0.0007788309936743727</v>
      </c>
    </row>
    <row r="73" spans="1:11" ht="15">
      <c r="A73" s="240" t="s">
        <v>40</v>
      </c>
      <c r="B73" s="31">
        <v>28</v>
      </c>
      <c r="C73" s="32">
        <v>0.0006448047162859248</v>
      </c>
      <c r="D73" s="33">
        <v>14</v>
      </c>
      <c r="E73" s="32">
        <v>0.0002781530636573154</v>
      </c>
      <c r="F73" s="33">
        <v>7</v>
      </c>
      <c r="G73" s="32">
        <v>0.0006096498867793068</v>
      </c>
      <c r="H73" s="33">
        <v>0</v>
      </c>
      <c r="I73" s="34">
        <v>0</v>
      </c>
      <c r="J73" s="220">
        <v>49</v>
      </c>
      <c r="K73" s="34">
        <v>0.0004653990084151739</v>
      </c>
    </row>
    <row r="74" spans="1:11" ht="15">
      <c r="A74" s="240" t="s">
        <v>88</v>
      </c>
      <c r="B74" s="31">
        <v>31</v>
      </c>
      <c r="C74" s="32">
        <v>0.0007138909358879882</v>
      </c>
      <c r="D74" s="33">
        <v>9</v>
      </c>
      <c r="E74" s="32">
        <v>0.00017881268377970276</v>
      </c>
      <c r="F74" s="33">
        <v>3</v>
      </c>
      <c r="G74" s="32">
        <v>0.0002612785229054172</v>
      </c>
      <c r="H74" s="33">
        <v>0</v>
      </c>
      <c r="I74" s="34">
        <v>0</v>
      </c>
      <c r="J74" s="220">
        <v>43</v>
      </c>
      <c r="K74" s="34">
        <v>0.0004084113747316832</v>
      </c>
    </row>
    <row r="75" spans="1:11" ht="15">
      <c r="A75" s="240" t="s">
        <v>94</v>
      </c>
      <c r="B75" s="31">
        <v>17</v>
      </c>
      <c r="C75" s="32">
        <v>0.0003914885777450258</v>
      </c>
      <c r="D75" s="33">
        <v>8</v>
      </c>
      <c r="E75" s="32">
        <v>0.00015894460780418025</v>
      </c>
      <c r="F75" s="33">
        <v>3</v>
      </c>
      <c r="G75" s="32">
        <v>0.0002612785229054172</v>
      </c>
      <c r="H75" s="33">
        <v>0</v>
      </c>
      <c r="I75" s="34">
        <v>0</v>
      </c>
      <c r="J75" s="220">
        <v>28</v>
      </c>
      <c r="K75" s="34">
        <v>0.0002659422905229565</v>
      </c>
    </row>
    <row r="76" spans="1:11" ht="15">
      <c r="A76" s="240" t="s">
        <v>36</v>
      </c>
      <c r="B76" s="31">
        <v>21</v>
      </c>
      <c r="C76" s="32">
        <v>0.00048360353721444365</v>
      </c>
      <c r="D76" s="33">
        <v>26</v>
      </c>
      <c r="E76" s="32">
        <v>0.0005165699753635858</v>
      </c>
      <c r="F76" s="33">
        <v>4</v>
      </c>
      <c r="G76" s="32">
        <v>0.00034837136387388956</v>
      </c>
      <c r="H76" s="33">
        <v>0</v>
      </c>
      <c r="I76" s="34">
        <v>0</v>
      </c>
      <c r="J76" s="220">
        <v>51</v>
      </c>
      <c r="K76" s="34">
        <v>0.0004843948863096708</v>
      </c>
    </row>
    <row r="77" spans="1:11" ht="15">
      <c r="A77" s="240" t="s">
        <v>75</v>
      </c>
      <c r="B77" s="31">
        <v>24</v>
      </c>
      <c r="C77" s="32">
        <v>0.000552689756816507</v>
      </c>
      <c r="D77" s="33">
        <v>7</v>
      </c>
      <c r="E77" s="32">
        <v>0.0001390765318286577</v>
      </c>
      <c r="F77" s="33">
        <v>5</v>
      </c>
      <c r="G77" s="32">
        <v>0.000435464204842362</v>
      </c>
      <c r="H77" s="33">
        <v>0</v>
      </c>
      <c r="I77" s="34">
        <v>0</v>
      </c>
      <c r="J77" s="220">
        <v>36</v>
      </c>
      <c r="K77" s="34">
        <v>0.00034192580210094407</v>
      </c>
    </row>
    <row r="78" spans="1:11" ht="15">
      <c r="A78" s="240" t="s">
        <v>106</v>
      </c>
      <c r="B78" s="31">
        <v>16</v>
      </c>
      <c r="C78" s="32">
        <v>0.00036845983787767134</v>
      </c>
      <c r="D78" s="33">
        <v>13</v>
      </c>
      <c r="E78" s="32">
        <v>0.0002582849876817929</v>
      </c>
      <c r="F78" s="33">
        <v>3</v>
      </c>
      <c r="G78" s="32">
        <v>0.0002612785229054172</v>
      </c>
      <c r="H78" s="33">
        <v>0</v>
      </c>
      <c r="I78" s="34">
        <v>0</v>
      </c>
      <c r="J78" s="220">
        <v>32</v>
      </c>
      <c r="K78" s="34">
        <v>0.0003039340463119503</v>
      </c>
    </row>
    <row r="79" spans="1:11" ht="15">
      <c r="A79" s="240" t="s">
        <v>279</v>
      </c>
      <c r="B79" s="31">
        <v>22</v>
      </c>
      <c r="C79" s="32">
        <v>0.0005066322770817981</v>
      </c>
      <c r="D79" s="33">
        <v>19</v>
      </c>
      <c r="E79" s="32">
        <v>0.0003774934435349281</v>
      </c>
      <c r="F79" s="33">
        <v>2</v>
      </c>
      <c r="G79" s="32">
        <v>0.00017418568193694478</v>
      </c>
      <c r="H79" s="33">
        <v>0</v>
      </c>
      <c r="I79" s="34">
        <v>0</v>
      </c>
      <c r="J79" s="220">
        <v>43</v>
      </c>
      <c r="K79" s="34">
        <v>0.0004084113747316832</v>
      </c>
    </row>
    <row r="80" spans="1:11" ht="15">
      <c r="A80" s="240" t="s">
        <v>55</v>
      </c>
      <c r="B80" s="31">
        <v>11</v>
      </c>
      <c r="C80" s="32">
        <v>0.00025331613854089903</v>
      </c>
      <c r="D80" s="33">
        <v>20</v>
      </c>
      <c r="E80" s="32">
        <v>0.0003973615195104506</v>
      </c>
      <c r="F80" s="33">
        <v>6</v>
      </c>
      <c r="G80" s="32">
        <v>0.0005225570458108344</v>
      </c>
      <c r="H80" s="33">
        <v>0</v>
      </c>
      <c r="I80" s="34">
        <v>0</v>
      </c>
      <c r="J80" s="220">
        <v>37</v>
      </c>
      <c r="K80" s="34">
        <v>0.00035142374104819255</v>
      </c>
    </row>
    <row r="81" spans="1:11" ht="15">
      <c r="A81" s="240" t="s">
        <v>76</v>
      </c>
      <c r="B81" s="31">
        <v>10</v>
      </c>
      <c r="C81" s="32">
        <v>0.0002302873986735446</v>
      </c>
      <c r="D81" s="33">
        <v>4</v>
      </c>
      <c r="E81" s="32">
        <v>7.947230390209013E-05</v>
      </c>
      <c r="F81" s="33">
        <v>2</v>
      </c>
      <c r="G81" s="32">
        <v>0.00017418568193694478</v>
      </c>
      <c r="H81" s="33">
        <v>0</v>
      </c>
      <c r="I81" s="34">
        <v>0</v>
      </c>
      <c r="J81" s="220">
        <v>16</v>
      </c>
      <c r="K81" s="34">
        <v>0.00015196702315597516</v>
      </c>
    </row>
    <row r="82" spans="1:11" ht="15">
      <c r="A82" s="240" t="s">
        <v>74</v>
      </c>
      <c r="B82" s="31">
        <v>16</v>
      </c>
      <c r="C82" s="32">
        <v>0.00036845983787767134</v>
      </c>
      <c r="D82" s="33">
        <v>10</v>
      </c>
      <c r="E82" s="32">
        <v>0.0001986807597552253</v>
      </c>
      <c r="F82" s="33">
        <v>3</v>
      </c>
      <c r="G82" s="32">
        <v>0.0002612785229054172</v>
      </c>
      <c r="H82" s="33">
        <v>0</v>
      </c>
      <c r="I82" s="34">
        <v>0</v>
      </c>
      <c r="J82" s="220">
        <v>29</v>
      </c>
      <c r="K82" s="34">
        <v>0.00027544022947020494</v>
      </c>
    </row>
    <row r="83" spans="1:11" ht="15">
      <c r="A83" s="240" t="s">
        <v>73</v>
      </c>
      <c r="B83" s="31">
        <v>28</v>
      </c>
      <c r="C83" s="32">
        <v>0.0006448047162859248</v>
      </c>
      <c r="D83" s="33">
        <v>2</v>
      </c>
      <c r="E83" s="32">
        <v>3.973615195104506E-05</v>
      </c>
      <c r="F83" s="33">
        <v>0</v>
      </c>
      <c r="G83" s="32">
        <v>0</v>
      </c>
      <c r="H83" s="33">
        <v>0</v>
      </c>
      <c r="I83" s="34">
        <v>0</v>
      </c>
      <c r="J83" s="220">
        <v>30</v>
      </c>
      <c r="K83" s="34">
        <v>0.0002849381684174534</v>
      </c>
    </row>
    <row r="84" spans="1:11" ht="15">
      <c r="A84" s="240" t="s">
        <v>91</v>
      </c>
      <c r="B84" s="31">
        <v>16</v>
      </c>
      <c r="C84" s="32">
        <v>0.00036845983787767134</v>
      </c>
      <c r="D84" s="33">
        <v>9</v>
      </c>
      <c r="E84" s="32">
        <v>0.00017881268377970276</v>
      </c>
      <c r="F84" s="33">
        <v>2</v>
      </c>
      <c r="G84" s="32">
        <v>0.00017418568193694478</v>
      </c>
      <c r="H84" s="33">
        <v>0</v>
      </c>
      <c r="I84" s="34">
        <v>0</v>
      </c>
      <c r="J84" s="220">
        <v>27</v>
      </c>
      <c r="K84" s="34">
        <v>0.0002564443515757081</v>
      </c>
    </row>
    <row r="85" spans="1:11" ht="15">
      <c r="A85" s="240" t="s">
        <v>49</v>
      </c>
      <c r="B85" s="31">
        <v>5</v>
      </c>
      <c r="C85" s="32">
        <v>0.0001151436993367723</v>
      </c>
      <c r="D85" s="33">
        <v>6</v>
      </c>
      <c r="E85" s="32">
        <v>0.00011920845585313519</v>
      </c>
      <c r="F85" s="33">
        <v>0</v>
      </c>
      <c r="G85" s="32">
        <v>0</v>
      </c>
      <c r="H85" s="33">
        <v>0</v>
      </c>
      <c r="I85" s="34">
        <v>0</v>
      </c>
      <c r="J85" s="220">
        <v>11</v>
      </c>
      <c r="K85" s="34">
        <v>0.00010447732841973292</v>
      </c>
    </row>
    <row r="86" spans="1:11" ht="15">
      <c r="A86" s="240" t="s">
        <v>280</v>
      </c>
      <c r="B86" s="31">
        <v>10</v>
      </c>
      <c r="C86" s="32">
        <v>0.0002302873986735446</v>
      </c>
      <c r="D86" s="33">
        <v>6</v>
      </c>
      <c r="E86" s="32">
        <v>0.00011920845585313519</v>
      </c>
      <c r="F86" s="33">
        <v>3</v>
      </c>
      <c r="G86" s="32">
        <v>0.0002612785229054172</v>
      </c>
      <c r="H86" s="33">
        <v>0</v>
      </c>
      <c r="I86" s="34">
        <v>0</v>
      </c>
      <c r="J86" s="220">
        <v>19</v>
      </c>
      <c r="K86" s="34">
        <v>0.0001804608399977205</v>
      </c>
    </row>
    <row r="87" spans="1:11" ht="15">
      <c r="A87" s="240" t="s">
        <v>111</v>
      </c>
      <c r="B87" s="31">
        <v>2</v>
      </c>
      <c r="C87" s="32">
        <v>4.605747973470892E-05</v>
      </c>
      <c r="D87" s="33">
        <v>4</v>
      </c>
      <c r="E87" s="32">
        <v>7.947230390209013E-05</v>
      </c>
      <c r="F87" s="33">
        <v>2</v>
      </c>
      <c r="G87" s="32">
        <v>0.00017418568193694478</v>
      </c>
      <c r="H87" s="33">
        <v>0</v>
      </c>
      <c r="I87" s="34">
        <v>0</v>
      </c>
      <c r="J87" s="220">
        <v>8</v>
      </c>
      <c r="K87" s="34">
        <v>7.598351157798758E-05</v>
      </c>
    </row>
    <row r="88" spans="1:11" ht="15">
      <c r="A88" s="240" t="s">
        <v>77</v>
      </c>
      <c r="B88" s="31">
        <v>14</v>
      </c>
      <c r="C88" s="32">
        <v>0.0003224023581429624</v>
      </c>
      <c r="D88" s="33">
        <v>6</v>
      </c>
      <c r="E88" s="32">
        <v>0.00011920845585313519</v>
      </c>
      <c r="F88" s="33">
        <v>4</v>
      </c>
      <c r="G88" s="32">
        <v>0.00034837136387388956</v>
      </c>
      <c r="H88" s="33">
        <v>0</v>
      </c>
      <c r="I88" s="34">
        <v>0</v>
      </c>
      <c r="J88" s="220">
        <v>24</v>
      </c>
      <c r="K88" s="34">
        <v>0.00022795053473396274</v>
      </c>
    </row>
    <row r="89" spans="1:11" ht="15">
      <c r="A89" s="240" t="s">
        <v>53</v>
      </c>
      <c r="B89" s="31">
        <v>6</v>
      </c>
      <c r="C89" s="32">
        <v>0.00013817243920412675</v>
      </c>
      <c r="D89" s="33">
        <v>10</v>
      </c>
      <c r="E89" s="32">
        <v>0.0001986807597552253</v>
      </c>
      <c r="F89" s="33">
        <v>2</v>
      </c>
      <c r="G89" s="32">
        <v>0.00017418568193694478</v>
      </c>
      <c r="H89" s="33">
        <v>0</v>
      </c>
      <c r="I89" s="34">
        <v>0</v>
      </c>
      <c r="J89" s="220">
        <v>18</v>
      </c>
      <c r="K89" s="34">
        <v>0.00017096290105047204</v>
      </c>
    </row>
    <row r="90" spans="1:11" ht="15">
      <c r="A90" s="240" t="s">
        <v>83</v>
      </c>
      <c r="B90" s="31">
        <v>9</v>
      </c>
      <c r="C90" s="32">
        <v>0.00020725865880619012</v>
      </c>
      <c r="D90" s="33">
        <v>4</v>
      </c>
      <c r="E90" s="32">
        <v>7.947230390209013E-05</v>
      </c>
      <c r="F90" s="33">
        <v>0</v>
      </c>
      <c r="G90" s="32">
        <v>0</v>
      </c>
      <c r="H90" s="33">
        <v>0</v>
      </c>
      <c r="I90" s="34">
        <v>0</v>
      </c>
      <c r="J90" s="220">
        <v>13</v>
      </c>
      <c r="K90" s="34">
        <v>0.0001234732063142298</v>
      </c>
    </row>
    <row r="91" spans="1:11" ht="15">
      <c r="A91" s="240" t="s">
        <v>58</v>
      </c>
      <c r="B91" s="31">
        <v>7</v>
      </c>
      <c r="C91" s="32">
        <v>0.0001612011790714812</v>
      </c>
      <c r="D91" s="33">
        <v>19</v>
      </c>
      <c r="E91" s="32">
        <v>0.0003774934435349281</v>
      </c>
      <c r="F91" s="33">
        <v>0</v>
      </c>
      <c r="G91" s="32">
        <v>0</v>
      </c>
      <c r="H91" s="33">
        <v>0</v>
      </c>
      <c r="I91" s="34">
        <v>0</v>
      </c>
      <c r="J91" s="220">
        <v>26</v>
      </c>
      <c r="K91" s="34">
        <v>0.0002469464126284596</v>
      </c>
    </row>
    <row r="92" spans="1:11" ht="15">
      <c r="A92" s="240" t="s">
        <v>61</v>
      </c>
      <c r="B92" s="31">
        <v>8</v>
      </c>
      <c r="C92" s="32">
        <v>0.00018422991893883567</v>
      </c>
      <c r="D92" s="33">
        <v>9</v>
      </c>
      <c r="E92" s="32">
        <v>0.00017881268377970276</v>
      </c>
      <c r="F92" s="33">
        <v>4</v>
      </c>
      <c r="G92" s="32">
        <v>0.00034837136387388956</v>
      </c>
      <c r="H92" s="33">
        <v>0</v>
      </c>
      <c r="I92" s="34">
        <v>0</v>
      </c>
      <c r="J92" s="220">
        <v>21</v>
      </c>
      <c r="K92" s="34">
        <v>0.0001994567178922174</v>
      </c>
    </row>
    <row r="93" spans="1:11" ht="15">
      <c r="A93" s="240" t="s">
        <v>82</v>
      </c>
      <c r="B93" s="31">
        <v>7</v>
      </c>
      <c r="C93" s="32">
        <v>0.0001612011790714812</v>
      </c>
      <c r="D93" s="33">
        <v>2</v>
      </c>
      <c r="E93" s="32">
        <v>3.973615195104506E-05</v>
      </c>
      <c r="F93" s="33">
        <v>0</v>
      </c>
      <c r="G93" s="32">
        <v>0</v>
      </c>
      <c r="H93" s="33">
        <v>0</v>
      </c>
      <c r="I93" s="34">
        <v>0</v>
      </c>
      <c r="J93" s="220">
        <v>9</v>
      </c>
      <c r="K93" s="34">
        <v>8.548145052523602E-05</v>
      </c>
    </row>
    <row r="94" spans="1:11" ht="15">
      <c r="A94" s="240" t="s">
        <v>26</v>
      </c>
      <c r="B94" s="31">
        <v>3</v>
      </c>
      <c r="C94" s="32">
        <v>6.908621960206338E-05</v>
      </c>
      <c r="D94" s="33">
        <v>1</v>
      </c>
      <c r="E94" s="32">
        <v>1.986807597552253E-05</v>
      </c>
      <c r="F94" s="33">
        <v>1</v>
      </c>
      <c r="G94" s="32">
        <v>8.709284096847239E-05</v>
      </c>
      <c r="H94" s="33">
        <v>0</v>
      </c>
      <c r="I94" s="34">
        <v>0</v>
      </c>
      <c r="J94" s="220">
        <v>5</v>
      </c>
      <c r="K94" s="34">
        <v>4.7489694736242234E-05</v>
      </c>
    </row>
    <row r="95" spans="1:11" ht="15">
      <c r="A95" s="240" t="s">
        <v>281</v>
      </c>
      <c r="B95" s="31">
        <v>1</v>
      </c>
      <c r="C95" s="32">
        <v>2.302873986735446E-05</v>
      </c>
      <c r="D95" s="33">
        <v>1</v>
      </c>
      <c r="E95" s="32">
        <v>1.986807597552253E-05</v>
      </c>
      <c r="F95" s="33">
        <v>2</v>
      </c>
      <c r="G95" s="32">
        <v>0.00017418568193694478</v>
      </c>
      <c r="H95" s="33">
        <v>0</v>
      </c>
      <c r="I95" s="34">
        <v>0</v>
      </c>
      <c r="J95" s="220">
        <v>4</v>
      </c>
      <c r="K95" s="34">
        <v>3.799175578899379E-05</v>
      </c>
    </row>
    <row r="96" spans="1:11" ht="15">
      <c r="A96" s="240" t="s">
        <v>285</v>
      </c>
      <c r="B96" s="31">
        <v>2</v>
      </c>
      <c r="C96" s="32">
        <v>4.605747973470892E-05</v>
      </c>
      <c r="D96" s="33">
        <v>0</v>
      </c>
      <c r="E96" s="32">
        <v>0</v>
      </c>
      <c r="F96" s="33">
        <v>0</v>
      </c>
      <c r="G96" s="32">
        <v>0</v>
      </c>
      <c r="H96" s="33">
        <v>0</v>
      </c>
      <c r="I96" s="34">
        <v>0</v>
      </c>
      <c r="J96" s="220">
        <v>2</v>
      </c>
      <c r="K96" s="34">
        <v>1.8995877894496895E-05</v>
      </c>
    </row>
    <row r="97" spans="1:11" ht="15">
      <c r="A97" s="240" t="s">
        <v>85</v>
      </c>
      <c r="B97" s="31">
        <v>21</v>
      </c>
      <c r="C97" s="32">
        <v>0.00048360353721444365</v>
      </c>
      <c r="D97" s="33">
        <v>2</v>
      </c>
      <c r="E97" s="32">
        <v>3.973615195104506E-05</v>
      </c>
      <c r="F97" s="33">
        <v>1</v>
      </c>
      <c r="G97" s="32">
        <v>8.709284096847239E-05</v>
      </c>
      <c r="H97" s="33">
        <v>0</v>
      </c>
      <c r="I97" s="34">
        <v>0</v>
      </c>
      <c r="J97" s="220">
        <v>24</v>
      </c>
      <c r="K97" s="34">
        <v>0.00022795053473396274</v>
      </c>
    </row>
    <row r="98" spans="1:11" ht="15">
      <c r="A98" s="240" t="s">
        <v>78</v>
      </c>
      <c r="B98" s="31">
        <v>1</v>
      </c>
      <c r="C98" s="32">
        <v>2.302873986735446E-05</v>
      </c>
      <c r="D98" s="33">
        <v>0</v>
      </c>
      <c r="E98" s="32">
        <v>0</v>
      </c>
      <c r="F98" s="33">
        <v>0</v>
      </c>
      <c r="G98" s="32">
        <v>0</v>
      </c>
      <c r="H98" s="33">
        <v>0</v>
      </c>
      <c r="I98" s="34">
        <v>0</v>
      </c>
      <c r="J98" s="220">
        <v>1</v>
      </c>
      <c r="K98" s="34">
        <v>9.497938947248448E-06</v>
      </c>
    </row>
    <row r="99" spans="1:11" ht="15">
      <c r="A99" s="240" t="s">
        <v>110</v>
      </c>
      <c r="B99" s="31">
        <v>1</v>
      </c>
      <c r="C99" s="32">
        <v>2.302873986735446E-05</v>
      </c>
      <c r="D99" s="33">
        <v>0</v>
      </c>
      <c r="E99" s="32">
        <v>0</v>
      </c>
      <c r="F99" s="33">
        <v>0</v>
      </c>
      <c r="G99" s="32">
        <v>0</v>
      </c>
      <c r="H99" s="33">
        <v>0</v>
      </c>
      <c r="I99" s="34">
        <v>0</v>
      </c>
      <c r="J99" s="220">
        <v>1</v>
      </c>
      <c r="K99" s="34">
        <v>9.497938947248448E-06</v>
      </c>
    </row>
    <row r="100" spans="1:11" ht="15">
      <c r="A100" s="240" t="s">
        <v>69</v>
      </c>
      <c r="B100" s="31">
        <v>1</v>
      </c>
      <c r="C100" s="32">
        <v>2.302873986735446E-05</v>
      </c>
      <c r="D100" s="33">
        <v>0</v>
      </c>
      <c r="E100" s="32">
        <v>0</v>
      </c>
      <c r="F100" s="33">
        <v>0</v>
      </c>
      <c r="G100" s="32">
        <v>0</v>
      </c>
      <c r="H100" s="33">
        <v>0</v>
      </c>
      <c r="I100" s="34">
        <v>0</v>
      </c>
      <c r="J100" s="220">
        <v>1</v>
      </c>
      <c r="K100" s="34">
        <v>9.497938947248448E-06</v>
      </c>
    </row>
    <row r="101" spans="1:11" ht="15">
      <c r="A101" s="240" t="s">
        <v>89</v>
      </c>
      <c r="B101" s="31">
        <v>0</v>
      </c>
      <c r="C101" s="32">
        <v>0</v>
      </c>
      <c r="D101" s="33">
        <v>2</v>
      </c>
      <c r="E101" s="32">
        <v>3.973615195104506E-05</v>
      </c>
      <c r="F101" s="33">
        <v>0</v>
      </c>
      <c r="G101" s="32">
        <v>0</v>
      </c>
      <c r="H101" s="33">
        <v>0</v>
      </c>
      <c r="I101" s="34">
        <v>0</v>
      </c>
      <c r="J101" s="220">
        <v>2</v>
      </c>
      <c r="K101" s="34">
        <v>1.8995877894496895E-05</v>
      </c>
    </row>
    <row r="102" spans="1:11" ht="15">
      <c r="A102" s="240" t="s">
        <v>63</v>
      </c>
      <c r="B102" s="31">
        <v>0</v>
      </c>
      <c r="C102" s="32">
        <v>0</v>
      </c>
      <c r="D102" s="33">
        <v>0</v>
      </c>
      <c r="E102" s="32">
        <v>0</v>
      </c>
      <c r="F102" s="33">
        <v>1</v>
      </c>
      <c r="G102" s="32">
        <v>8.709284096847239E-05</v>
      </c>
      <c r="H102" s="33">
        <v>0</v>
      </c>
      <c r="I102" s="34">
        <v>0</v>
      </c>
      <c r="J102" s="220">
        <v>1</v>
      </c>
      <c r="K102" s="34">
        <v>9.497938947248448E-06</v>
      </c>
    </row>
    <row r="103" spans="1:11" ht="15">
      <c r="A103" s="240" t="s">
        <v>96</v>
      </c>
      <c r="B103" s="31">
        <v>1</v>
      </c>
      <c r="C103" s="32">
        <v>2.302873986735446E-05</v>
      </c>
      <c r="D103" s="33">
        <v>0</v>
      </c>
      <c r="E103" s="32">
        <v>0</v>
      </c>
      <c r="F103" s="33">
        <v>0</v>
      </c>
      <c r="G103" s="32">
        <v>0</v>
      </c>
      <c r="H103" s="33">
        <v>0</v>
      </c>
      <c r="I103" s="34">
        <v>0</v>
      </c>
      <c r="J103" s="220">
        <v>1</v>
      </c>
      <c r="K103" s="34">
        <v>9.497938947248448E-06</v>
      </c>
    </row>
    <row r="104" spans="1:12" ht="15.75" thickBot="1">
      <c r="A104" s="240" t="s">
        <v>120</v>
      </c>
      <c r="B104" s="31">
        <v>4677</v>
      </c>
      <c r="C104" s="32">
        <v>0.1077054163596168</v>
      </c>
      <c r="D104" s="33">
        <v>3022</v>
      </c>
      <c r="E104" s="32">
        <v>0.060041325598029084</v>
      </c>
      <c r="F104" s="33">
        <v>575</v>
      </c>
      <c r="G104" s="32">
        <v>0.05007838355687162</v>
      </c>
      <c r="H104" s="33">
        <v>4</v>
      </c>
      <c r="I104" s="34">
        <v>0.08333333333333333</v>
      </c>
      <c r="J104" s="220">
        <v>8278</v>
      </c>
      <c r="K104" s="34">
        <v>0.07862393860532264</v>
      </c>
      <c r="L104" s="283"/>
    </row>
    <row r="105" spans="1:13" ht="15.75" thickBot="1">
      <c r="A105" s="11" t="s">
        <v>121</v>
      </c>
      <c r="B105" s="15">
        <v>43424</v>
      </c>
      <c r="C105" s="229">
        <v>1</v>
      </c>
      <c r="D105" s="40">
        <v>50332</v>
      </c>
      <c r="E105" s="229">
        <v>0.9999999999999996</v>
      </c>
      <c r="F105" s="40">
        <v>11482</v>
      </c>
      <c r="G105" s="229">
        <v>1.000000000000002</v>
      </c>
      <c r="H105" s="40">
        <v>48</v>
      </c>
      <c r="I105" s="16">
        <v>1.0000000000000004</v>
      </c>
      <c r="J105" s="15">
        <v>105286</v>
      </c>
      <c r="K105" s="16">
        <v>0.9999999999999993</v>
      </c>
      <c r="M105" s="254"/>
    </row>
    <row r="106" ht="15">
      <c r="J106" s="25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1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6.00390625" style="181" customWidth="1"/>
    <col min="2" max="7" width="17.8515625" style="181" customWidth="1"/>
    <col min="8" max="16384" width="11.421875" style="181" customWidth="1"/>
  </cols>
  <sheetData>
    <row r="1" spans="1:7" ht="24.75" customHeight="1" thickBot="1" thickTop="1">
      <c r="A1" s="349" t="s">
        <v>412</v>
      </c>
      <c r="B1" s="336"/>
      <c r="C1" s="336"/>
      <c r="D1" s="336"/>
      <c r="E1" s="336"/>
      <c r="F1" s="336"/>
      <c r="G1" s="337"/>
    </row>
    <row r="2" spans="1:7" ht="24.75" customHeight="1" thickBot="1" thickTop="1">
      <c r="A2" s="323" t="s">
        <v>21</v>
      </c>
      <c r="B2" s="346" t="s">
        <v>132</v>
      </c>
      <c r="C2" s="347"/>
      <c r="D2" s="347"/>
      <c r="E2" s="347"/>
      <c r="F2" s="352" t="s">
        <v>121</v>
      </c>
      <c r="G2" s="353"/>
    </row>
    <row r="3" spans="1:7" ht="24.75" customHeight="1">
      <c r="A3" s="350"/>
      <c r="B3" s="345" t="s">
        <v>133</v>
      </c>
      <c r="C3" s="333"/>
      <c r="D3" s="333" t="s">
        <v>134</v>
      </c>
      <c r="E3" s="334"/>
      <c r="F3" s="343"/>
      <c r="G3" s="344"/>
    </row>
    <row r="4" spans="1:7" ht="24.75" customHeight="1" thickBot="1">
      <c r="A4" s="351"/>
      <c r="B4" s="19" t="s">
        <v>23</v>
      </c>
      <c r="C4" s="7" t="s">
        <v>24</v>
      </c>
      <c r="D4" s="42" t="s">
        <v>23</v>
      </c>
      <c r="E4" s="7" t="s">
        <v>24</v>
      </c>
      <c r="F4" s="19" t="s">
        <v>23</v>
      </c>
      <c r="G4" s="21" t="s">
        <v>24</v>
      </c>
    </row>
    <row r="5" spans="1:7" ht="15">
      <c r="A5" s="64" t="s">
        <v>25</v>
      </c>
      <c r="B5" s="227">
        <v>99</v>
      </c>
      <c r="C5" s="224">
        <v>0.0028982961531705603</v>
      </c>
      <c r="D5" s="225">
        <v>575</v>
      </c>
      <c r="E5" s="224">
        <v>0.00808424486123218</v>
      </c>
      <c r="F5" s="226">
        <v>674</v>
      </c>
      <c r="G5" s="280">
        <v>0.006401610850445453</v>
      </c>
    </row>
    <row r="6" spans="1:7" ht="15">
      <c r="A6" s="30" t="s">
        <v>26</v>
      </c>
      <c r="B6" s="227">
        <v>0</v>
      </c>
      <c r="C6" s="224">
        <v>0</v>
      </c>
      <c r="D6" s="225">
        <v>5</v>
      </c>
      <c r="E6" s="224">
        <v>7.029778140201896E-05</v>
      </c>
      <c r="F6" s="226">
        <v>5</v>
      </c>
      <c r="G6" s="280">
        <v>4.7489694736242234E-05</v>
      </c>
    </row>
    <row r="7" spans="1:7" ht="15">
      <c r="A7" s="30" t="s">
        <v>27</v>
      </c>
      <c r="B7" s="31">
        <v>0</v>
      </c>
      <c r="C7" s="32">
        <v>0</v>
      </c>
      <c r="D7" s="33">
        <v>133</v>
      </c>
      <c r="E7" s="32">
        <v>0.0018699209852937042</v>
      </c>
      <c r="F7" s="220">
        <v>133</v>
      </c>
      <c r="G7" s="281">
        <v>0.0012632258799840435</v>
      </c>
    </row>
    <row r="8" spans="1:7" ht="15">
      <c r="A8" s="30" t="s">
        <v>28</v>
      </c>
      <c r="B8" s="31">
        <v>0</v>
      </c>
      <c r="C8" s="32">
        <v>0</v>
      </c>
      <c r="D8" s="33">
        <v>263</v>
      </c>
      <c r="E8" s="32">
        <v>0.003697663301746197</v>
      </c>
      <c r="F8" s="220">
        <v>263</v>
      </c>
      <c r="G8" s="281">
        <v>0.0024979579431263416</v>
      </c>
    </row>
    <row r="9" spans="1:7" ht="15">
      <c r="A9" s="30" t="s">
        <v>29</v>
      </c>
      <c r="B9" s="31">
        <v>3</v>
      </c>
      <c r="C9" s="32">
        <v>8.782715615668365E-05</v>
      </c>
      <c r="D9" s="33">
        <v>252</v>
      </c>
      <c r="E9" s="32">
        <v>0.0035430081826617553</v>
      </c>
      <c r="F9" s="220">
        <v>255</v>
      </c>
      <c r="G9" s="281">
        <v>0.002421974431548354</v>
      </c>
    </row>
    <row r="10" spans="1:7" ht="15">
      <c r="A10" s="30" t="s">
        <v>30</v>
      </c>
      <c r="B10" s="31">
        <v>5</v>
      </c>
      <c r="C10" s="32">
        <v>0.00014637859359447274</v>
      </c>
      <c r="D10" s="33">
        <v>530</v>
      </c>
      <c r="E10" s="32">
        <v>0.007451564828614009</v>
      </c>
      <c r="F10" s="220">
        <v>535</v>
      </c>
      <c r="G10" s="281">
        <v>0.0050813973367779194</v>
      </c>
    </row>
    <row r="11" spans="1:7" ht="15">
      <c r="A11" s="240" t="s">
        <v>31</v>
      </c>
      <c r="B11" s="31">
        <v>0</v>
      </c>
      <c r="C11" s="32">
        <v>0</v>
      </c>
      <c r="D11" s="33">
        <v>0</v>
      </c>
      <c r="E11" s="32">
        <v>0</v>
      </c>
      <c r="F11" s="220">
        <v>0</v>
      </c>
      <c r="G11" s="281">
        <v>0</v>
      </c>
    </row>
    <row r="12" spans="1:7" ht="15">
      <c r="A12" s="30" t="s">
        <v>32</v>
      </c>
      <c r="B12" s="31">
        <v>65</v>
      </c>
      <c r="C12" s="32">
        <v>0.0019029217167281457</v>
      </c>
      <c r="D12" s="33">
        <v>115</v>
      </c>
      <c r="E12" s="32">
        <v>0.0016168489722464359</v>
      </c>
      <c r="F12" s="220">
        <v>180</v>
      </c>
      <c r="G12" s="281">
        <v>0.0017096290105047204</v>
      </c>
    </row>
    <row r="13" spans="1:7" ht="15">
      <c r="A13" s="30" t="s">
        <v>33</v>
      </c>
      <c r="B13" s="31">
        <v>84</v>
      </c>
      <c r="C13" s="32">
        <v>0.002459160372387142</v>
      </c>
      <c r="D13" s="33">
        <v>93</v>
      </c>
      <c r="E13" s="32">
        <v>0.0013075387340775524</v>
      </c>
      <c r="F13" s="220">
        <v>177</v>
      </c>
      <c r="G13" s="281">
        <v>0.001681135193662975</v>
      </c>
    </row>
    <row r="14" spans="1:7" ht="15">
      <c r="A14" s="30" t="s">
        <v>34</v>
      </c>
      <c r="B14" s="31">
        <v>433</v>
      </c>
      <c r="C14" s="32">
        <v>0.01267638620528134</v>
      </c>
      <c r="D14" s="33">
        <v>6778</v>
      </c>
      <c r="E14" s="32">
        <v>0.0952956724685769</v>
      </c>
      <c r="F14" s="220">
        <v>7211</v>
      </c>
      <c r="G14" s="281">
        <v>0.06848963774860856</v>
      </c>
    </row>
    <row r="15" spans="1:7" ht="15">
      <c r="A15" s="30" t="s">
        <v>35</v>
      </c>
      <c r="B15" s="31">
        <v>29</v>
      </c>
      <c r="C15" s="32">
        <v>0.0008489958428479419</v>
      </c>
      <c r="D15" s="33">
        <v>1288</v>
      </c>
      <c r="E15" s="32">
        <v>0.01810870848916008</v>
      </c>
      <c r="F15" s="220">
        <v>1317</v>
      </c>
      <c r="G15" s="281">
        <v>0.012508785593526205</v>
      </c>
    </row>
    <row r="16" spans="1:7" ht="15">
      <c r="A16" s="30" t="s">
        <v>36</v>
      </c>
      <c r="B16" s="31">
        <v>3</v>
      </c>
      <c r="C16" s="32">
        <v>8.782715615668365E-05</v>
      </c>
      <c r="D16" s="33">
        <v>48</v>
      </c>
      <c r="E16" s="32">
        <v>0.000674858701459382</v>
      </c>
      <c r="F16" s="220">
        <v>51</v>
      </c>
      <c r="G16" s="281">
        <v>0.0004843948863096708</v>
      </c>
    </row>
    <row r="17" spans="1:7" ht="15">
      <c r="A17" s="30" t="s">
        <v>37</v>
      </c>
      <c r="B17" s="31">
        <v>0</v>
      </c>
      <c r="C17" s="32">
        <v>0</v>
      </c>
      <c r="D17" s="33">
        <v>92</v>
      </c>
      <c r="E17" s="32">
        <v>0.0012934791777971487</v>
      </c>
      <c r="F17" s="220">
        <v>92</v>
      </c>
      <c r="G17" s="281">
        <v>0.0008738103831468572</v>
      </c>
    </row>
    <row r="18" spans="1:7" ht="15">
      <c r="A18" s="30" t="s">
        <v>38</v>
      </c>
      <c r="B18" s="31">
        <v>17</v>
      </c>
      <c r="C18" s="32">
        <v>0.0004976872182212073</v>
      </c>
      <c r="D18" s="33">
        <v>276</v>
      </c>
      <c r="E18" s="32">
        <v>0.003880437533391446</v>
      </c>
      <c r="F18" s="220">
        <v>293</v>
      </c>
      <c r="G18" s="281">
        <v>0.002782896111543795</v>
      </c>
    </row>
    <row r="19" spans="1:7" ht="15">
      <c r="A19" s="30" t="s">
        <v>39</v>
      </c>
      <c r="B19" s="31">
        <v>284</v>
      </c>
      <c r="C19" s="32">
        <v>0.008314304116166052</v>
      </c>
      <c r="D19" s="33">
        <v>1744</v>
      </c>
      <c r="E19" s="32">
        <v>0.02451986615302421</v>
      </c>
      <c r="F19" s="220">
        <v>2028</v>
      </c>
      <c r="G19" s="281">
        <v>0.01926182018501985</v>
      </c>
    </row>
    <row r="20" spans="1:7" ht="15">
      <c r="A20" s="30" t="s">
        <v>40</v>
      </c>
      <c r="B20" s="31">
        <v>1</v>
      </c>
      <c r="C20" s="32">
        <v>2.927571871889455E-05</v>
      </c>
      <c r="D20" s="33">
        <v>47</v>
      </c>
      <c r="E20" s="32">
        <v>0.0006607991451789781</v>
      </c>
      <c r="F20" s="220">
        <v>49</v>
      </c>
      <c r="G20" s="281">
        <v>0.0004653990084151739</v>
      </c>
    </row>
    <row r="21" spans="1:7" ht="15">
      <c r="A21" s="30" t="s">
        <v>41</v>
      </c>
      <c r="B21" s="31">
        <v>793</v>
      </c>
      <c r="C21" s="32">
        <v>0.023215644944083378</v>
      </c>
      <c r="D21" s="33">
        <v>3122</v>
      </c>
      <c r="E21" s="32">
        <v>0.04389393470742063</v>
      </c>
      <c r="F21" s="220">
        <v>3915</v>
      </c>
      <c r="G21" s="281">
        <v>0.03718443097847767</v>
      </c>
    </row>
    <row r="22" spans="1:7" ht="15">
      <c r="A22" s="30" t="s">
        <v>42</v>
      </c>
      <c r="B22" s="31">
        <v>263</v>
      </c>
      <c r="C22" s="32">
        <v>0.007699514023069266</v>
      </c>
      <c r="D22" s="33">
        <v>1486</v>
      </c>
      <c r="E22" s="32">
        <v>0.02089250063268003</v>
      </c>
      <c r="F22" s="220">
        <v>1749</v>
      </c>
      <c r="G22" s="281">
        <v>0.016611895218737533</v>
      </c>
    </row>
    <row r="23" spans="1:7" ht="15">
      <c r="A23" s="30" t="s">
        <v>43</v>
      </c>
      <c r="B23" s="31">
        <v>104</v>
      </c>
      <c r="C23" s="32">
        <v>0.003044674746765033</v>
      </c>
      <c r="D23" s="33">
        <v>612</v>
      </c>
      <c r="E23" s="32">
        <v>0.00860444844360712</v>
      </c>
      <c r="F23" s="220">
        <v>716</v>
      </c>
      <c r="G23" s="281">
        <v>0.006800524286229888</v>
      </c>
    </row>
    <row r="24" spans="1:7" ht="15">
      <c r="A24" s="30" t="s">
        <v>44</v>
      </c>
      <c r="B24" s="31">
        <v>458</v>
      </c>
      <c r="C24" s="32">
        <v>0.013408279173253703</v>
      </c>
      <c r="D24" s="33">
        <v>852</v>
      </c>
      <c r="E24" s="32">
        <v>0.01197874195090403</v>
      </c>
      <c r="F24" s="220">
        <v>1310</v>
      </c>
      <c r="G24" s="281">
        <v>0.012442300020895466</v>
      </c>
    </row>
    <row r="25" spans="1:7" ht="15">
      <c r="A25" s="30" t="s">
        <v>45</v>
      </c>
      <c r="B25" s="31">
        <v>53</v>
      </c>
      <c r="C25" s="32">
        <v>0.001551613092101411</v>
      </c>
      <c r="D25" s="33">
        <v>10718</v>
      </c>
      <c r="E25" s="32">
        <v>0.15069032421336784</v>
      </c>
      <c r="F25" s="220">
        <v>10771</v>
      </c>
      <c r="G25" s="281">
        <v>0.10230230040081302</v>
      </c>
    </row>
    <row r="26" spans="1:7" ht="15">
      <c r="A26" s="30" t="s">
        <v>46</v>
      </c>
      <c r="B26" s="31">
        <v>5</v>
      </c>
      <c r="C26" s="32">
        <v>0.00014637859359447274</v>
      </c>
      <c r="D26" s="33">
        <v>283</v>
      </c>
      <c r="E26" s="32">
        <v>0.003978854427354273</v>
      </c>
      <c r="F26" s="220">
        <v>288</v>
      </c>
      <c r="G26" s="281">
        <v>0.0027354064168075526</v>
      </c>
    </row>
    <row r="27" spans="1:7" ht="15">
      <c r="A27" s="30" t="s">
        <v>47</v>
      </c>
      <c r="B27" s="31">
        <v>53</v>
      </c>
      <c r="C27" s="32">
        <v>0.001551613092101411</v>
      </c>
      <c r="D27" s="33">
        <v>808</v>
      </c>
      <c r="E27" s="32">
        <v>0.011360121474566262</v>
      </c>
      <c r="F27" s="220">
        <v>861</v>
      </c>
      <c r="G27" s="281">
        <v>0.008177725433580913</v>
      </c>
    </row>
    <row r="28" spans="1:7" ht="15">
      <c r="A28" s="30" t="s">
        <v>48</v>
      </c>
      <c r="B28" s="31">
        <v>6</v>
      </c>
      <c r="C28" s="32">
        <v>0.0001756543123133673</v>
      </c>
      <c r="D28" s="33">
        <v>120</v>
      </c>
      <c r="E28" s="32">
        <v>0.0016871467536484549</v>
      </c>
      <c r="F28" s="220">
        <v>126</v>
      </c>
      <c r="G28" s="281">
        <v>0.0011967403073533044</v>
      </c>
    </row>
    <row r="29" spans="1:7" ht="15">
      <c r="A29" s="30" t="s">
        <v>49</v>
      </c>
      <c r="B29" s="31">
        <v>4</v>
      </c>
      <c r="C29" s="32">
        <v>0.0001171028748755782</v>
      </c>
      <c r="D29" s="33">
        <v>7</v>
      </c>
      <c r="E29" s="32">
        <v>9.841689396282654E-05</v>
      </c>
      <c r="F29" s="220">
        <v>11</v>
      </c>
      <c r="G29" s="281">
        <v>0.00010447732841973292</v>
      </c>
    </row>
    <row r="30" spans="1:7" ht="15">
      <c r="A30" s="30" t="s">
        <v>50</v>
      </c>
      <c r="B30" s="31">
        <v>3</v>
      </c>
      <c r="C30" s="32">
        <v>8.782715615668365E-05</v>
      </c>
      <c r="D30" s="33">
        <v>94</v>
      </c>
      <c r="E30" s="32">
        <v>0.0013215982903579562</v>
      </c>
      <c r="F30" s="220">
        <v>97</v>
      </c>
      <c r="G30" s="281">
        <v>0.0009213000778830994</v>
      </c>
    </row>
    <row r="31" spans="1:7" ht="15">
      <c r="A31" s="30" t="s">
        <v>51</v>
      </c>
      <c r="B31" s="31">
        <v>49</v>
      </c>
      <c r="C31" s="32">
        <v>0.001434510217225833</v>
      </c>
      <c r="D31" s="33">
        <v>194</v>
      </c>
      <c r="E31" s="32">
        <v>0.0027275539183983354</v>
      </c>
      <c r="F31" s="220">
        <v>243</v>
      </c>
      <c r="G31" s="281">
        <v>0.0023079991641813727</v>
      </c>
    </row>
    <row r="32" spans="1:7" ht="15">
      <c r="A32" s="30" t="s">
        <v>52</v>
      </c>
      <c r="B32" s="31">
        <v>0</v>
      </c>
      <c r="C32" s="32">
        <v>0</v>
      </c>
      <c r="D32" s="33">
        <v>59</v>
      </c>
      <c r="E32" s="32">
        <v>0.0008295138205438237</v>
      </c>
      <c r="F32" s="220">
        <v>59</v>
      </c>
      <c r="G32" s="281">
        <v>0.0005603783978876584</v>
      </c>
    </row>
    <row r="33" spans="1:7" ht="15">
      <c r="A33" s="30" t="s">
        <v>53</v>
      </c>
      <c r="B33" s="31">
        <v>14</v>
      </c>
      <c r="C33" s="32">
        <v>0.00040986006206452367</v>
      </c>
      <c r="D33" s="33">
        <v>4</v>
      </c>
      <c r="E33" s="32">
        <v>5.623822512161516E-05</v>
      </c>
      <c r="F33" s="220">
        <v>18</v>
      </c>
      <c r="G33" s="281">
        <v>0.00017096290105047204</v>
      </c>
    </row>
    <row r="34" spans="1:7" ht="15">
      <c r="A34" s="30" t="s">
        <v>54</v>
      </c>
      <c r="B34" s="31">
        <v>51</v>
      </c>
      <c r="C34" s="32">
        <v>0.001493061654663622</v>
      </c>
      <c r="D34" s="33">
        <v>197</v>
      </c>
      <c r="E34" s="32">
        <v>0.002769732587239547</v>
      </c>
      <c r="F34" s="220">
        <v>248</v>
      </c>
      <c r="G34" s="281">
        <v>0.0023554888589176147</v>
      </c>
    </row>
    <row r="35" spans="1:7" ht="15">
      <c r="A35" s="30" t="s">
        <v>55</v>
      </c>
      <c r="B35" s="31">
        <v>1</v>
      </c>
      <c r="C35" s="32">
        <v>2.927571871889455E-05</v>
      </c>
      <c r="D35" s="33">
        <v>36</v>
      </c>
      <c r="E35" s="32">
        <v>0.0005061440260945365</v>
      </c>
      <c r="F35" s="220">
        <v>37</v>
      </c>
      <c r="G35" s="281">
        <v>0.00035142374104819255</v>
      </c>
    </row>
    <row r="36" spans="1:7" ht="15">
      <c r="A36" s="30" t="s">
        <v>56</v>
      </c>
      <c r="B36" s="31">
        <v>422</v>
      </c>
      <c r="C36" s="32">
        <v>0.0123543532993735</v>
      </c>
      <c r="D36" s="33">
        <v>5085</v>
      </c>
      <c r="E36" s="32">
        <v>0.07149284368585328</v>
      </c>
      <c r="F36" s="220">
        <v>5507</v>
      </c>
      <c r="G36" s="281">
        <v>0.0523051497824972</v>
      </c>
    </row>
    <row r="37" spans="1:7" ht="15">
      <c r="A37" s="30" t="s">
        <v>57</v>
      </c>
      <c r="B37" s="31">
        <v>22</v>
      </c>
      <c r="C37" s="32">
        <v>0.0006440658118156801</v>
      </c>
      <c r="D37" s="33">
        <v>308</v>
      </c>
      <c r="E37" s="32">
        <v>0.004330343334364367</v>
      </c>
      <c r="F37" s="220">
        <v>330</v>
      </c>
      <c r="G37" s="281">
        <v>0.0031343198525919875</v>
      </c>
    </row>
    <row r="38" spans="1:7" ht="15">
      <c r="A38" s="30" t="s">
        <v>58</v>
      </c>
      <c r="B38" s="31">
        <v>6</v>
      </c>
      <c r="C38" s="32">
        <v>0.0001756543123133673</v>
      </c>
      <c r="D38" s="33">
        <v>20</v>
      </c>
      <c r="E38" s="32">
        <v>0.00028119112560807583</v>
      </c>
      <c r="F38" s="220">
        <v>26</v>
      </c>
      <c r="G38" s="281">
        <v>0.0002469464126284596</v>
      </c>
    </row>
    <row r="39" spans="1:7" ht="15">
      <c r="A39" s="30" t="s">
        <v>59</v>
      </c>
      <c r="B39" s="31">
        <v>82</v>
      </c>
      <c r="C39" s="32">
        <v>0.002400608934949353</v>
      </c>
      <c r="D39" s="33">
        <v>154</v>
      </c>
      <c r="E39" s="32">
        <v>0.0021651716671821837</v>
      </c>
      <c r="F39" s="220">
        <v>236</v>
      </c>
      <c r="G39" s="281">
        <v>0.0022415135915506337</v>
      </c>
    </row>
    <row r="40" spans="1:7" ht="15">
      <c r="A40" s="30" t="s">
        <v>60</v>
      </c>
      <c r="B40" s="31">
        <v>105</v>
      </c>
      <c r="C40" s="32">
        <v>0.0030739504654839277</v>
      </c>
      <c r="D40" s="33">
        <v>962</v>
      </c>
      <c r="E40" s="32">
        <v>0.013525293141748447</v>
      </c>
      <c r="F40" s="220">
        <v>1067</v>
      </c>
      <c r="G40" s="281">
        <v>0.010134300856714093</v>
      </c>
    </row>
    <row r="41" spans="1:7" ht="15">
      <c r="A41" s="30" t="s">
        <v>61</v>
      </c>
      <c r="B41" s="31">
        <v>0</v>
      </c>
      <c r="C41" s="32">
        <v>0</v>
      </c>
      <c r="D41" s="33">
        <v>21</v>
      </c>
      <c r="E41" s="32">
        <v>0.0002952506818884796</v>
      </c>
      <c r="F41" s="220">
        <v>21</v>
      </c>
      <c r="G41" s="281">
        <v>0.0001994567178922174</v>
      </c>
    </row>
    <row r="42" spans="1:7" ht="15">
      <c r="A42" s="240" t="s">
        <v>63</v>
      </c>
      <c r="B42" s="31">
        <v>0</v>
      </c>
      <c r="C42" s="32">
        <v>0</v>
      </c>
      <c r="D42" s="33">
        <v>1</v>
      </c>
      <c r="E42" s="32">
        <v>1.405955628040379E-05</v>
      </c>
      <c r="F42" s="220">
        <v>1</v>
      </c>
      <c r="G42" s="281">
        <v>9.497938947248448E-06</v>
      </c>
    </row>
    <row r="43" spans="1:7" ht="15">
      <c r="A43" s="30" t="s">
        <v>64</v>
      </c>
      <c r="B43" s="31">
        <v>95</v>
      </c>
      <c r="C43" s="32">
        <v>0.002781193278294982</v>
      </c>
      <c r="D43" s="33">
        <v>3058</v>
      </c>
      <c r="E43" s="32">
        <v>0.04299412310547479</v>
      </c>
      <c r="F43" s="220">
        <v>3153</v>
      </c>
      <c r="G43" s="281">
        <v>0.029947001500674354</v>
      </c>
    </row>
    <row r="44" spans="1:7" ht="15">
      <c r="A44" s="30" t="s">
        <v>65</v>
      </c>
      <c r="B44" s="31">
        <v>270</v>
      </c>
      <c r="C44" s="32">
        <v>0.007904444054101529</v>
      </c>
      <c r="D44" s="33">
        <v>186</v>
      </c>
      <c r="E44" s="32">
        <v>0.002615077468155105</v>
      </c>
      <c r="F44" s="220">
        <v>456</v>
      </c>
      <c r="G44" s="281">
        <v>0.004331060159945292</v>
      </c>
    </row>
    <row r="45" spans="1:7" ht="15">
      <c r="A45" s="30" t="s">
        <v>66</v>
      </c>
      <c r="B45" s="31">
        <v>918</v>
      </c>
      <c r="C45" s="32">
        <v>0.026875109783945195</v>
      </c>
      <c r="D45" s="33">
        <v>2524</v>
      </c>
      <c r="E45" s="32">
        <v>0.03548632005173917</v>
      </c>
      <c r="F45" s="220">
        <v>3442</v>
      </c>
      <c r="G45" s="281">
        <v>0.03269190585642916</v>
      </c>
    </row>
    <row r="46" spans="1:7" ht="15">
      <c r="A46" s="30" t="s">
        <v>67</v>
      </c>
      <c r="B46" s="31">
        <v>932</v>
      </c>
      <c r="C46" s="32">
        <v>0.02728496984600972</v>
      </c>
      <c r="D46" s="33">
        <v>547</v>
      </c>
      <c r="E46" s="32">
        <v>0.007690577285380873</v>
      </c>
      <c r="F46" s="220">
        <v>1479</v>
      </c>
      <c r="G46" s="281">
        <v>0.014047451702980454</v>
      </c>
    </row>
    <row r="47" spans="1:7" ht="15">
      <c r="A47" s="30" t="s">
        <v>68</v>
      </c>
      <c r="B47" s="31">
        <v>1558</v>
      </c>
      <c r="C47" s="32">
        <v>0.045611569764037706</v>
      </c>
      <c r="D47" s="33">
        <v>898</v>
      </c>
      <c r="E47" s="32">
        <v>0.012625481539802605</v>
      </c>
      <c r="F47" s="220">
        <v>2456</v>
      </c>
      <c r="G47" s="281">
        <v>0.023326938054442185</v>
      </c>
    </row>
    <row r="48" spans="1:7" ht="15">
      <c r="A48" s="30" t="s">
        <v>69</v>
      </c>
      <c r="B48" s="31">
        <v>0</v>
      </c>
      <c r="C48" s="32">
        <v>0</v>
      </c>
      <c r="D48" s="33">
        <v>1</v>
      </c>
      <c r="E48" s="32">
        <v>1.405955628040379E-05</v>
      </c>
      <c r="F48" s="220">
        <v>1</v>
      </c>
      <c r="G48" s="281">
        <v>9.497938947248448E-06</v>
      </c>
    </row>
    <row r="49" spans="1:7" ht="15">
      <c r="A49" s="30" t="s">
        <v>70</v>
      </c>
      <c r="B49" s="31">
        <v>0</v>
      </c>
      <c r="C49" s="32">
        <v>0</v>
      </c>
      <c r="D49" s="33">
        <v>0</v>
      </c>
      <c r="E49" s="32">
        <v>0</v>
      </c>
      <c r="F49" s="220">
        <v>0</v>
      </c>
      <c r="G49" s="281">
        <v>0</v>
      </c>
    </row>
    <row r="50" spans="1:7" ht="15">
      <c r="A50" s="30" t="s">
        <v>71</v>
      </c>
      <c r="B50" s="31">
        <v>226</v>
      </c>
      <c r="C50" s="32">
        <v>0.006616312430470168</v>
      </c>
      <c r="D50" s="33">
        <v>543</v>
      </c>
      <c r="E50" s="32">
        <v>0.007634339060259258</v>
      </c>
      <c r="F50" s="220">
        <v>769</v>
      </c>
      <c r="G50" s="281">
        <v>0.007303915050434056</v>
      </c>
    </row>
    <row r="51" spans="1:7" ht="15">
      <c r="A51" s="30" t="s">
        <v>72</v>
      </c>
      <c r="B51" s="31">
        <v>96</v>
      </c>
      <c r="C51" s="32">
        <v>0.002810468997013877</v>
      </c>
      <c r="D51" s="33">
        <v>464</v>
      </c>
      <c r="E51" s="32">
        <v>0.0065236341141073585</v>
      </c>
      <c r="F51" s="220">
        <v>560</v>
      </c>
      <c r="G51" s="281">
        <v>0.00531884581045913</v>
      </c>
    </row>
    <row r="52" spans="1:7" ht="15">
      <c r="A52" s="30" t="s">
        <v>73</v>
      </c>
      <c r="B52" s="31">
        <v>1</v>
      </c>
      <c r="C52" s="32">
        <v>2.927571871889455E-05</v>
      </c>
      <c r="D52" s="33">
        <v>29</v>
      </c>
      <c r="E52" s="32">
        <v>0.0004077271321317099</v>
      </c>
      <c r="F52" s="220">
        <v>30</v>
      </c>
      <c r="G52" s="281">
        <v>0.0002849381684174534</v>
      </c>
    </row>
    <row r="53" spans="1:7" ht="15">
      <c r="A53" s="30" t="s">
        <v>74</v>
      </c>
      <c r="B53" s="31">
        <v>3</v>
      </c>
      <c r="C53" s="32">
        <v>8.782715615668365E-05</v>
      </c>
      <c r="D53" s="33">
        <v>26</v>
      </c>
      <c r="E53" s="32">
        <v>0.00036554846329049857</v>
      </c>
      <c r="F53" s="220">
        <v>29</v>
      </c>
      <c r="G53" s="281">
        <v>0.00027544022947020494</v>
      </c>
    </row>
    <row r="54" spans="1:7" ht="15">
      <c r="A54" s="30" t="s">
        <v>75</v>
      </c>
      <c r="B54" s="31">
        <v>8</v>
      </c>
      <c r="C54" s="32">
        <v>0.0002342057497511564</v>
      </c>
      <c r="D54" s="33">
        <v>28</v>
      </c>
      <c r="E54" s="32">
        <v>0.00039366757585130614</v>
      </c>
      <c r="F54" s="220">
        <v>36</v>
      </c>
      <c r="G54" s="281">
        <v>0.00034192580210094407</v>
      </c>
    </row>
    <row r="55" spans="1:7" ht="15">
      <c r="A55" s="30" t="s">
        <v>76</v>
      </c>
      <c r="B55" s="31">
        <v>10</v>
      </c>
      <c r="C55" s="32">
        <v>0.0002927571871889455</v>
      </c>
      <c r="D55" s="33">
        <v>6</v>
      </c>
      <c r="E55" s="32">
        <v>8.435733768242275E-05</v>
      </c>
      <c r="F55" s="220">
        <v>16</v>
      </c>
      <c r="G55" s="281">
        <v>0.00015196702315597516</v>
      </c>
    </row>
    <row r="56" spans="1:7" ht="15">
      <c r="A56" s="30" t="s">
        <v>77</v>
      </c>
      <c r="B56" s="31">
        <v>22</v>
      </c>
      <c r="C56" s="32">
        <v>0.0006440658118156801</v>
      </c>
      <c r="D56" s="33">
        <v>2</v>
      </c>
      <c r="E56" s="32">
        <v>2.811911256080758E-05</v>
      </c>
      <c r="F56" s="220">
        <v>24</v>
      </c>
      <c r="G56" s="281">
        <v>0.00022795053473396274</v>
      </c>
    </row>
    <row r="57" spans="1:7" ht="15">
      <c r="A57" s="30" t="s">
        <v>78</v>
      </c>
      <c r="B57" s="31">
        <v>1</v>
      </c>
      <c r="C57" s="32">
        <v>2.927571871889455E-05</v>
      </c>
      <c r="D57" s="33">
        <v>0</v>
      </c>
      <c r="E57" s="32">
        <v>0</v>
      </c>
      <c r="F57" s="220">
        <v>1</v>
      </c>
      <c r="G57" s="281">
        <v>9.497938947248448E-06</v>
      </c>
    </row>
    <row r="58" spans="1:7" ht="15">
      <c r="A58" s="30" t="s">
        <v>79</v>
      </c>
      <c r="B58" s="31">
        <v>0</v>
      </c>
      <c r="C58" s="32">
        <v>0</v>
      </c>
      <c r="D58" s="33">
        <v>0</v>
      </c>
      <c r="E58" s="32">
        <v>0</v>
      </c>
      <c r="F58" s="220">
        <v>0</v>
      </c>
      <c r="G58" s="281">
        <v>0</v>
      </c>
    </row>
    <row r="59" spans="1:7" ht="15">
      <c r="A59" s="30" t="s">
        <v>80</v>
      </c>
      <c r="B59" s="31">
        <v>6</v>
      </c>
      <c r="C59" s="32">
        <v>0.0001756543123133673</v>
      </c>
      <c r="D59" s="33">
        <v>76</v>
      </c>
      <c r="E59" s="32">
        <v>0.001068526277310688</v>
      </c>
      <c r="F59" s="220">
        <v>82</v>
      </c>
      <c r="G59" s="281">
        <v>0.0007788309936743727</v>
      </c>
    </row>
    <row r="60" spans="1:7" ht="15">
      <c r="A60" s="30" t="s">
        <v>81</v>
      </c>
      <c r="B60" s="31">
        <v>105</v>
      </c>
      <c r="C60" s="32">
        <v>0.0030739504654839277</v>
      </c>
      <c r="D60" s="33">
        <v>269</v>
      </c>
      <c r="E60" s="32">
        <v>0.0037820206394286195</v>
      </c>
      <c r="F60" s="220">
        <v>374</v>
      </c>
      <c r="G60" s="281">
        <v>0.0035522291662709194</v>
      </c>
    </row>
    <row r="61" spans="1:7" ht="15">
      <c r="A61" s="30" t="s">
        <v>82</v>
      </c>
      <c r="B61" s="31">
        <v>1</v>
      </c>
      <c r="C61" s="32">
        <v>2.927571871889455E-05</v>
      </c>
      <c r="D61" s="33">
        <v>8</v>
      </c>
      <c r="E61" s="32">
        <v>0.00011247645024323032</v>
      </c>
      <c r="F61" s="220">
        <v>9</v>
      </c>
      <c r="G61" s="281">
        <v>8.548145052523602E-05</v>
      </c>
    </row>
    <row r="62" spans="1:7" ht="15">
      <c r="A62" s="30" t="s">
        <v>83</v>
      </c>
      <c r="B62" s="31">
        <v>2</v>
      </c>
      <c r="C62" s="32">
        <v>5.85514374377891E-05</v>
      </c>
      <c r="D62" s="33">
        <v>11</v>
      </c>
      <c r="E62" s="32">
        <v>0.0001546551190844417</v>
      </c>
      <c r="F62" s="220">
        <v>13</v>
      </c>
      <c r="G62" s="281">
        <v>0.0001234732063142298</v>
      </c>
    </row>
    <row r="63" spans="1:7" ht="15">
      <c r="A63" s="30" t="s">
        <v>84</v>
      </c>
      <c r="B63" s="31">
        <v>18</v>
      </c>
      <c r="C63" s="32">
        <v>0.0005269629369401019</v>
      </c>
      <c r="D63" s="33">
        <v>531</v>
      </c>
      <c r="E63" s="32">
        <v>0.007465624384894413</v>
      </c>
      <c r="F63" s="220">
        <v>549</v>
      </c>
      <c r="G63" s="281">
        <v>0.005214368482039398</v>
      </c>
    </row>
    <row r="64" spans="1:7" ht="15">
      <c r="A64" s="30" t="s">
        <v>85</v>
      </c>
      <c r="B64" s="31">
        <v>1</v>
      </c>
      <c r="C64" s="32">
        <v>2.927571871889455E-05</v>
      </c>
      <c r="D64" s="33">
        <v>23</v>
      </c>
      <c r="E64" s="32">
        <v>0.00032336979444928717</v>
      </c>
      <c r="F64" s="220">
        <v>24</v>
      </c>
      <c r="G64" s="281">
        <v>0.00022795053473396274</v>
      </c>
    </row>
    <row r="65" spans="1:7" ht="15">
      <c r="A65" s="30" t="s">
        <v>86</v>
      </c>
      <c r="B65" s="31">
        <v>77</v>
      </c>
      <c r="C65" s="32">
        <v>0.0022542303413548804</v>
      </c>
      <c r="D65" s="33">
        <v>17</v>
      </c>
      <c r="E65" s="32">
        <v>0.00023901245676686444</v>
      </c>
      <c r="F65" s="220">
        <v>94</v>
      </c>
      <c r="G65" s="281">
        <v>0.000892806261041354</v>
      </c>
    </row>
    <row r="66" spans="1:7" ht="15">
      <c r="A66" s="30" t="s">
        <v>87</v>
      </c>
      <c r="B66" s="31">
        <v>178</v>
      </c>
      <c r="C66" s="32">
        <v>0.005211077931963229</v>
      </c>
      <c r="D66" s="33">
        <v>605</v>
      </c>
      <c r="E66" s="32">
        <v>0.008506031549644293</v>
      </c>
      <c r="F66" s="220">
        <v>783</v>
      </c>
      <c r="G66" s="281">
        <v>0.007436886195695534</v>
      </c>
    </row>
    <row r="67" spans="1:7" ht="15">
      <c r="A67" s="30" t="s">
        <v>88</v>
      </c>
      <c r="B67" s="31">
        <v>14</v>
      </c>
      <c r="C67" s="32">
        <v>0.00040986006206452367</v>
      </c>
      <c r="D67" s="33">
        <v>29</v>
      </c>
      <c r="E67" s="32">
        <v>0.0004077271321317099</v>
      </c>
      <c r="F67" s="220">
        <v>43</v>
      </c>
      <c r="G67" s="281">
        <v>0.0004084113747316832</v>
      </c>
    </row>
    <row r="68" spans="1:7" ht="15">
      <c r="A68" s="240" t="s">
        <v>281</v>
      </c>
      <c r="B68" s="31">
        <v>2</v>
      </c>
      <c r="C68" s="32">
        <v>5.85514374377891E-05</v>
      </c>
      <c r="D68" s="33">
        <v>2</v>
      </c>
      <c r="E68" s="32">
        <v>2.811911256080758E-05</v>
      </c>
      <c r="F68" s="220">
        <v>4</v>
      </c>
      <c r="G68" s="281">
        <v>3.799175578899379E-05</v>
      </c>
    </row>
    <row r="69" spans="1:7" ht="15">
      <c r="A69" s="30" t="s">
        <v>89</v>
      </c>
      <c r="B69" s="31">
        <v>0</v>
      </c>
      <c r="C69" s="32">
        <v>0</v>
      </c>
      <c r="D69" s="33">
        <v>2</v>
      </c>
      <c r="E69" s="32">
        <v>2.811911256080758E-05</v>
      </c>
      <c r="F69" s="220">
        <v>2</v>
      </c>
      <c r="G69" s="281">
        <v>1.8995877894496895E-05</v>
      </c>
    </row>
    <row r="70" spans="1:7" ht="15">
      <c r="A70" s="30" t="s">
        <v>90</v>
      </c>
      <c r="B70" s="31">
        <v>840</v>
      </c>
      <c r="C70" s="32">
        <v>0.02459160372387142</v>
      </c>
      <c r="D70" s="33">
        <v>992</v>
      </c>
      <c r="E70" s="32">
        <v>0.01394707983016056</v>
      </c>
      <c r="F70" s="220">
        <v>1832</v>
      </c>
      <c r="G70" s="281">
        <v>0.017400224151359157</v>
      </c>
    </row>
    <row r="71" spans="1:7" ht="15">
      <c r="A71" s="30" t="s">
        <v>91</v>
      </c>
      <c r="B71" s="31">
        <v>15</v>
      </c>
      <c r="C71" s="32">
        <v>0.00043913578078341823</v>
      </c>
      <c r="D71" s="33">
        <v>12</v>
      </c>
      <c r="E71" s="32">
        <v>0.0001687146753648455</v>
      </c>
      <c r="F71" s="220">
        <v>27</v>
      </c>
      <c r="G71" s="281">
        <v>0.0002564443515757081</v>
      </c>
    </row>
    <row r="72" spans="1:7" ht="15">
      <c r="A72" s="30" t="s">
        <v>92</v>
      </c>
      <c r="B72" s="31">
        <v>59</v>
      </c>
      <c r="C72" s="32">
        <v>0.0017272674044147784</v>
      </c>
      <c r="D72" s="33">
        <v>94</v>
      </c>
      <c r="E72" s="32">
        <v>0.0013215982903579562</v>
      </c>
      <c r="F72" s="220">
        <v>153</v>
      </c>
      <c r="G72" s="281">
        <v>0.0014531846589290124</v>
      </c>
    </row>
    <row r="73" spans="1:7" ht="15">
      <c r="A73" s="30" t="s">
        <v>93</v>
      </c>
      <c r="B73" s="31">
        <v>30</v>
      </c>
      <c r="C73" s="32">
        <v>0.0008782715615668365</v>
      </c>
      <c r="D73" s="33">
        <v>18</v>
      </c>
      <c r="E73" s="32">
        <v>0.00025307201304726825</v>
      </c>
      <c r="F73" s="220">
        <v>48</v>
      </c>
      <c r="G73" s="281">
        <v>0.0004559010694679255</v>
      </c>
    </row>
    <row r="74" spans="1:7" ht="15">
      <c r="A74" s="30" t="s">
        <v>94</v>
      </c>
      <c r="B74" s="31">
        <v>23</v>
      </c>
      <c r="C74" s="32">
        <v>0.0006733415305345746</v>
      </c>
      <c r="D74" s="33">
        <v>5</v>
      </c>
      <c r="E74" s="32">
        <v>7.029778140201896E-05</v>
      </c>
      <c r="F74" s="220">
        <v>28</v>
      </c>
      <c r="G74" s="281">
        <v>0.0002659422905229565</v>
      </c>
    </row>
    <row r="75" spans="1:7" ht="15">
      <c r="A75" s="30" t="s">
        <v>95</v>
      </c>
      <c r="B75" s="31">
        <v>0</v>
      </c>
      <c r="C75" s="32">
        <v>0</v>
      </c>
      <c r="D75" s="33">
        <v>0</v>
      </c>
      <c r="E75" s="32">
        <v>0</v>
      </c>
      <c r="F75" s="220">
        <v>0</v>
      </c>
      <c r="G75" s="281">
        <v>0</v>
      </c>
    </row>
    <row r="76" spans="1:7" ht="15">
      <c r="A76" s="30" t="s">
        <v>96</v>
      </c>
      <c r="B76" s="31">
        <v>0</v>
      </c>
      <c r="C76" s="32">
        <v>0</v>
      </c>
      <c r="D76" s="33">
        <v>1</v>
      </c>
      <c r="E76" s="32">
        <v>1.405955628040379E-05</v>
      </c>
      <c r="F76" s="220">
        <v>1</v>
      </c>
      <c r="G76" s="281">
        <v>9.497938947248448E-06</v>
      </c>
    </row>
    <row r="77" spans="1:7" ht="15">
      <c r="A77" s="30" t="s">
        <v>97</v>
      </c>
      <c r="B77" s="31">
        <v>97</v>
      </c>
      <c r="C77" s="32">
        <v>0.002839744715732771</v>
      </c>
      <c r="D77" s="33">
        <v>42</v>
      </c>
      <c r="E77" s="32">
        <v>0.0005905013637769592</v>
      </c>
      <c r="F77" s="220">
        <v>139</v>
      </c>
      <c r="G77" s="281">
        <v>0.001320213513667534</v>
      </c>
    </row>
    <row r="78" spans="1:7" ht="15">
      <c r="A78" s="30" t="s">
        <v>98</v>
      </c>
      <c r="B78" s="31">
        <v>833</v>
      </c>
      <c r="C78" s="32">
        <v>0.02438667369283916</v>
      </c>
      <c r="D78" s="33">
        <v>537</v>
      </c>
      <c r="E78" s="32">
        <v>0.007549981722576835</v>
      </c>
      <c r="F78" s="220">
        <v>1370</v>
      </c>
      <c r="G78" s="281">
        <v>0.013012176357730372</v>
      </c>
    </row>
    <row r="79" spans="1:7" ht="15">
      <c r="A79" s="30" t="s">
        <v>99</v>
      </c>
      <c r="B79" s="31">
        <v>192</v>
      </c>
      <c r="C79" s="32">
        <v>0.005620937994027754</v>
      </c>
      <c r="D79" s="33">
        <v>107</v>
      </c>
      <c r="E79" s="32">
        <v>0.0015043725220032055</v>
      </c>
      <c r="F79" s="220">
        <v>299</v>
      </c>
      <c r="G79" s="281">
        <v>0.0028398837452272858</v>
      </c>
    </row>
    <row r="80" spans="1:7" ht="15">
      <c r="A80" s="30" t="s">
        <v>100</v>
      </c>
      <c r="B80" s="31">
        <v>85</v>
      </c>
      <c r="C80" s="32">
        <v>0.0024884360911060365</v>
      </c>
      <c r="D80" s="33">
        <v>16</v>
      </c>
      <c r="E80" s="32">
        <v>0.00022495290048646065</v>
      </c>
      <c r="F80" s="220">
        <v>101</v>
      </c>
      <c r="G80" s="281">
        <v>0.0009592918336720932</v>
      </c>
    </row>
    <row r="81" spans="1:7" ht="15">
      <c r="A81" s="30" t="s">
        <v>101</v>
      </c>
      <c r="B81" s="31">
        <v>57</v>
      </c>
      <c r="C81" s="32">
        <v>0.0016687159669769892</v>
      </c>
      <c r="D81" s="33">
        <v>14</v>
      </c>
      <c r="E81" s="32">
        <v>0.00019683378792565307</v>
      </c>
      <c r="F81" s="220">
        <v>71</v>
      </c>
      <c r="G81" s="281">
        <v>0.0006743536652546397</v>
      </c>
    </row>
    <row r="82" spans="1:7" ht="15">
      <c r="A82" s="30" t="s">
        <v>102</v>
      </c>
      <c r="B82" s="31">
        <v>52</v>
      </c>
      <c r="C82" s="32">
        <v>0.0015223373733825164</v>
      </c>
      <c r="D82" s="33">
        <v>187</v>
      </c>
      <c r="E82" s="32">
        <v>0.002629137024435509</v>
      </c>
      <c r="F82" s="220">
        <v>239</v>
      </c>
      <c r="G82" s="281">
        <v>0.002270007408392379</v>
      </c>
    </row>
    <row r="83" spans="1:7" ht="15">
      <c r="A83" s="30" t="s">
        <v>285</v>
      </c>
      <c r="B83" s="31">
        <v>0</v>
      </c>
      <c r="C83" s="32">
        <v>0</v>
      </c>
      <c r="D83" s="33">
        <v>2</v>
      </c>
      <c r="E83" s="32">
        <v>2.811911256080758E-05</v>
      </c>
      <c r="F83" s="220">
        <v>2</v>
      </c>
      <c r="G83" s="281">
        <v>1.8995877894496895E-05</v>
      </c>
    </row>
    <row r="84" spans="1:7" ht="15">
      <c r="A84" s="30" t="s">
        <v>103</v>
      </c>
      <c r="B84" s="31">
        <v>102</v>
      </c>
      <c r="C84" s="32">
        <v>0.002986123309327244</v>
      </c>
      <c r="D84" s="33">
        <v>471</v>
      </c>
      <c r="E84" s="32">
        <v>0.0066220510080701855</v>
      </c>
      <c r="F84" s="220">
        <v>573</v>
      </c>
      <c r="G84" s="281">
        <v>0.00544231901677336</v>
      </c>
    </row>
    <row r="85" spans="1:7" ht="15">
      <c r="A85" s="30" t="s">
        <v>104</v>
      </c>
      <c r="B85" s="31">
        <v>1570</v>
      </c>
      <c r="C85" s="32">
        <v>0.04596287838866444</v>
      </c>
      <c r="D85" s="33">
        <v>88</v>
      </c>
      <c r="E85" s="32">
        <v>0.0012372409526755336</v>
      </c>
      <c r="F85" s="220">
        <v>1658</v>
      </c>
      <c r="G85" s="281">
        <v>0.015747582774537926</v>
      </c>
    </row>
    <row r="86" spans="1:7" ht="15">
      <c r="A86" s="30" t="s">
        <v>105</v>
      </c>
      <c r="B86" s="31">
        <v>2334</v>
      </c>
      <c r="C86" s="32">
        <v>0.06832952748989987</v>
      </c>
      <c r="D86" s="33">
        <v>870</v>
      </c>
      <c r="E86" s="32">
        <v>0.012231813963951298</v>
      </c>
      <c r="F86" s="220">
        <v>3204</v>
      </c>
      <c r="G86" s="281">
        <v>0.030431396386984024</v>
      </c>
    </row>
    <row r="87" spans="1:7" ht="15">
      <c r="A87" s="30" t="s">
        <v>106</v>
      </c>
      <c r="B87" s="31">
        <v>11</v>
      </c>
      <c r="C87" s="32">
        <v>0.00032203290590784004</v>
      </c>
      <c r="D87" s="33">
        <v>21</v>
      </c>
      <c r="E87" s="32">
        <v>0.0002952506818884796</v>
      </c>
      <c r="F87" s="220">
        <v>32</v>
      </c>
      <c r="G87" s="281">
        <v>0.0003039340463119503</v>
      </c>
    </row>
    <row r="88" spans="1:7" ht="15">
      <c r="A88" s="30" t="s">
        <v>107</v>
      </c>
      <c r="B88" s="31">
        <v>31</v>
      </c>
      <c r="C88" s="32">
        <v>0.000907547280285731</v>
      </c>
      <c r="D88" s="33">
        <v>39</v>
      </c>
      <c r="E88" s="32">
        <v>0.0005483226949357478</v>
      </c>
      <c r="F88" s="220">
        <v>70</v>
      </c>
      <c r="G88" s="281">
        <v>0.0006648557263073913</v>
      </c>
    </row>
    <row r="89" spans="1:7" ht="15">
      <c r="A89" s="30" t="s">
        <v>108</v>
      </c>
      <c r="B89" s="31">
        <v>5264</v>
      </c>
      <c r="C89" s="32">
        <v>0.1541073833362609</v>
      </c>
      <c r="D89" s="33">
        <v>8316</v>
      </c>
      <c r="E89" s="32">
        <v>0.11691927002783792</v>
      </c>
      <c r="F89" s="220">
        <v>13580</v>
      </c>
      <c r="G89" s="281">
        <v>0.1289820109036339</v>
      </c>
    </row>
    <row r="90" spans="1:7" ht="15">
      <c r="A90" s="30" t="s">
        <v>109</v>
      </c>
      <c r="B90" s="31">
        <v>36</v>
      </c>
      <c r="C90" s="32">
        <v>0.0010539258738802037</v>
      </c>
      <c r="D90" s="33">
        <v>62</v>
      </c>
      <c r="E90" s="32">
        <v>0.000871692489385035</v>
      </c>
      <c r="F90" s="220">
        <v>98</v>
      </c>
      <c r="G90" s="281">
        <v>0.0009307980168303478</v>
      </c>
    </row>
    <row r="91" spans="1:7" ht="15">
      <c r="A91" s="30" t="s">
        <v>110</v>
      </c>
      <c r="B91" s="31">
        <v>0</v>
      </c>
      <c r="C91" s="32">
        <v>0</v>
      </c>
      <c r="D91" s="33">
        <v>1</v>
      </c>
      <c r="E91" s="32">
        <v>1.405955628040379E-05</v>
      </c>
      <c r="F91" s="220">
        <v>1</v>
      </c>
      <c r="G91" s="281">
        <v>9.497938947248448E-06</v>
      </c>
    </row>
    <row r="92" spans="1:7" ht="15">
      <c r="A92" s="30" t="s">
        <v>111</v>
      </c>
      <c r="B92" s="31">
        <v>2</v>
      </c>
      <c r="C92" s="32">
        <v>5.85514374377891E-05</v>
      </c>
      <c r="D92" s="33">
        <v>6</v>
      </c>
      <c r="E92" s="32">
        <v>8.435733768242275E-05</v>
      </c>
      <c r="F92" s="220">
        <v>8</v>
      </c>
      <c r="G92" s="281">
        <v>7.598351157798758E-05</v>
      </c>
    </row>
    <row r="93" spans="1:7" ht="15">
      <c r="A93" s="30" t="s">
        <v>112</v>
      </c>
      <c r="B93" s="31">
        <v>17</v>
      </c>
      <c r="C93" s="32">
        <v>0.0004976872182212073</v>
      </c>
      <c r="D93" s="33">
        <v>193</v>
      </c>
      <c r="E93" s="32">
        <v>0.0027134943621179314</v>
      </c>
      <c r="F93" s="220">
        <v>210</v>
      </c>
      <c r="G93" s="281">
        <v>0.001994567178922174</v>
      </c>
    </row>
    <row r="94" spans="1:7" ht="15">
      <c r="A94" s="30" t="s">
        <v>113</v>
      </c>
      <c r="B94" s="31">
        <v>600</v>
      </c>
      <c r="C94" s="32">
        <v>0.01756543123133673</v>
      </c>
      <c r="D94" s="33">
        <v>1848</v>
      </c>
      <c r="E94" s="32">
        <v>0.025982060006186206</v>
      </c>
      <c r="F94" s="220">
        <v>2448</v>
      </c>
      <c r="G94" s="281">
        <v>0.0232509545428642</v>
      </c>
    </row>
    <row r="95" spans="1:7" ht="15">
      <c r="A95" s="30" t="s">
        <v>114</v>
      </c>
      <c r="B95" s="31">
        <v>72</v>
      </c>
      <c r="C95" s="32">
        <v>0.0021078517477604074</v>
      </c>
      <c r="D95" s="33">
        <v>784</v>
      </c>
      <c r="E95" s="32">
        <v>0.011022692123836572</v>
      </c>
      <c r="F95" s="220">
        <v>856</v>
      </c>
      <c r="G95" s="281">
        <v>0.00813023573884467</v>
      </c>
    </row>
    <row r="96" spans="1:7" ht="15">
      <c r="A96" s="30" t="s">
        <v>115</v>
      </c>
      <c r="B96" s="31">
        <v>304</v>
      </c>
      <c r="C96" s="32">
        <v>0.008899818490543943</v>
      </c>
      <c r="D96" s="33">
        <v>482</v>
      </c>
      <c r="E96" s="32">
        <v>0.006776706127154627</v>
      </c>
      <c r="F96" s="220">
        <v>786</v>
      </c>
      <c r="G96" s="281">
        <v>0.007465380012537279</v>
      </c>
    </row>
    <row r="97" spans="1:7" ht="15">
      <c r="A97" s="30" t="s">
        <v>116</v>
      </c>
      <c r="B97" s="31">
        <v>8681</v>
      </c>
      <c r="C97" s="32">
        <v>0.2541425141987236</v>
      </c>
      <c r="D97" s="33">
        <v>2036</v>
      </c>
      <c r="E97" s="32">
        <v>0.02862525658690212</v>
      </c>
      <c r="F97" s="220">
        <v>10717</v>
      </c>
      <c r="G97" s="281">
        <v>0.1017894116976616</v>
      </c>
    </row>
    <row r="98" spans="1:7" ht="15">
      <c r="A98" s="30" t="s">
        <v>117</v>
      </c>
      <c r="B98" s="31">
        <v>258</v>
      </c>
      <c r="C98" s="32">
        <v>0.007553135429474793</v>
      </c>
      <c r="D98" s="33">
        <v>13</v>
      </c>
      <c r="E98" s="32">
        <v>0.00018277423164524928</v>
      </c>
      <c r="F98" s="220">
        <v>271</v>
      </c>
      <c r="G98" s="281">
        <v>0.002573941454704329</v>
      </c>
    </row>
    <row r="99" spans="1:7" ht="15">
      <c r="A99" s="30" t="s">
        <v>118</v>
      </c>
      <c r="B99" s="31">
        <v>170</v>
      </c>
      <c r="C99" s="32">
        <v>0.004976872182212073</v>
      </c>
      <c r="D99" s="33">
        <v>12</v>
      </c>
      <c r="E99" s="32">
        <v>0.0001687146753648455</v>
      </c>
      <c r="F99" s="220">
        <v>182</v>
      </c>
      <c r="G99" s="281">
        <v>0.0017286248883992175</v>
      </c>
    </row>
    <row r="100" spans="1:7" ht="15">
      <c r="A100" s="30" t="s">
        <v>119</v>
      </c>
      <c r="B100" s="31">
        <v>33</v>
      </c>
      <c r="C100" s="32">
        <v>0.0009660987177235201</v>
      </c>
      <c r="D100" s="33">
        <v>91</v>
      </c>
      <c r="E100" s="32">
        <v>0.001279419621516745</v>
      </c>
      <c r="F100" s="220">
        <v>124</v>
      </c>
      <c r="G100" s="281">
        <v>0.0011777444294588074</v>
      </c>
    </row>
    <row r="101" spans="1:7" ht="15">
      <c r="A101" s="30" t="s">
        <v>127</v>
      </c>
      <c r="B101" s="31">
        <v>67</v>
      </c>
      <c r="C101" s="32">
        <v>0.001961473154165935</v>
      </c>
      <c r="D101" s="33">
        <v>63</v>
      </c>
      <c r="E101" s="32">
        <v>0.0008857520456654388</v>
      </c>
      <c r="F101" s="220">
        <v>130</v>
      </c>
      <c r="G101" s="281">
        <v>0.0012347320631422981</v>
      </c>
    </row>
    <row r="102" spans="1:7" ht="15">
      <c r="A102" s="30" t="s">
        <v>128</v>
      </c>
      <c r="B102" s="31">
        <v>88</v>
      </c>
      <c r="C102" s="32">
        <v>0.0025762632472627204</v>
      </c>
      <c r="D102" s="33">
        <v>37</v>
      </c>
      <c r="E102" s="32">
        <v>0.0005202035823749403</v>
      </c>
      <c r="F102" s="220">
        <v>125</v>
      </c>
      <c r="G102" s="281">
        <v>0.001187242368406056</v>
      </c>
    </row>
    <row r="103" spans="1:7" ht="15">
      <c r="A103" s="30" t="s">
        <v>129</v>
      </c>
      <c r="B103" s="31">
        <v>217</v>
      </c>
      <c r="C103" s="32">
        <v>0.006352830962000117</v>
      </c>
      <c r="D103" s="33">
        <v>185</v>
      </c>
      <c r="E103" s="32">
        <v>0.0026010179118747014</v>
      </c>
      <c r="F103" s="220">
        <v>402</v>
      </c>
      <c r="G103" s="281">
        <v>0.0038181714567938757</v>
      </c>
    </row>
    <row r="104" spans="1:7" ht="15">
      <c r="A104" s="30" t="s">
        <v>130</v>
      </c>
      <c r="B104" s="31">
        <v>36</v>
      </c>
      <c r="C104" s="32">
        <v>0.0010539258738802037</v>
      </c>
      <c r="D104" s="33">
        <v>186</v>
      </c>
      <c r="E104" s="32">
        <v>0.002615077468155105</v>
      </c>
      <c r="F104" s="220">
        <v>222</v>
      </c>
      <c r="G104" s="281">
        <v>0.002108542446289155</v>
      </c>
    </row>
    <row r="105" spans="1:7" ht="15">
      <c r="A105" s="240" t="s">
        <v>279</v>
      </c>
      <c r="B105" s="31">
        <v>18</v>
      </c>
      <c r="C105" s="32">
        <v>0.0005269629369401019</v>
      </c>
      <c r="D105" s="33">
        <v>25</v>
      </c>
      <c r="E105" s="32">
        <v>0.00035148890701009475</v>
      </c>
      <c r="F105" s="220">
        <v>43</v>
      </c>
      <c r="G105" s="281">
        <v>0.0004084113747316832</v>
      </c>
    </row>
    <row r="106" spans="1:7" ht="15">
      <c r="A106" s="240" t="s">
        <v>280</v>
      </c>
      <c r="B106" s="31">
        <v>15</v>
      </c>
      <c r="C106" s="32">
        <v>0.00043913578078341823</v>
      </c>
      <c r="D106" s="33">
        <v>4</v>
      </c>
      <c r="E106" s="32">
        <v>5.623822512161516E-05</v>
      </c>
      <c r="F106" s="220">
        <v>19</v>
      </c>
      <c r="G106" s="281">
        <v>0.0001804608399977205</v>
      </c>
    </row>
    <row r="107" spans="1:7" ht="15">
      <c r="A107" s="30" t="s">
        <v>131</v>
      </c>
      <c r="B107" s="31">
        <v>615</v>
      </c>
      <c r="C107" s="32">
        <v>0.018004567012120148</v>
      </c>
      <c r="D107" s="33">
        <v>995</v>
      </c>
      <c r="E107" s="32">
        <v>0.013989258499001771</v>
      </c>
      <c r="F107" s="220">
        <v>1610</v>
      </c>
      <c r="G107" s="281">
        <v>0.01529168170507</v>
      </c>
    </row>
    <row r="108" spans="1:7" ht="15.75" thickBot="1">
      <c r="A108" s="30" t="s">
        <v>120</v>
      </c>
      <c r="B108" s="31">
        <v>3273</v>
      </c>
      <c r="C108" s="32">
        <v>0.09581942736694186</v>
      </c>
      <c r="D108" s="33">
        <v>5004</v>
      </c>
      <c r="E108" s="32">
        <v>0.07035401962714057</v>
      </c>
      <c r="F108" s="220">
        <v>8278</v>
      </c>
      <c r="G108" s="281">
        <v>0.07862393860532264</v>
      </c>
    </row>
    <row r="109" spans="1:7" ht="15.75" thickBot="1">
      <c r="A109" s="11" t="s">
        <v>121</v>
      </c>
      <c r="B109" s="15">
        <v>34158</v>
      </c>
      <c r="C109" s="229">
        <v>1</v>
      </c>
      <c r="D109" s="40">
        <v>71126</v>
      </c>
      <c r="E109" s="229">
        <v>1.0000000000000002</v>
      </c>
      <c r="F109" s="15">
        <v>105286</v>
      </c>
      <c r="G109" s="39">
        <v>0.9999999999999994</v>
      </c>
    </row>
    <row r="110" spans="1:7" ht="15">
      <c r="A110" s="17"/>
      <c r="B110" s="17"/>
      <c r="C110" s="17"/>
      <c r="D110" s="17"/>
      <c r="E110" s="17"/>
      <c r="F110" s="259"/>
      <c r="G110" s="18"/>
    </row>
    <row r="111" spans="1:7" ht="15">
      <c r="A111" s="17"/>
      <c r="B111" s="259"/>
      <c r="C111" s="17"/>
      <c r="D111" s="259"/>
      <c r="E111" s="17"/>
      <c r="F111" s="259"/>
      <c r="G111" s="1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6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5" width="15.7109375" style="181" customWidth="1"/>
    <col min="6" max="7" width="16.7109375" style="181" customWidth="1"/>
    <col min="8" max="16384" width="11.421875" style="181" customWidth="1"/>
  </cols>
  <sheetData>
    <row r="1" spans="1:7" ht="49.5" customHeight="1" thickBot="1" thickTop="1">
      <c r="A1" s="349" t="s">
        <v>413</v>
      </c>
      <c r="B1" s="336"/>
      <c r="C1" s="336"/>
      <c r="D1" s="336"/>
      <c r="E1" s="336"/>
      <c r="F1" s="336"/>
      <c r="G1" s="337"/>
    </row>
    <row r="2" spans="1:7" ht="24.75" customHeight="1" thickBot="1" thickTop="1">
      <c r="A2" s="323" t="s">
        <v>21</v>
      </c>
      <c r="B2" s="354" t="s">
        <v>132</v>
      </c>
      <c r="C2" s="355"/>
      <c r="D2" s="355"/>
      <c r="E2" s="355"/>
      <c r="F2" s="354" t="s">
        <v>121</v>
      </c>
      <c r="G2" s="356"/>
    </row>
    <row r="3" spans="1:7" ht="24.75" customHeight="1">
      <c r="A3" s="350"/>
      <c r="B3" s="359" t="s">
        <v>133</v>
      </c>
      <c r="C3" s="360"/>
      <c r="D3" s="361" t="s">
        <v>134</v>
      </c>
      <c r="E3" s="362"/>
      <c r="F3" s="357"/>
      <c r="G3" s="358"/>
    </row>
    <row r="4" spans="1:7" ht="24.75" customHeight="1" thickBot="1">
      <c r="A4" s="351"/>
      <c r="B4" s="19" t="s">
        <v>23</v>
      </c>
      <c r="C4" s="7" t="s">
        <v>24</v>
      </c>
      <c r="D4" s="42" t="s">
        <v>23</v>
      </c>
      <c r="E4" s="21" t="s">
        <v>24</v>
      </c>
      <c r="F4" s="65" t="s">
        <v>23</v>
      </c>
      <c r="G4" s="21" t="s">
        <v>24</v>
      </c>
    </row>
    <row r="5" spans="1:7" ht="15">
      <c r="A5" s="64" t="s">
        <v>108</v>
      </c>
      <c r="B5" s="227">
        <v>5264</v>
      </c>
      <c r="C5" s="224">
        <v>0.1541073833362609</v>
      </c>
      <c r="D5" s="225">
        <v>8316</v>
      </c>
      <c r="E5" s="224">
        <v>0.11691927002783792</v>
      </c>
      <c r="F5" s="226">
        <v>13580</v>
      </c>
      <c r="G5" s="280">
        <v>0.1289844610767068</v>
      </c>
    </row>
    <row r="6" spans="1:7" ht="15">
      <c r="A6" s="30" t="s">
        <v>116</v>
      </c>
      <c r="B6" s="31">
        <v>8681</v>
      </c>
      <c r="C6" s="32">
        <v>0.2541425141987236</v>
      </c>
      <c r="D6" s="33">
        <v>2036</v>
      </c>
      <c r="E6" s="32">
        <v>0.02862525658690212</v>
      </c>
      <c r="F6" s="220">
        <v>10717</v>
      </c>
      <c r="G6" s="281">
        <v>0.1017913453136279</v>
      </c>
    </row>
    <row r="7" spans="1:7" ht="15">
      <c r="A7" s="30" t="s">
        <v>45</v>
      </c>
      <c r="B7" s="31">
        <v>53</v>
      </c>
      <c r="C7" s="32">
        <v>0.001551613092101411</v>
      </c>
      <c r="D7" s="33">
        <v>10718</v>
      </c>
      <c r="E7" s="32">
        <v>0.15069032421336784</v>
      </c>
      <c r="F7" s="220">
        <v>10771</v>
      </c>
      <c r="G7" s="281">
        <v>0.10230424375973557</v>
      </c>
    </row>
    <row r="8" spans="1:7" ht="15">
      <c r="A8" s="30" t="s">
        <v>34</v>
      </c>
      <c r="B8" s="31">
        <v>433</v>
      </c>
      <c r="C8" s="32">
        <v>0.01267638620528134</v>
      </c>
      <c r="D8" s="33">
        <v>6778</v>
      </c>
      <c r="E8" s="32">
        <v>0.0952956724685769</v>
      </c>
      <c r="F8" s="220">
        <v>7211</v>
      </c>
      <c r="G8" s="281">
        <v>0.06849093879411876</v>
      </c>
    </row>
    <row r="9" spans="1:7" ht="15">
      <c r="A9" s="30" t="s">
        <v>56</v>
      </c>
      <c r="B9" s="31">
        <v>422</v>
      </c>
      <c r="C9" s="32">
        <v>0.0123543532993735</v>
      </c>
      <c r="D9" s="33">
        <v>5085</v>
      </c>
      <c r="E9" s="32">
        <v>0.07149284368585328</v>
      </c>
      <c r="F9" s="220">
        <v>5507</v>
      </c>
      <c r="G9" s="281">
        <v>0.052306143383610046</v>
      </c>
    </row>
    <row r="10" spans="1:7" ht="15">
      <c r="A10" s="30" t="s">
        <v>66</v>
      </c>
      <c r="B10" s="31">
        <v>918</v>
      </c>
      <c r="C10" s="32">
        <v>0.026875109783945195</v>
      </c>
      <c r="D10" s="33">
        <v>2524</v>
      </c>
      <c r="E10" s="32">
        <v>0.03548632005173917</v>
      </c>
      <c r="F10" s="220">
        <v>3442</v>
      </c>
      <c r="G10" s="281">
        <v>0.03269252687967782</v>
      </c>
    </row>
    <row r="11" spans="1:7" ht="15">
      <c r="A11" s="30" t="s">
        <v>41</v>
      </c>
      <c r="B11" s="31">
        <v>793</v>
      </c>
      <c r="C11" s="32">
        <v>0.023215644944083378</v>
      </c>
      <c r="D11" s="33">
        <v>3122</v>
      </c>
      <c r="E11" s="32">
        <v>0.04389393470742063</v>
      </c>
      <c r="F11" s="220">
        <v>3915</v>
      </c>
      <c r="G11" s="281">
        <v>0.037185137342806124</v>
      </c>
    </row>
    <row r="12" spans="1:7" ht="15">
      <c r="A12" s="30" t="s">
        <v>64</v>
      </c>
      <c r="B12" s="31">
        <v>95</v>
      </c>
      <c r="C12" s="32">
        <v>0.002781193278294982</v>
      </c>
      <c r="D12" s="33">
        <v>3058</v>
      </c>
      <c r="E12" s="32">
        <v>0.04299412310547479</v>
      </c>
      <c r="F12" s="220">
        <v>3153</v>
      </c>
      <c r="G12" s="281">
        <v>0.029947570381064548</v>
      </c>
    </row>
    <row r="13" spans="1:7" ht="15">
      <c r="A13" s="30" t="s">
        <v>105</v>
      </c>
      <c r="B13" s="31">
        <v>2334</v>
      </c>
      <c r="C13" s="32">
        <v>0.06832952748989987</v>
      </c>
      <c r="D13" s="33">
        <v>870</v>
      </c>
      <c r="E13" s="32">
        <v>0.012231813963951298</v>
      </c>
      <c r="F13" s="220">
        <v>3204</v>
      </c>
      <c r="G13" s="281">
        <v>0.03043197446905513</v>
      </c>
    </row>
    <row r="14" spans="1:7" ht="15">
      <c r="A14" s="30" t="s">
        <v>90</v>
      </c>
      <c r="B14" s="31">
        <v>840</v>
      </c>
      <c r="C14" s="32">
        <v>0.02459160372387142</v>
      </c>
      <c r="D14" s="33">
        <v>992</v>
      </c>
      <c r="E14" s="32">
        <v>0.01394707983016056</v>
      </c>
      <c r="F14" s="220">
        <v>1832</v>
      </c>
      <c r="G14" s="281">
        <v>0.017400554690171346</v>
      </c>
    </row>
    <row r="15" spans="1:7" ht="15">
      <c r="A15" s="30" t="s">
        <v>113</v>
      </c>
      <c r="B15" s="31">
        <v>600</v>
      </c>
      <c r="C15" s="32">
        <v>0.01756543123133673</v>
      </c>
      <c r="D15" s="33">
        <v>1848</v>
      </c>
      <c r="E15" s="32">
        <v>0.025982060006186206</v>
      </c>
      <c r="F15" s="220">
        <v>2448</v>
      </c>
      <c r="G15" s="281">
        <v>0.023251396223547736</v>
      </c>
    </row>
    <row r="16" spans="1:7" ht="15">
      <c r="A16" s="30" t="s">
        <v>68</v>
      </c>
      <c r="B16" s="31">
        <v>1558</v>
      </c>
      <c r="C16" s="32">
        <v>0.045611569764037706</v>
      </c>
      <c r="D16" s="33">
        <v>898</v>
      </c>
      <c r="E16" s="32">
        <v>0.012625481539802605</v>
      </c>
      <c r="F16" s="220">
        <v>2456</v>
      </c>
      <c r="G16" s="281">
        <v>0.023327381178526653</v>
      </c>
    </row>
    <row r="17" spans="1:7" ht="15">
      <c r="A17" s="30" t="s">
        <v>39</v>
      </c>
      <c r="B17" s="31">
        <v>284</v>
      </c>
      <c r="C17" s="32">
        <v>0.008314304116166052</v>
      </c>
      <c r="D17" s="33">
        <v>1744</v>
      </c>
      <c r="E17" s="32">
        <v>0.02451986615302421</v>
      </c>
      <c r="F17" s="220">
        <v>2028</v>
      </c>
      <c r="G17" s="281">
        <v>0.019262186087154742</v>
      </c>
    </row>
    <row r="18" spans="1:7" ht="15">
      <c r="A18" s="30" t="s">
        <v>42</v>
      </c>
      <c r="B18" s="31">
        <v>263</v>
      </c>
      <c r="C18" s="32">
        <v>0.007699514023069266</v>
      </c>
      <c r="D18" s="33">
        <v>1486</v>
      </c>
      <c r="E18" s="32">
        <v>0.02089250063268003</v>
      </c>
      <c r="F18" s="220">
        <v>1749</v>
      </c>
      <c r="G18" s="281">
        <v>0.016612210782265113</v>
      </c>
    </row>
    <row r="19" spans="1:7" ht="15">
      <c r="A19" s="30" t="s">
        <v>98</v>
      </c>
      <c r="B19" s="31">
        <v>833</v>
      </c>
      <c r="C19" s="32">
        <v>0.02438667369283916</v>
      </c>
      <c r="D19" s="33">
        <v>537</v>
      </c>
      <c r="E19" s="32">
        <v>0.007549981722576835</v>
      </c>
      <c r="F19" s="220">
        <v>1370</v>
      </c>
      <c r="G19" s="281">
        <v>0.013012423540139052</v>
      </c>
    </row>
    <row r="20" spans="1:7" ht="15">
      <c r="A20" s="30" t="s">
        <v>104</v>
      </c>
      <c r="B20" s="31">
        <v>1570</v>
      </c>
      <c r="C20" s="32">
        <v>0.04596287838866444</v>
      </c>
      <c r="D20" s="33">
        <v>88</v>
      </c>
      <c r="E20" s="32">
        <v>0.0012372409526755336</v>
      </c>
      <c r="F20" s="220">
        <v>1658</v>
      </c>
      <c r="G20" s="281">
        <v>0.015747881919379963</v>
      </c>
    </row>
    <row r="21" spans="1:7" ht="15">
      <c r="A21" s="30" t="s">
        <v>131</v>
      </c>
      <c r="B21" s="31">
        <v>615</v>
      </c>
      <c r="C21" s="32">
        <v>0.018004567012120148</v>
      </c>
      <c r="D21" s="33">
        <v>995</v>
      </c>
      <c r="E21" s="32">
        <v>0.013989258499001771</v>
      </c>
      <c r="F21" s="220">
        <v>1610</v>
      </c>
      <c r="G21" s="281">
        <v>0.015291972189506477</v>
      </c>
    </row>
    <row r="22" spans="1:7" ht="15">
      <c r="A22" s="30" t="s">
        <v>67</v>
      </c>
      <c r="B22" s="31">
        <v>932</v>
      </c>
      <c r="C22" s="32">
        <v>0.02728496984600972</v>
      </c>
      <c r="D22" s="33">
        <v>547</v>
      </c>
      <c r="E22" s="32">
        <v>0.007690577285380873</v>
      </c>
      <c r="F22" s="220">
        <v>1479</v>
      </c>
      <c r="G22" s="281">
        <v>0.014047718551726759</v>
      </c>
    </row>
    <row r="23" spans="1:7" ht="15">
      <c r="A23" s="30" t="s">
        <v>35</v>
      </c>
      <c r="B23" s="31">
        <v>29</v>
      </c>
      <c r="C23" s="32">
        <v>0.0008489958428479419</v>
      </c>
      <c r="D23" s="33">
        <v>1288</v>
      </c>
      <c r="E23" s="32">
        <v>0.01810870848916008</v>
      </c>
      <c r="F23" s="220">
        <v>1317</v>
      </c>
      <c r="G23" s="281">
        <v>0.012509023213403745</v>
      </c>
    </row>
    <row r="24" spans="1:7" ht="15">
      <c r="A24" s="30" t="s">
        <v>44</v>
      </c>
      <c r="B24" s="31">
        <v>458</v>
      </c>
      <c r="C24" s="32">
        <v>0.013408279173253703</v>
      </c>
      <c r="D24" s="33">
        <v>852</v>
      </c>
      <c r="E24" s="32">
        <v>0.01197874195090403</v>
      </c>
      <c r="F24" s="220">
        <v>1310</v>
      </c>
      <c r="G24" s="281">
        <v>0.012442536377797197</v>
      </c>
    </row>
    <row r="25" spans="1:7" ht="15">
      <c r="A25" s="30" t="s">
        <v>60</v>
      </c>
      <c r="B25" s="31">
        <v>105</v>
      </c>
      <c r="C25" s="32">
        <v>0.0030739504654839277</v>
      </c>
      <c r="D25" s="33">
        <v>962</v>
      </c>
      <c r="E25" s="32">
        <v>0.013525293141748447</v>
      </c>
      <c r="F25" s="220">
        <v>1067</v>
      </c>
      <c r="G25" s="281">
        <v>0.010134493370312678</v>
      </c>
    </row>
    <row r="26" spans="1:7" ht="15">
      <c r="A26" s="30" t="s">
        <v>47</v>
      </c>
      <c r="B26" s="31">
        <v>53</v>
      </c>
      <c r="C26" s="32">
        <v>0.001551613092101411</v>
      </c>
      <c r="D26" s="33">
        <v>808</v>
      </c>
      <c r="E26" s="32">
        <v>0.011360121474566262</v>
      </c>
      <c r="F26" s="220">
        <v>861</v>
      </c>
      <c r="G26" s="281">
        <v>0.008177880779605639</v>
      </c>
    </row>
    <row r="27" spans="1:7" ht="15">
      <c r="A27" s="30" t="s">
        <v>115</v>
      </c>
      <c r="B27" s="31">
        <v>304</v>
      </c>
      <c r="C27" s="32">
        <v>0.008899818490543943</v>
      </c>
      <c r="D27" s="33">
        <v>482</v>
      </c>
      <c r="E27" s="32">
        <v>0.006776706127154627</v>
      </c>
      <c r="F27" s="220">
        <v>786</v>
      </c>
      <c r="G27" s="281">
        <v>0.007465521826678318</v>
      </c>
    </row>
    <row r="28" spans="1:7" ht="15">
      <c r="A28" s="30" t="s">
        <v>114</v>
      </c>
      <c r="B28" s="31">
        <v>72</v>
      </c>
      <c r="C28" s="32">
        <v>0.0021078517477604074</v>
      </c>
      <c r="D28" s="33">
        <v>784</v>
      </c>
      <c r="E28" s="32">
        <v>0.011022692123836572</v>
      </c>
      <c r="F28" s="220">
        <v>856</v>
      </c>
      <c r="G28" s="281">
        <v>0.008130390182743816</v>
      </c>
    </row>
    <row r="29" spans="1:7" ht="15">
      <c r="A29" s="30" t="s">
        <v>43</v>
      </c>
      <c r="B29" s="31">
        <v>104</v>
      </c>
      <c r="C29" s="32">
        <v>0.003044674746765033</v>
      </c>
      <c r="D29" s="33">
        <v>612</v>
      </c>
      <c r="E29" s="32">
        <v>0.00860444844360712</v>
      </c>
      <c r="F29" s="220">
        <v>716</v>
      </c>
      <c r="G29" s="281">
        <v>0.006800653470612819</v>
      </c>
    </row>
    <row r="30" spans="1:7" ht="15">
      <c r="A30" s="30" t="s">
        <v>71</v>
      </c>
      <c r="B30" s="31">
        <v>226</v>
      </c>
      <c r="C30" s="32">
        <v>0.006616312430470168</v>
      </c>
      <c r="D30" s="33">
        <v>543</v>
      </c>
      <c r="E30" s="32">
        <v>0.007634339060259258</v>
      </c>
      <c r="F30" s="220">
        <v>769</v>
      </c>
      <c r="G30" s="281">
        <v>0.0073040537973481255</v>
      </c>
    </row>
    <row r="31" spans="1:7" ht="15">
      <c r="A31" s="30" t="s">
        <v>25</v>
      </c>
      <c r="B31" s="31">
        <v>99</v>
      </c>
      <c r="C31" s="32">
        <v>0.0028982961531705603</v>
      </c>
      <c r="D31" s="33">
        <v>575</v>
      </c>
      <c r="E31" s="32">
        <v>0.00808424486123218</v>
      </c>
      <c r="F31" s="220">
        <v>674</v>
      </c>
      <c r="G31" s="281">
        <v>0.006401732456973519</v>
      </c>
    </row>
    <row r="32" spans="1:7" ht="15">
      <c r="A32" s="30" t="s">
        <v>87</v>
      </c>
      <c r="B32" s="31">
        <v>178</v>
      </c>
      <c r="C32" s="32">
        <v>0.005211077931963229</v>
      </c>
      <c r="D32" s="33">
        <v>605</v>
      </c>
      <c r="E32" s="32">
        <v>0.008506031549644293</v>
      </c>
      <c r="F32" s="220">
        <v>783</v>
      </c>
      <c r="G32" s="281">
        <v>0.007437027468561225</v>
      </c>
    </row>
    <row r="33" spans="1:7" ht="15">
      <c r="A33" s="30" t="s">
        <v>72</v>
      </c>
      <c r="B33" s="31">
        <v>96</v>
      </c>
      <c r="C33" s="32">
        <v>0.002810468997013877</v>
      </c>
      <c r="D33" s="33">
        <v>464</v>
      </c>
      <c r="E33" s="32">
        <v>0.0065236341141073585</v>
      </c>
      <c r="F33" s="220">
        <v>560</v>
      </c>
      <c r="G33" s="281">
        <v>0.005318946848523992</v>
      </c>
    </row>
    <row r="34" spans="1:7" ht="15">
      <c r="A34" s="30" t="s">
        <v>84</v>
      </c>
      <c r="B34" s="31">
        <v>18</v>
      </c>
      <c r="C34" s="32">
        <v>0.0005269629369401019</v>
      </c>
      <c r="D34" s="33">
        <v>531</v>
      </c>
      <c r="E34" s="32">
        <v>0.007465624384894413</v>
      </c>
      <c r="F34" s="220">
        <v>549</v>
      </c>
      <c r="G34" s="281">
        <v>0.005214467535427985</v>
      </c>
    </row>
    <row r="35" spans="1:7" ht="15">
      <c r="A35" s="30" t="s">
        <v>103</v>
      </c>
      <c r="B35" s="31">
        <v>102</v>
      </c>
      <c r="C35" s="32">
        <v>0.002986123309327244</v>
      </c>
      <c r="D35" s="33">
        <v>471</v>
      </c>
      <c r="E35" s="32">
        <v>0.0066220510080701855</v>
      </c>
      <c r="F35" s="220">
        <v>573</v>
      </c>
      <c r="G35" s="281">
        <v>0.005442422400364728</v>
      </c>
    </row>
    <row r="36" spans="1:7" ht="15">
      <c r="A36" s="30" t="s">
        <v>30</v>
      </c>
      <c r="B36" s="31">
        <v>5</v>
      </c>
      <c r="C36" s="32">
        <v>0.00014637859359447274</v>
      </c>
      <c r="D36" s="33">
        <v>530</v>
      </c>
      <c r="E36" s="32">
        <v>0.007451564828614009</v>
      </c>
      <c r="F36" s="220">
        <v>535</v>
      </c>
      <c r="G36" s="281">
        <v>0.005081493864214886</v>
      </c>
    </row>
    <row r="37" spans="1:7" ht="15">
      <c r="A37" s="30" t="s">
        <v>129</v>
      </c>
      <c r="B37" s="31">
        <v>217</v>
      </c>
      <c r="C37" s="32">
        <v>0.006352830962000117</v>
      </c>
      <c r="D37" s="33">
        <v>185</v>
      </c>
      <c r="E37" s="32">
        <v>0.0026010179118747014</v>
      </c>
      <c r="F37" s="220">
        <v>402</v>
      </c>
      <c r="G37" s="281">
        <v>0.0038182439876904375</v>
      </c>
    </row>
    <row r="38" spans="1:7" ht="15">
      <c r="A38" s="30" t="s">
        <v>65</v>
      </c>
      <c r="B38" s="31">
        <v>270</v>
      </c>
      <c r="C38" s="32">
        <v>0.007904444054101529</v>
      </c>
      <c r="D38" s="33">
        <v>186</v>
      </c>
      <c r="E38" s="32">
        <v>0.002615077468155105</v>
      </c>
      <c r="F38" s="220">
        <v>456</v>
      </c>
      <c r="G38" s="281">
        <v>0.004331142433798108</v>
      </c>
    </row>
    <row r="39" spans="1:7" ht="15">
      <c r="A39" s="30" t="s">
        <v>102</v>
      </c>
      <c r="B39" s="31">
        <v>52</v>
      </c>
      <c r="C39" s="32">
        <v>0.0015223373733825164</v>
      </c>
      <c r="D39" s="33">
        <v>187</v>
      </c>
      <c r="E39" s="32">
        <v>0.002629137024435509</v>
      </c>
      <c r="F39" s="220">
        <v>239</v>
      </c>
      <c r="G39" s="281">
        <v>0.002270050529995061</v>
      </c>
    </row>
    <row r="40" spans="1:7" ht="15">
      <c r="A40" s="30" t="s">
        <v>81</v>
      </c>
      <c r="B40" s="31">
        <v>105</v>
      </c>
      <c r="C40" s="32">
        <v>0.0030739504654839277</v>
      </c>
      <c r="D40" s="33">
        <v>269</v>
      </c>
      <c r="E40" s="32">
        <v>0.0037820206394286195</v>
      </c>
      <c r="F40" s="220">
        <v>374</v>
      </c>
      <c r="G40" s="281">
        <v>0.003552296645264238</v>
      </c>
    </row>
    <row r="41" spans="1:7" ht="15">
      <c r="A41" s="30" t="s">
        <v>99</v>
      </c>
      <c r="B41" s="31">
        <v>192</v>
      </c>
      <c r="C41" s="32">
        <v>0.005620937994027754</v>
      </c>
      <c r="D41" s="33">
        <v>107</v>
      </c>
      <c r="E41" s="32">
        <v>0.0015043725220032055</v>
      </c>
      <c r="F41" s="220">
        <v>299</v>
      </c>
      <c r="G41" s="281">
        <v>0.0028399376923369172</v>
      </c>
    </row>
    <row r="42" spans="1:7" ht="15">
      <c r="A42" s="30" t="s">
        <v>38</v>
      </c>
      <c r="B42" s="31">
        <v>17</v>
      </c>
      <c r="C42" s="32">
        <v>0.0004976872182212073</v>
      </c>
      <c r="D42" s="33">
        <v>276</v>
      </c>
      <c r="E42" s="32">
        <v>0.003880437533391446</v>
      </c>
      <c r="F42" s="220">
        <v>293</v>
      </c>
      <c r="G42" s="281">
        <v>0.0027829489761027316</v>
      </c>
    </row>
    <row r="43" spans="1:7" ht="15">
      <c r="A43" s="30" t="s">
        <v>57</v>
      </c>
      <c r="B43" s="31">
        <v>22</v>
      </c>
      <c r="C43" s="32">
        <v>0.0006440658118156801</v>
      </c>
      <c r="D43" s="33">
        <v>308</v>
      </c>
      <c r="E43" s="32">
        <v>0.004330343334364367</v>
      </c>
      <c r="F43" s="220">
        <v>330</v>
      </c>
      <c r="G43" s="281">
        <v>0.0031343793928802098</v>
      </c>
    </row>
    <row r="44" spans="1:7" ht="15">
      <c r="A44" s="30" t="s">
        <v>46</v>
      </c>
      <c r="B44" s="31">
        <v>5</v>
      </c>
      <c r="C44" s="32">
        <v>0.00014637859359447274</v>
      </c>
      <c r="D44" s="33">
        <v>283</v>
      </c>
      <c r="E44" s="32">
        <v>0.003978854427354273</v>
      </c>
      <c r="F44" s="220">
        <v>288</v>
      </c>
      <c r="G44" s="281">
        <v>0.0027354583792409105</v>
      </c>
    </row>
    <row r="45" spans="1:7" ht="15">
      <c r="A45" s="30" t="s">
        <v>28</v>
      </c>
      <c r="B45" s="31">
        <v>0</v>
      </c>
      <c r="C45" s="32">
        <v>0</v>
      </c>
      <c r="D45" s="33">
        <v>263</v>
      </c>
      <c r="E45" s="32">
        <v>0.003697663301746197</v>
      </c>
      <c r="F45" s="220">
        <v>263</v>
      </c>
      <c r="G45" s="281">
        <v>0.0024980053949318036</v>
      </c>
    </row>
    <row r="46" spans="1:7" ht="15">
      <c r="A46" s="30" t="s">
        <v>117</v>
      </c>
      <c r="B46" s="31">
        <v>258</v>
      </c>
      <c r="C46" s="32">
        <v>0.007553135429474793</v>
      </c>
      <c r="D46" s="33">
        <v>13</v>
      </c>
      <c r="E46" s="32">
        <v>0.00018277423164524928</v>
      </c>
      <c r="F46" s="220">
        <v>271</v>
      </c>
      <c r="G46" s="281">
        <v>0.0025739903499107175</v>
      </c>
    </row>
    <row r="47" spans="1:7" ht="15">
      <c r="A47" s="30" t="s">
        <v>97</v>
      </c>
      <c r="B47" s="31">
        <v>97</v>
      </c>
      <c r="C47" s="32">
        <v>0.002839744715732771</v>
      </c>
      <c r="D47" s="33">
        <v>42</v>
      </c>
      <c r="E47" s="32">
        <v>0.0005905013637769592</v>
      </c>
      <c r="F47" s="220">
        <v>139</v>
      </c>
      <c r="G47" s="281">
        <v>0.001320238592758634</v>
      </c>
    </row>
    <row r="48" spans="1:7" ht="15">
      <c r="A48" s="30" t="s">
        <v>130</v>
      </c>
      <c r="B48" s="31">
        <v>36</v>
      </c>
      <c r="C48" s="32">
        <v>0.0010539258738802037</v>
      </c>
      <c r="D48" s="33">
        <v>186</v>
      </c>
      <c r="E48" s="32">
        <v>0.002615077468155105</v>
      </c>
      <c r="F48" s="220">
        <v>222</v>
      </c>
      <c r="G48" s="281">
        <v>0.0021085825006648684</v>
      </c>
    </row>
    <row r="49" spans="1:7" ht="15">
      <c r="A49" s="30" t="s">
        <v>32</v>
      </c>
      <c r="B49" s="31">
        <v>65</v>
      </c>
      <c r="C49" s="32">
        <v>0.0019029217167281457</v>
      </c>
      <c r="D49" s="33">
        <v>115</v>
      </c>
      <c r="E49" s="32">
        <v>0.0016168489722464359</v>
      </c>
      <c r="F49" s="220">
        <v>180</v>
      </c>
      <c r="G49" s="281">
        <v>0.0017096614870255689</v>
      </c>
    </row>
    <row r="50" spans="1:7" ht="15">
      <c r="A50" s="30" t="s">
        <v>51</v>
      </c>
      <c r="B50" s="31">
        <v>49</v>
      </c>
      <c r="C50" s="32">
        <v>0.001434510217225833</v>
      </c>
      <c r="D50" s="33">
        <v>194</v>
      </c>
      <c r="E50" s="32">
        <v>0.0027275539183983354</v>
      </c>
      <c r="F50" s="220">
        <v>243</v>
      </c>
      <c r="G50" s="281">
        <v>0.002308043007484518</v>
      </c>
    </row>
    <row r="51" spans="1:7" ht="15">
      <c r="A51" s="30" t="s">
        <v>54</v>
      </c>
      <c r="B51" s="31">
        <v>51</v>
      </c>
      <c r="C51" s="32">
        <v>0.001493061654663622</v>
      </c>
      <c r="D51" s="33">
        <v>197</v>
      </c>
      <c r="E51" s="32">
        <v>0.002769732587239547</v>
      </c>
      <c r="F51" s="220">
        <v>248</v>
      </c>
      <c r="G51" s="281">
        <v>0.0023555336043463394</v>
      </c>
    </row>
    <row r="52" spans="1:7" ht="15">
      <c r="A52" s="30" t="s">
        <v>112</v>
      </c>
      <c r="B52" s="31">
        <v>17</v>
      </c>
      <c r="C52" s="32">
        <v>0.0004976872182212073</v>
      </c>
      <c r="D52" s="33">
        <v>193</v>
      </c>
      <c r="E52" s="32">
        <v>0.0027134943621179314</v>
      </c>
      <c r="F52" s="220">
        <v>210</v>
      </c>
      <c r="G52" s="281">
        <v>0.001994605068196497</v>
      </c>
    </row>
    <row r="53" spans="1:7" ht="15">
      <c r="A53" s="30" t="s">
        <v>92</v>
      </c>
      <c r="B53" s="31">
        <v>59</v>
      </c>
      <c r="C53" s="32">
        <v>0.0017272674044147784</v>
      </c>
      <c r="D53" s="33">
        <v>94</v>
      </c>
      <c r="E53" s="32">
        <v>0.0013215982903579562</v>
      </c>
      <c r="F53" s="220">
        <v>153</v>
      </c>
      <c r="G53" s="281">
        <v>0.0014532122639717335</v>
      </c>
    </row>
    <row r="54" spans="1:7" ht="15">
      <c r="A54" s="30" t="s">
        <v>33</v>
      </c>
      <c r="B54" s="31">
        <v>84</v>
      </c>
      <c r="C54" s="32">
        <v>0.002459160372387142</v>
      </c>
      <c r="D54" s="33">
        <v>93</v>
      </c>
      <c r="E54" s="32">
        <v>0.0013075387340775524</v>
      </c>
      <c r="F54" s="220">
        <v>177</v>
      </c>
      <c r="G54" s="281">
        <v>0.001681167128908476</v>
      </c>
    </row>
    <row r="55" spans="1:7" ht="15">
      <c r="A55" s="30" t="s">
        <v>59</v>
      </c>
      <c r="B55" s="31">
        <v>82</v>
      </c>
      <c r="C55" s="32">
        <v>0.002400608934949353</v>
      </c>
      <c r="D55" s="33">
        <v>154</v>
      </c>
      <c r="E55" s="32">
        <v>0.0021651716671821837</v>
      </c>
      <c r="F55" s="220">
        <v>236</v>
      </c>
      <c r="G55" s="281">
        <v>0.002241556171877968</v>
      </c>
    </row>
    <row r="56" spans="1:7" ht="15">
      <c r="A56" s="30" t="s">
        <v>27</v>
      </c>
      <c r="B56" s="31">
        <v>0</v>
      </c>
      <c r="C56" s="32">
        <v>0</v>
      </c>
      <c r="D56" s="33">
        <v>133</v>
      </c>
      <c r="E56" s="32">
        <v>0.0018699209852937042</v>
      </c>
      <c r="F56" s="220">
        <v>133</v>
      </c>
      <c r="G56" s="281">
        <v>0.0012632498765244482</v>
      </c>
    </row>
    <row r="57" spans="1:7" ht="15">
      <c r="A57" s="30" t="s">
        <v>29</v>
      </c>
      <c r="B57" s="31">
        <v>3</v>
      </c>
      <c r="C57" s="32">
        <v>8.782715615668365E-05</v>
      </c>
      <c r="D57" s="33">
        <v>252</v>
      </c>
      <c r="E57" s="32">
        <v>0.0035430081826617553</v>
      </c>
      <c r="F57" s="220">
        <v>255</v>
      </c>
      <c r="G57" s="281">
        <v>0.002422020439952889</v>
      </c>
    </row>
    <row r="58" spans="1:7" ht="15">
      <c r="A58" s="30" t="s">
        <v>118</v>
      </c>
      <c r="B58" s="31">
        <v>170</v>
      </c>
      <c r="C58" s="32">
        <v>0.004976872182212073</v>
      </c>
      <c r="D58" s="33">
        <v>12</v>
      </c>
      <c r="E58" s="32">
        <v>0.0001687146753648455</v>
      </c>
      <c r="F58" s="220">
        <v>182</v>
      </c>
      <c r="G58" s="281">
        <v>0.0017286577257702976</v>
      </c>
    </row>
    <row r="59" spans="1:7" ht="15">
      <c r="A59" s="30" t="s">
        <v>127</v>
      </c>
      <c r="B59" s="31">
        <v>67</v>
      </c>
      <c r="C59" s="32">
        <v>0.001961473154165935</v>
      </c>
      <c r="D59" s="33">
        <v>63</v>
      </c>
      <c r="E59" s="32">
        <v>0.0008857520456654388</v>
      </c>
      <c r="F59" s="220">
        <v>130</v>
      </c>
      <c r="G59" s="281">
        <v>0.0012347555184073554</v>
      </c>
    </row>
    <row r="60" spans="1:7" ht="15">
      <c r="A60" s="30" t="s">
        <v>128</v>
      </c>
      <c r="B60" s="31">
        <v>88</v>
      </c>
      <c r="C60" s="32">
        <v>0.0025762632472627204</v>
      </c>
      <c r="D60" s="33">
        <v>37</v>
      </c>
      <c r="E60" s="32">
        <v>0.0005202035823749403</v>
      </c>
      <c r="F60" s="220">
        <v>125</v>
      </c>
      <c r="G60" s="281">
        <v>0.001187264921545534</v>
      </c>
    </row>
    <row r="61" spans="1:7" ht="15">
      <c r="A61" s="30" t="s">
        <v>119</v>
      </c>
      <c r="B61" s="31">
        <v>33</v>
      </c>
      <c r="C61" s="32">
        <v>0.0009660987177235201</v>
      </c>
      <c r="D61" s="33">
        <v>91</v>
      </c>
      <c r="E61" s="32">
        <v>0.001279419621516745</v>
      </c>
      <c r="F61" s="220">
        <v>124</v>
      </c>
      <c r="G61" s="281">
        <v>0.0011777668021731697</v>
      </c>
    </row>
    <row r="62" spans="1:7" ht="15">
      <c r="A62" s="30" t="s">
        <v>109</v>
      </c>
      <c r="B62" s="31">
        <v>36</v>
      </c>
      <c r="C62" s="32">
        <v>0.0010539258738802037</v>
      </c>
      <c r="D62" s="33">
        <v>62</v>
      </c>
      <c r="E62" s="32">
        <v>0.000871692489385035</v>
      </c>
      <c r="F62" s="220">
        <v>98</v>
      </c>
      <c r="G62" s="281">
        <v>0.0009308156984916986</v>
      </c>
    </row>
    <row r="63" spans="1:7" ht="15">
      <c r="A63" s="30" t="s">
        <v>48</v>
      </c>
      <c r="B63" s="31">
        <v>6</v>
      </c>
      <c r="C63" s="32">
        <v>0.0001756543123133673</v>
      </c>
      <c r="D63" s="33">
        <v>120</v>
      </c>
      <c r="E63" s="32">
        <v>0.0016871467536484549</v>
      </c>
      <c r="F63" s="220">
        <v>126</v>
      </c>
      <c r="G63" s="281">
        <v>0.0011967630409178982</v>
      </c>
    </row>
    <row r="64" spans="1:7" ht="15">
      <c r="A64" s="30" t="s">
        <v>100</v>
      </c>
      <c r="B64" s="31">
        <v>85</v>
      </c>
      <c r="C64" s="32">
        <v>0.0024884360911060365</v>
      </c>
      <c r="D64" s="33">
        <v>16</v>
      </c>
      <c r="E64" s="32">
        <v>0.00022495290048646065</v>
      </c>
      <c r="F64" s="220">
        <v>101</v>
      </c>
      <c r="G64" s="281">
        <v>0.0009593100566087914</v>
      </c>
    </row>
    <row r="65" spans="1:7" ht="15">
      <c r="A65" s="30" t="s">
        <v>93</v>
      </c>
      <c r="B65" s="31">
        <v>30</v>
      </c>
      <c r="C65" s="32">
        <v>0.0008782715615668365</v>
      </c>
      <c r="D65" s="33">
        <v>18</v>
      </c>
      <c r="E65" s="32">
        <v>0.00025307201304726825</v>
      </c>
      <c r="F65" s="220">
        <v>48</v>
      </c>
      <c r="G65" s="281">
        <v>0.00045590972987348506</v>
      </c>
    </row>
    <row r="66" spans="1:7" ht="15">
      <c r="A66" s="30" t="s">
        <v>50</v>
      </c>
      <c r="B66" s="31">
        <v>3</v>
      </c>
      <c r="C66" s="32">
        <v>8.782715615668365E-05</v>
      </c>
      <c r="D66" s="33">
        <v>94</v>
      </c>
      <c r="E66" s="32">
        <v>0.0013215982903579562</v>
      </c>
      <c r="F66" s="220">
        <v>97</v>
      </c>
      <c r="G66" s="281">
        <v>0.0009213175791193344</v>
      </c>
    </row>
    <row r="67" spans="1:7" ht="15">
      <c r="A67" s="30" t="s">
        <v>52</v>
      </c>
      <c r="B67" s="31">
        <v>0</v>
      </c>
      <c r="C67" s="32">
        <v>0</v>
      </c>
      <c r="D67" s="33">
        <v>59</v>
      </c>
      <c r="E67" s="32">
        <v>0.0008295138205438237</v>
      </c>
      <c r="F67" s="220">
        <v>59</v>
      </c>
      <c r="G67" s="281">
        <v>0.000560389042969492</v>
      </c>
    </row>
    <row r="68" spans="1:7" ht="15">
      <c r="A68" s="30" t="s">
        <v>86</v>
      </c>
      <c r="B68" s="31">
        <v>77</v>
      </c>
      <c r="C68" s="32">
        <v>0.0022542303413548804</v>
      </c>
      <c r="D68" s="33">
        <v>17</v>
      </c>
      <c r="E68" s="32">
        <v>0.00023901245676686444</v>
      </c>
      <c r="F68" s="220">
        <v>94</v>
      </c>
      <c r="G68" s="281">
        <v>0.0008928232210022415</v>
      </c>
    </row>
    <row r="69" spans="1:7" ht="15">
      <c r="A69" s="30" t="s">
        <v>101</v>
      </c>
      <c r="B69" s="31">
        <v>57</v>
      </c>
      <c r="C69" s="32">
        <v>0.0016687159669769892</v>
      </c>
      <c r="D69" s="33">
        <v>14</v>
      </c>
      <c r="E69" s="32">
        <v>0.00019683378792565307</v>
      </c>
      <c r="F69" s="220">
        <v>71</v>
      </c>
      <c r="G69" s="281">
        <v>0.0006743664754378633</v>
      </c>
    </row>
    <row r="70" spans="1:7" ht="15">
      <c r="A70" s="30" t="s">
        <v>37</v>
      </c>
      <c r="B70" s="31">
        <v>0</v>
      </c>
      <c r="C70" s="32">
        <v>0</v>
      </c>
      <c r="D70" s="33">
        <v>92</v>
      </c>
      <c r="E70" s="32">
        <v>0.0012934791777971487</v>
      </c>
      <c r="F70" s="220">
        <v>92</v>
      </c>
      <c r="G70" s="281">
        <v>0.000873826982257513</v>
      </c>
    </row>
    <row r="71" spans="1:7" ht="15">
      <c r="A71" s="30" t="s">
        <v>107</v>
      </c>
      <c r="B71" s="31">
        <v>31</v>
      </c>
      <c r="C71" s="32">
        <v>0.000907547280285731</v>
      </c>
      <c r="D71" s="33">
        <v>39</v>
      </c>
      <c r="E71" s="32">
        <v>0.0005483226949357478</v>
      </c>
      <c r="F71" s="220">
        <v>70</v>
      </c>
      <c r="G71" s="281">
        <v>0.000664868356065499</v>
      </c>
    </row>
    <row r="72" spans="1:7" ht="15">
      <c r="A72" s="30" t="s">
        <v>80</v>
      </c>
      <c r="B72" s="31">
        <v>6</v>
      </c>
      <c r="C72" s="32">
        <v>0.0001756543123133673</v>
      </c>
      <c r="D72" s="33">
        <v>76</v>
      </c>
      <c r="E72" s="32">
        <v>0.001068526277310688</v>
      </c>
      <c r="F72" s="220">
        <v>82</v>
      </c>
      <c r="G72" s="281">
        <v>0.0007788457885338703</v>
      </c>
    </row>
    <row r="73" spans="1:7" ht="15">
      <c r="A73" s="30" t="s">
        <v>40</v>
      </c>
      <c r="B73" s="31">
        <v>1</v>
      </c>
      <c r="C73" s="32">
        <v>2.927571871889455E-05</v>
      </c>
      <c r="D73" s="33">
        <v>47</v>
      </c>
      <c r="E73" s="32">
        <v>0.0006607991451789781</v>
      </c>
      <c r="F73" s="220">
        <v>48</v>
      </c>
      <c r="G73" s="281">
        <v>0.00045590972987348506</v>
      </c>
    </row>
    <row r="74" spans="1:7" ht="15">
      <c r="A74" s="30" t="s">
        <v>88</v>
      </c>
      <c r="B74" s="31">
        <v>14</v>
      </c>
      <c r="C74" s="32">
        <v>0.00040986006206452367</v>
      </c>
      <c r="D74" s="33">
        <v>29</v>
      </c>
      <c r="E74" s="32">
        <v>0.0004077271321317099</v>
      </c>
      <c r="F74" s="220">
        <v>43</v>
      </c>
      <c r="G74" s="281">
        <v>0.0004084191330116637</v>
      </c>
    </row>
    <row r="75" spans="1:7" ht="15">
      <c r="A75" s="30" t="s">
        <v>94</v>
      </c>
      <c r="B75" s="31">
        <v>23</v>
      </c>
      <c r="C75" s="32">
        <v>0.0006733415305345746</v>
      </c>
      <c r="D75" s="33">
        <v>5</v>
      </c>
      <c r="E75" s="32">
        <v>7.029778140201896E-05</v>
      </c>
      <c r="F75" s="220">
        <v>28</v>
      </c>
      <c r="G75" s="281">
        <v>0.00026594734242619964</v>
      </c>
    </row>
    <row r="76" spans="1:7" ht="15">
      <c r="A76" s="30" t="s">
        <v>36</v>
      </c>
      <c r="B76" s="31">
        <v>3</v>
      </c>
      <c r="C76" s="32">
        <v>8.782715615668365E-05</v>
      </c>
      <c r="D76" s="33">
        <v>48</v>
      </c>
      <c r="E76" s="32">
        <v>0.000674858701459382</v>
      </c>
      <c r="F76" s="220">
        <v>51</v>
      </c>
      <c r="G76" s="281">
        <v>0.00048440408799057784</v>
      </c>
    </row>
    <row r="77" spans="1:7" ht="15">
      <c r="A77" s="30" t="s">
        <v>75</v>
      </c>
      <c r="B77" s="31">
        <v>8</v>
      </c>
      <c r="C77" s="32">
        <v>0.0002342057497511564</v>
      </c>
      <c r="D77" s="33">
        <v>28</v>
      </c>
      <c r="E77" s="32">
        <v>0.00039366757585130614</v>
      </c>
      <c r="F77" s="220">
        <v>36</v>
      </c>
      <c r="G77" s="281">
        <v>0.0003419322974051138</v>
      </c>
    </row>
    <row r="78" spans="1:7" ht="15">
      <c r="A78" s="240" t="s">
        <v>106</v>
      </c>
      <c r="B78" s="31">
        <v>11</v>
      </c>
      <c r="C78" s="32">
        <v>0.00032203290590784004</v>
      </c>
      <c r="D78" s="33">
        <v>21</v>
      </c>
      <c r="E78" s="32">
        <v>0.0002952506818884796</v>
      </c>
      <c r="F78" s="220">
        <v>32</v>
      </c>
      <c r="G78" s="281">
        <v>0.0003039398199156567</v>
      </c>
    </row>
    <row r="79" spans="1:7" ht="15">
      <c r="A79" s="30" t="s">
        <v>279</v>
      </c>
      <c r="B79" s="31">
        <v>18</v>
      </c>
      <c r="C79" s="32">
        <v>0.0005269629369401019</v>
      </c>
      <c r="D79" s="33">
        <v>25</v>
      </c>
      <c r="E79" s="32">
        <v>0.00035148890701009475</v>
      </c>
      <c r="F79" s="220">
        <v>43</v>
      </c>
      <c r="G79" s="281">
        <v>0.0004084191330116637</v>
      </c>
    </row>
    <row r="80" spans="1:7" ht="15">
      <c r="A80" s="30" t="s">
        <v>55</v>
      </c>
      <c r="B80" s="31">
        <v>1</v>
      </c>
      <c r="C80" s="32">
        <v>2.927571871889455E-05</v>
      </c>
      <c r="D80" s="33">
        <v>36</v>
      </c>
      <c r="E80" s="32">
        <v>0.0005061440260945365</v>
      </c>
      <c r="F80" s="220">
        <v>37</v>
      </c>
      <c r="G80" s="281">
        <v>0.00035143041677747805</v>
      </c>
    </row>
    <row r="81" spans="1:7" ht="15">
      <c r="A81" s="30" t="s">
        <v>76</v>
      </c>
      <c r="B81" s="31">
        <v>10</v>
      </c>
      <c r="C81" s="32">
        <v>0.0002927571871889455</v>
      </c>
      <c r="D81" s="33">
        <v>6</v>
      </c>
      <c r="E81" s="32">
        <v>8.435733768242275E-05</v>
      </c>
      <c r="F81" s="220">
        <v>16</v>
      </c>
      <c r="G81" s="281">
        <v>0.00015196990995782836</v>
      </c>
    </row>
    <row r="82" spans="1:7" ht="15">
      <c r="A82" s="30" t="s">
        <v>74</v>
      </c>
      <c r="B82" s="31">
        <v>3</v>
      </c>
      <c r="C82" s="32">
        <v>8.782715615668365E-05</v>
      </c>
      <c r="D82" s="33">
        <v>26</v>
      </c>
      <c r="E82" s="32">
        <v>0.00036554846329049857</v>
      </c>
      <c r="F82" s="220">
        <v>29</v>
      </c>
      <c r="G82" s="281">
        <v>0.0002754454617985639</v>
      </c>
    </row>
    <row r="83" spans="1:7" ht="15">
      <c r="A83" s="30" t="s">
        <v>73</v>
      </c>
      <c r="B83" s="31">
        <v>1</v>
      </c>
      <c r="C83" s="32">
        <v>2.927571871889455E-05</v>
      </c>
      <c r="D83" s="33">
        <v>29</v>
      </c>
      <c r="E83" s="32">
        <v>0.0004077271321317099</v>
      </c>
      <c r="F83" s="220">
        <v>30</v>
      </c>
      <c r="G83" s="281">
        <v>0.0002849435811709282</v>
      </c>
    </row>
    <row r="84" spans="1:7" ht="15">
      <c r="A84" s="30" t="s">
        <v>91</v>
      </c>
      <c r="B84" s="31">
        <v>15</v>
      </c>
      <c r="C84" s="32">
        <v>0.00043913578078341823</v>
      </c>
      <c r="D84" s="33">
        <v>12</v>
      </c>
      <c r="E84" s="32">
        <v>0.0001687146753648455</v>
      </c>
      <c r="F84" s="220">
        <v>27</v>
      </c>
      <c r="G84" s="281">
        <v>0.00025644922305383534</v>
      </c>
    </row>
    <row r="85" spans="1:7" ht="15">
      <c r="A85" s="30" t="s">
        <v>49</v>
      </c>
      <c r="B85" s="31">
        <v>4</v>
      </c>
      <c r="C85" s="32">
        <v>0.0001171028748755782</v>
      </c>
      <c r="D85" s="33">
        <v>7</v>
      </c>
      <c r="E85" s="32">
        <v>9.841689396282654E-05</v>
      </c>
      <c r="F85" s="220">
        <v>11</v>
      </c>
      <c r="G85" s="281">
        <v>0.000104479313096007</v>
      </c>
    </row>
    <row r="86" spans="1:7" ht="15">
      <c r="A86" s="240" t="s">
        <v>280</v>
      </c>
      <c r="B86" s="31">
        <v>15</v>
      </c>
      <c r="C86" s="32">
        <v>0.00043913578078341823</v>
      </c>
      <c r="D86" s="33">
        <v>4</v>
      </c>
      <c r="E86" s="32">
        <v>5.623822512161516E-05</v>
      </c>
      <c r="F86" s="220">
        <v>19</v>
      </c>
      <c r="G86" s="281">
        <v>0.00018046426807492117</v>
      </c>
    </row>
    <row r="87" spans="1:7" ht="15">
      <c r="A87" s="30" t="s">
        <v>111</v>
      </c>
      <c r="B87" s="31">
        <v>2</v>
      </c>
      <c r="C87" s="32">
        <v>5.85514374377891E-05</v>
      </c>
      <c r="D87" s="33">
        <v>6</v>
      </c>
      <c r="E87" s="32">
        <v>8.435733768242275E-05</v>
      </c>
      <c r="F87" s="220">
        <v>8</v>
      </c>
      <c r="G87" s="281">
        <v>7.598495497891418E-05</v>
      </c>
    </row>
    <row r="88" spans="1:7" ht="15">
      <c r="A88" s="30" t="s">
        <v>77</v>
      </c>
      <c r="B88" s="31">
        <v>22</v>
      </c>
      <c r="C88" s="32">
        <v>0.0006440658118156801</v>
      </c>
      <c r="D88" s="33">
        <v>2</v>
      </c>
      <c r="E88" s="32">
        <v>2.811911256080758E-05</v>
      </c>
      <c r="F88" s="220">
        <v>24</v>
      </c>
      <c r="G88" s="281">
        <v>0.00022795486493674253</v>
      </c>
    </row>
    <row r="89" spans="1:7" ht="15">
      <c r="A89" s="30" t="s">
        <v>53</v>
      </c>
      <c r="B89" s="31">
        <v>14</v>
      </c>
      <c r="C89" s="32">
        <v>0.00040986006206452367</v>
      </c>
      <c r="D89" s="33">
        <v>4</v>
      </c>
      <c r="E89" s="32">
        <v>5.623822512161516E-05</v>
      </c>
      <c r="F89" s="220">
        <v>18</v>
      </c>
      <c r="G89" s="281">
        <v>0.0001709661487025569</v>
      </c>
    </row>
    <row r="90" spans="1:7" ht="15">
      <c r="A90" s="30" t="s">
        <v>83</v>
      </c>
      <c r="B90" s="31">
        <v>2</v>
      </c>
      <c r="C90" s="32">
        <v>5.85514374377891E-05</v>
      </c>
      <c r="D90" s="33">
        <v>11</v>
      </c>
      <c r="E90" s="32">
        <v>0.0001546551190844417</v>
      </c>
      <c r="F90" s="220">
        <v>13</v>
      </c>
      <c r="G90" s="281">
        <v>0.00012347555184073552</v>
      </c>
    </row>
    <row r="91" spans="1:7" ht="15">
      <c r="A91" s="30" t="s">
        <v>58</v>
      </c>
      <c r="B91" s="31">
        <v>6</v>
      </c>
      <c r="C91" s="32">
        <v>0.0001756543123133673</v>
      </c>
      <c r="D91" s="33">
        <v>20</v>
      </c>
      <c r="E91" s="32">
        <v>0.00028119112560807583</v>
      </c>
      <c r="F91" s="220">
        <v>26</v>
      </c>
      <c r="G91" s="281">
        <v>0.00024695110368147104</v>
      </c>
    </row>
    <row r="92" spans="1:7" ht="15">
      <c r="A92" s="30" t="s">
        <v>61</v>
      </c>
      <c r="B92" s="31">
        <v>0</v>
      </c>
      <c r="C92" s="32">
        <v>0</v>
      </c>
      <c r="D92" s="33">
        <v>21</v>
      </c>
      <c r="E92" s="32">
        <v>0.0002952506818884796</v>
      </c>
      <c r="F92" s="220">
        <v>21</v>
      </c>
      <c r="G92" s="281">
        <v>0.00019946050681964972</v>
      </c>
    </row>
    <row r="93" spans="1:7" ht="15">
      <c r="A93" s="240" t="s">
        <v>82</v>
      </c>
      <c r="B93" s="31">
        <v>1</v>
      </c>
      <c r="C93" s="32">
        <v>2.927571871889455E-05</v>
      </c>
      <c r="D93" s="33">
        <v>8</v>
      </c>
      <c r="E93" s="32">
        <v>0.00011247645024323032</v>
      </c>
      <c r="F93" s="220">
        <v>9</v>
      </c>
      <c r="G93" s="281">
        <v>8.548307435127845E-05</v>
      </c>
    </row>
    <row r="94" spans="1:7" ht="15">
      <c r="A94" s="30" t="s">
        <v>26</v>
      </c>
      <c r="B94" s="31">
        <v>0</v>
      </c>
      <c r="C94" s="32">
        <v>0</v>
      </c>
      <c r="D94" s="33">
        <v>5</v>
      </c>
      <c r="E94" s="32">
        <v>7.029778140201896E-05</v>
      </c>
      <c r="F94" s="220">
        <v>5</v>
      </c>
      <c r="G94" s="281">
        <v>4.749059686182136E-05</v>
      </c>
    </row>
    <row r="95" spans="1:7" ht="15">
      <c r="A95" s="30" t="s">
        <v>281</v>
      </c>
      <c r="B95" s="31">
        <v>2</v>
      </c>
      <c r="C95" s="32">
        <v>5.85514374377891E-05</v>
      </c>
      <c r="D95" s="33">
        <v>2</v>
      </c>
      <c r="E95" s="32">
        <v>2.811911256080758E-05</v>
      </c>
      <c r="F95" s="220">
        <v>4</v>
      </c>
      <c r="G95" s="281">
        <v>3.799247748945709E-05</v>
      </c>
    </row>
    <row r="96" spans="1:7" ht="15">
      <c r="A96" s="30" t="s">
        <v>285</v>
      </c>
      <c r="B96" s="31">
        <v>0</v>
      </c>
      <c r="C96" s="32">
        <v>0</v>
      </c>
      <c r="D96" s="33">
        <v>2</v>
      </c>
      <c r="E96" s="32">
        <v>2.811911256080758E-05</v>
      </c>
      <c r="F96" s="220">
        <v>2</v>
      </c>
      <c r="G96" s="281">
        <v>1.8996238744728545E-05</v>
      </c>
    </row>
    <row r="97" spans="1:7" ht="15">
      <c r="A97" s="30" t="s">
        <v>85</v>
      </c>
      <c r="B97" s="31">
        <v>1</v>
      </c>
      <c r="C97" s="32">
        <v>2.927571871889455E-05</v>
      </c>
      <c r="D97" s="33">
        <v>23</v>
      </c>
      <c r="E97" s="32">
        <v>0.00032336979444928717</v>
      </c>
      <c r="F97" s="220">
        <v>24</v>
      </c>
      <c r="G97" s="281">
        <v>0.00022795486493674253</v>
      </c>
    </row>
    <row r="98" spans="1:7" ht="15">
      <c r="A98" s="30" t="s">
        <v>78</v>
      </c>
      <c r="B98" s="31">
        <v>1</v>
      </c>
      <c r="C98" s="32">
        <v>2.927571871889455E-05</v>
      </c>
      <c r="D98" s="33">
        <v>0</v>
      </c>
      <c r="E98" s="32">
        <v>0</v>
      </c>
      <c r="F98" s="220">
        <v>1</v>
      </c>
      <c r="G98" s="281">
        <v>9.498119372364273E-06</v>
      </c>
    </row>
    <row r="99" spans="1:7" ht="15">
      <c r="A99" s="30" t="s">
        <v>110</v>
      </c>
      <c r="B99" s="31">
        <v>0</v>
      </c>
      <c r="C99" s="32">
        <v>0</v>
      </c>
      <c r="D99" s="33">
        <v>1</v>
      </c>
      <c r="E99" s="32">
        <v>1.405955628040379E-05</v>
      </c>
      <c r="F99" s="220">
        <v>1</v>
      </c>
      <c r="G99" s="281">
        <v>9.498119372364273E-06</v>
      </c>
    </row>
    <row r="100" spans="1:7" ht="15">
      <c r="A100" s="30" t="s">
        <v>69</v>
      </c>
      <c r="B100" s="31">
        <v>0</v>
      </c>
      <c r="C100" s="32">
        <v>0</v>
      </c>
      <c r="D100" s="33">
        <v>1</v>
      </c>
      <c r="E100" s="32">
        <v>1.405955628040379E-05</v>
      </c>
      <c r="F100" s="220">
        <v>1</v>
      </c>
      <c r="G100" s="281">
        <v>9.498119372364273E-06</v>
      </c>
    </row>
    <row r="101" spans="1:7" ht="15">
      <c r="A101" s="30" t="s">
        <v>89</v>
      </c>
      <c r="B101" s="31">
        <v>0</v>
      </c>
      <c r="C101" s="32">
        <v>0</v>
      </c>
      <c r="D101" s="33">
        <v>2</v>
      </c>
      <c r="E101" s="32">
        <v>2.811911256080758E-05</v>
      </c>
      <c r="F101" s="220">
        <v>2</v>
      </c>
      <c r="G101" s="281">
        <v>1.8996238744728545E-05</v>
      </c>
    </row>
    <row r="102" spans="1:7" ht="15">
      <c r="A102" s="240" t="s">
        <v>63</v>
      </c>
      <c r="B102" s="31">
        <v>0</v>
      </c>
      <c r="C102" s="32">
        <v>0</v>
      </c>
      <c r="D102" s="33">
        <v>1</v>
      </c>
      <c r="E102" s="32">
        <v>1.405955628040379E-05</v>
      </c>
      <c r="F102" s="220">
        <v>1</v>
      </c>
      <c r="G102" s="281">
        <v>9.498119372364273E-06</v>
      </c>
    </row>
    <row r="103" spans="1:7" ht="15">
      <c r="A103" s="240" t="s">
        <v>96</v>
      </c>
      <c r="B103" s="31">
        <v>0</v>
      </c>
      <c r="C103" s="32">
        <v>0</v>
      </c>
      <c r="D103" s="33">
        <v>1</v>
      </c>
      <c r="E103" s="32">
        <v>1.405955628040379E-05</v>
      </c>
      <c r="F103" s="220">
        <v>1</v>
      </c>
      <c r="G103" s="281">
        <v>9.498119372364273E-06</v>
      </c>
    </row>
    <row r="104" spans="1:7" ht="15.75" thickBot="1">
      <c r="A104" s="30" t="s">
        <v>120</v>
      </c>
      <c r="B104" s="31">
        <v>3273</v>
      </c>
      <c r="C104" s="32">
        <v>0.09581942736694186</v>
      </c>
      <c r="D104" s="33">
        <v>5004</v>
      </c>
      <c r="E104" s="32">
        <v>0.07035401962714057</v>
      </c>
      <c r="F104" s="220">
        <v>8277</v>
      </c>
      <c r="G104" s="281">
        <v>0.07861593404505908</v>
      </c>
    </row>
    <row r="105" spans="1:7" ht="15.75" thickBot="1">
      <c r="A105" s="11" t="s">
        <v>121</v>
      </c>
      <c r="B105" s="15">
        <v>34158</v>
      </c>
      <c r="C105" s="229">
        <v>1.0000000000000002</v>
      </c>
      <c r="D105" s="40">
        <v>71126</v>
      </c>
      <c r="E105" s="229">
        <v>0.9999999999999998</v>
      </c>
      <c r="F105" s="15">
        <v>105284</v>
      </c>
      <c r="G105" s="39">
        <v>1</v>
      </c>
    </row>
    <row r="106" ht="15">
      <c r="F106" s="254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8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5.7109375" style="181" customWidth="1"/>
    <col min="2" max="7" width="11.421875" style="181" customWidth="1"/>
    <col min="8" max="9" width="12.7109375" style="181" customWidth="1"/>
    <col min="10" max="16384" width="11.421875" style="181" customWidth="1"/>
  </cols>
  <sheetData>
    <row r="1" spans="1:9" ht="49.5" customHeight="1" thickBot="1" thickTop="1">
      <c r="A1" s="349" t="s">
        <v>414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Bot="1" thickTop="1">
      <c r="A2" s="323" t="s">
        <v>21</v>
      </c>
      <c r="B2" s="338" t="s">
        <v>136</v>
      </c>
      <c r="C2" s="339"/>
      <c r="D2" s="339"/>
      <c r="E2" s="339"/>
      <c r="F2" s="339"/>
      <c r="G2" s="340"/>
      <c r="H2" s="341" t="s">
        <v>121</v>
      </c>
      <c r="I2" s="342"/>
    </row>
    <row r="3" spans="1:9" ht="24.75" customHeight="1">
      <c r="A3" s="350"/>
      <c r="B3" s="345" t="s">
        <v>137</v>
      </c>
      <c r="C3" s="333"/>
      <c r="D3" s="333" t="s">
        <v>138</v>
      </c>
      <c r="E3" s="333"/>
      <c r="F3" s="333" t="s">
        <v>139</v>
      </c>
      <c r="G3" s="334"/>
      <c r="H3" s="363"/>
      <c r="I3" s="344"/>
    </row>
    <row r="4" spans="1:9" ht="24.75" customHeight="1" thickBot="1">
      <c r="A4" s="351"/>
      <c r="B4" s="19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7" t="s">
        <v>24</v>
      </c>
      <c r="H4" s="19" t="s">
        <v>23</v>
      </c>
      <c r="I4" s="23" t="s">
        <v>24</v>
      </c>
    </row>
    <row r="5" spans="1:11" ht="15">
      <c r="A5" s="24" t="s">
        <v>25</v>
      </c>
      <c r="B5" s="25">
        <v>90</v>
      </c>
      <c r="C5" s="26">
        <v>0.005152278452026563</v>
      </c>
      <c r="D5" s="27">
        <v>430</v>
      </c>
      <c r="E5" s="26">
        <v>0.006688859160625953</v>
      </c>
      <c r="F5" s="27">
        <v>154</v>
      </c>
      <c r="G5" s="222">
        <v>0.006544280129185789</v>
      </c>
      <c r="H5" s="218">
        <v>674</v>
      </c>
      <c r="I5" s="261">
        <v>0.006401610850445453</v>
      </c>
      <c r="K5" s="254"/>
    </row>
    <row r="6" spans="1:9" ht="15">
      <c r="A6" s="30" t="s">
        <v>26</v>
      </c>
      <c r="B6" s="31">
        <v>0</v>
      </c>
      <c r="C6" s="32">
        <v>0</v>
      </c>
      <c r="D6" s="33">
        <v>4</v>
      </c>
      <c r="E6" s="32">
        <v>6.222194568024142E-05</v>
      </c>
      <c r="F6" s="33">
        <v>1</v>
      </c>
      <c r="G6" s="223">
        <v>4.249532551419344E-05</v>
      </c>
      <c r="H6" s="220">
        <v>5</v>
      </c>
      <c r="I6" s="197">
        <v>4.7489694736242234E-05</v>
      </c>
    </row>
    <row r="7" spans="1:9" ht="15">
      <c r="A7" s="30" t="s">
        <v>27</v>
      </c>
      <c r="B7" s="31">
        <v>7</v>
      </c>
      <c r="C7" s="32">
        <v>0.0004007327684909549</v>
      </c>
      <c r="D7" s="33">
        <v>96</v>
      </c>
      <c r="E7" s="32">
        <v>0.001493326696325794</v>
      </c>
      <c r="F7" s="33">
        <v>30</v>
      </c>
      <c r="G7" s="223">
        <v>0.0012748597654258032</v>
      </c>
      <c r="H7" s="220">
        <v>133</v>
      </c>
      <c r="I7" s="197">
        <v>0.0012632258799840435</v>
      </c>
    </row>
    <row r="8" spans="1:9" ht="15">
      <c r="A8" s="30" t="s">
        <v>28</v>
      </c>
      <c r="B8" s="31">
        <v>13</v>
      </c>
      <c r="C8" s="32">
        <v>0.000744217998626059</v>
      </c>
      <c r="D8" s="33">
        <v>180</v>
      </c>
      <c r="E8" s="32">
        <v>0.002799987555610864</v>
      </c>
      <c r="F8" s="33">
        <v>70</v>
      </c>
      <c r="G8" s="223">
        <v>0.002974672785993541</v>
      </c>
      <c r="H8" s="220">
        <v>263</v>
      </c>
      <c r="I8" s="197">
        <v>0.0024979579431263416</v>
      </c>
    </row>
    <row r="9" spans="1:9" ht="15">
      <c r="A9" s="30" t="s">
        <v>29</v>
      </c>
      <c r="B9" s="31">
        <v>22</v>
      </c>
      <c r="C9" s="32">
        <v>0.0012594458438287153</v>
      </c>
      <c r="D9" s="33">
        <v>186</v>
      </c>
      <c r="E9" s="32">
        <v>0.002893320474131226</v>
      </c>
      <c r="F9" s="33">
        <v>47</v>
      </c>
      <c r="G9" s="223">
        <v>0.0019972802991670914</v>
      </c>
      <c r="H9" s="220">
        <v>255</v>
      </c>
      <c r="I9" s="197">
        <v>0.002421974431548354</v>
      </c>
    </row>
    <row r="10" spans="1:9" ht="15">
      <c r="A10" s="30" t="s">
        <v>30</v>
      </c>
      <c r="B10" s="31">
        <v>41</v>
      </c>
      <c r="C10" s="32">
        <v>0.0023471490725898787</v>
      </c>
      <c r="D10" s="33">
        <v>356</v>
      </c>
      <c r="E10" s="32">
        <v>0.005537753165541486</v>
      </c>
      <c r="F10" s="33">
        <v>138</v>
      </c>
      <c r="G10" s="223">
        <v>0.005864354920958694</v>
      </c>
      <c r="H10" s="220">
        <v>535</v>
      </c>
      <c r="I10" s="197">
        <v>0.0050813973367779194</v>
      </c>
    </row>
    <row r="11" spans="1:9" ht="15">
      <c r="A11" s="240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223">
        <v>0</v>
      </c>
      <c r="H11" s="220">
        <v>0</v>
      </c>
      <c r="I11" s="197">
        <v>0</v>
      </c>
    </row>
    <row r="12" spans="1:9" ht="15">
      <c r="A12" s="30" t="s">
        <v>32</v>
      </c>
      <c r="B12" s="31">
        <v>18</v>
      </c>
      <c r="C12" s="32">
        <v>0.0010304556904053126</v>
      </c>
      <c r="D12" s="33">
        <v>113</v>
      </c>
      <c r="E12" s="32">
        <v>0.0017577699654668202</v>
      </c>
      <c r="F12" s="33">
        <v>49</v>
      </c>
      <c r="G12" s="223">
        <v>0.0020822709501954785</v>
      </c>
      <c r="H12" s="220">
        <v>180</v>
      </c>
      <c r="I12" s="197">
        <v>0.0017096290105047204</v>
      </c>
    </row>
    <row r="13" spans="1:9" ht="15">
      <c r="A13" s="30" t="s">
        <v>33</v>
      </c>
      <c r="B13" s="31">
        <v>9</v>
      </c>
      <c r="C13" s="32">
        <v>0.0005152278452026563</v>
      </c>
      <c r="D13" s="33">
        <v>105</v>
      </c>
      <c r="E13" s="32">
        <v>0.0016333260741063372</v>
      </c>
      <c r="F13" s="33">
        <v>63</v>
      </c>
      <c r="G13" s="223">
        <v>0.0026772055073941868</v>
      </c>
      <c r="H13" s="220">
        <v>177</v>
      </c>
      <c r="I13" s="197">
        <v>0.001681135193662975</v>
      </c>
    </row>
    <row r="14" spans="1:9" ht="15">
      <c r="A14" s="30" t="s">
        <v>34</v>
      </c>
      <c r="B14" s="31">
        <v>868</v>
      </c>
      <c r="C14" s="32">
        <v>0.049690863292878404</v>
      </c>
      <c r="D14" s="33">
        <v>4670</v>
      </c>
      <c r="E14" s="32">
        <v>0.07264412158168186</v>
      </c>
      <c r="F14" s="33">
        <v>1673</v>
      </c>
      <c r="G14" s="223">
        <v>0.07109467958524562</v>
      </c>
      <c r="H14" s="220">
        <v>7211</v>
      </c>
      <c r="I14" s="197">
        <v>0.06848963774860856</v>
      </c>
    </row>
    <row r="15" spans="1:9" ht="15">
      <c r="A15" s="30" t="s">
        <v>35</v>
      </c>
      <c r="B15" s="31">
        <v>263</v>
      </c>
      <c r="C15" s="32">
        <v>0.015056102587588733</v>
      </c>
      <c r="D15" s="33">
        <v>814</v>
      </c>
      <c r="E15" s="32">
        <v>0.01266216594592913</v>
      </c>
      <c r="F15" s="33">
        <v>240</v>
      </c>
      <c r="G15" s="223">
        <v>0.010198878123406425</v>
      </c>
      <c r="H15" s="220">
        <v>1317</v>
      </c>
      <c r="I15" s="197">
        <v>0.012508785593526205</v>
      </c>
    </row>
    <row r="16" spans="1:9" ht="15">
      <c r="A16" s="30" t="s">
        <v>36</v>
      </c>
      <c r="B16" s="31">
        <v>7</v>
      </c>
      <c r="C16" s="32">
        <v>0.0004007327684909549</v>
      </c>
      <c r="D16" s="33">
        <v>30</v>
      </c>
      <c r="E16" s="32">
        <v>0.00046666459260181066</v>
      </c>
      <c r="F16" s="33">
        <v>14</v>
      </c>
      <c r="G16" s="223">
        <v>0.0005949345571987082</v>
      </c>
      <c r="H16" s="220">
        <v>51</v>
      </c>
      <c r="I16" s="197">
        <v>0.0004843948863096708</v>
      </c>
    </row>
    <row r="17" spans="1:9" ht="15">
      <c r="A17" s="30" t="s">
        <v>37</v>
      </c>
      <c r="B17" s="31">
        <v>12</v>
      </c>
      <c r="C17" s="32">
        <v>0.0006869704602702084</v>
      </c>
      <c r="D17" s="33">
        <v>63</v>
      </c>
      <c r="E17" s="32">
        <v>0.0009799956444638024</v>
      </c>
      <c r="F17" s="33">
        <v>17</v>
      </c>
      <c r="G17" s="223">
        <v>0.0007224205337412885</v>
      </c>
      <c r="H17" s="220">
        <v>92</v>
      </c>
      <c r="I17" s="197">
        <v>0.0008738103831468572</v>
      </c>
    </row>
    <row r="18" spans="1:9" ht="15">
      <c r="A18" s="30" t="s">
        <v>38</v>
      </c>
      <c r="B18" s="31">
        <v>19</v>
      </c>
      <c r="C18" s="32">
        <v>0.0010877032287611632</v>
      </c>
      <c r="D18" s="33">
        <v>209</v>
      </c>
      <c r="E18" s="32">
        <v>0.0032510966617926144</v>
      </c>
      <c r="F18" s="33">
        <v>65</v>
      </c>
      <c r="G18" s="223">
        <v>0.0027621961584225734</v>
      </c>
      <c r="H18" s="220">
        <v>293</v>
      </c>
      <c r="I18" s="197">
        <v>0.002782896111543795</v>
      </c>
    </row>
    <row r="19" spans="1:9" ht="15">
      <c r="A19" s="30" t="s">
        <v>39</v>
      </c>
      <c r="B19" s="31">
        <v>171</v>
      </c>
      <c r="C19" s="32">
        <v>0.009789329058850469</v>
      </c>
      <c r="D19" s="33">
        <v>1327</v>
      </c>
      <c r="E19" s="32">
        <v>0.020642130479420092</v>
      </c>
      <c r="F19" s="33">
        <v>530</v>
      </c>
      <c r="G19" s="223">
        <v>0.02252252252252252</v>
      </c>
      <c r="H19" s="220">
        <v>2028</v>
      </c>
      <c r="I19" s="197">
        <v>0.01926182018501985</v>
      </c>
    </row>
    <row r="20" spans="1:9" ht="15">
      <c r="A20" s="30" t="s">
        <v>40</v>
      </c>
      <c r="B20" s="31">
        <v>5</v>
      </c>
      <c r="C20" s="32">
        <v>0.0002862376917792535</v>
      </c>
      <c r="D20" s="33">
        <v>30</v>
      </c>
      <c r="E20" s="32">
        <v>0.00046666459260181066</v>
      </c>
      <c r="F20" s="33">
        <v>14</v>
      </c>
      <c r="G20" s="223">
        <v>0.0005949345571987082</v>
      </c>
      <c r="H20" s="220">
        <v>49</v>
      </c>
      <c r="I20" s="197">
        <v>0.0004653990084151739</v>
      </c>
    </row>
    <row r="21" spans="1:9" ht="15">
      <c r="A21" s="30" t="s">
        <v>41</v>
      </c>
      <c r="B21" s="31">
        <v>329</v>
      </c>
      <c r="C21" s="32">
        <v>0.01883444011907488</v>
      </c>
      <c r="D21" s="33">
        <v>2609</v>
      </c>
      <c r="E21" s="32">
        <v>0.04058426406993747</v>
      </c>
      <c r="F21" s="33">
        <v>977</v>
      </c>
      <c r="G21" s="223">
        <v>0.04151793302736699</v>
      </c>
      <c r="H21" s="220">
        <v>3915</v>
      </c>
      <c r="I21" s="197">
        <v>0.03718443097847767</v>
      </c>
    </row>
    <row r="22" spans="1:9" ht="15">
      <c r="A22" s="30" t="s">
        <v>42</v>
      </c>
      <c r="B22" s="31">
        <v>214</v>
      </c>
      <c r="C22" s="32">
        <v>0.01225097320815205</v>
      </c>
      <c r="D22" s="33">
        <v>1108</v>
      </c>
      <c r="E22" s="32">
        <v>0.017235478953426874</v>
      </c>
      <c r="F22" s="33">
        <v>427</v>
      </c>
      <c r="G22" s="223">
        <v>0.018145503994560597</v>
      </c>
      <c r="H22" s="220">
        <v>1749</v>
      </c>
      <c r="I22" s="197">
        <v>0.016611895218737533</v>
      </c>
    </row>
    <row r="23" spans="1:9" ht="15">
      <c r="A23" s="30" t="s">
        <v>43</v>
      </c>
      <c r="B23" s="31">
        <v>59</v>
      </c>
      <c r="C23" s="32">
        <v>0.003377604762995191</v>
      </c>
      <c r="D23" s="33">
        <v>401</v>
      </c>
      <c r="E23" s="32">
        <v>0.006237750054444203</v>
      </c>
      <c r="F23" s="33">
        <v>256</v>
      </c>
      <c r="G23" s="223">
        <v>0.01087880333163352</v>
      </c>
      <c r="H23" s="220">
        <v>716</v>
      </c>
      <c r="I23" s="197">
        <v>0.006800524286229888</v>
      </c>
    </row>
    <row r="24" spans="1:9" ht="15">
      <c r="A24" s="30" t="s">
        <v>44</v>
      </c>
      <c r="B24" s="31">
        <v>93</v>
      </c>
      <c r="C24" s="32">
        <v>0.005324021067094115</v>
      </c>
      <c r="D24" s="33">
        <v>862</v>
      </c>
      <c r="E24" s="32">
        <v>0.013408829294092026</v>
      </c>
      <c r="F24" s="33">
        <v>355</v>
      </c>
      <c r="G24" s="223">
        <v>0.015085840557538671</v>
      </c>
      <c r="H24" s="220">
        <v>1310</v>
      </c>
      <c r="I24" s="197">
        <v>0.012442300020895466</v>
      </c>
    </row>
    <row r="25" spans="1:9" ht="15">
      <c r="A25" s="30" t="s">
        <v>45</v>
      </c>
      <c r="B25" s="31">
        <v>1607</v>
      </c>
      <c r="C25" s="32">
        <v>0.09199679413785207</v>
      </c>
      <c r="D25" s="33">
        <v>6900</v>
      </c>
      <c r="E25" s="32">
        <v>0.10733285629841645</v>
      </c>
      <c r="F25" s="33">
        <v>2264</v>
      </c>
      <c r="G25" s="223">
        <v>0.09620941696413395</v>
      </c>
      <c r="H25" s="220">
        <v>10771</v>
      </c>
      <c r="I25" s="197">
        <v>0.10230230040081302</v>
      </c>
    </row>
    <row r="26" spans="1:9" ht="15">
      <c r="A26" s="30" t="s">
        <v>46</v>
      </c>
      <c r="B26" s="31">
        <v>35</v>
      </c>
      <c r="C26" s="32">
        <v>0.0020036638424547745</v>
      </c>
      <c r="D26" s="33">
        <v>187</v>
      </c>
      <c r="E26" s="32">
        <v>0.0029088759605512865</v>
      </c>
      <c r="F26" s="33">
        <v>66</v>
      </c>
      <c r="G26" s="223">
        <v>0.0028046914839367667</v>
      </c>
      <c r="H26" s="220">
        <v>288</v>
      </c>
      <c r="I26" s="197">
        <v>0.0027354064168075526</v>
      </c>
    </row>
    <row r="27" spans="1:9" ht="15">
      <c r="A27" s="30" t="s">
        <v>47</v>
      </c>
      <c r="B27" s="31">
        <v>140</v>
      </c>
      <c r="C27" s="32">
        <v>0.008014655369819098</v>
      </c>
      <c r="D27" s="33">
        <v>508</v>
      </c>
      <c r="E27" s="32">
        <v>0.007902187101390661</v>
      </c>
      <c r="F27" s="33">
        <v>213</v>
      </c>
      <c r="G27" s="223">
        <v>0.009051504334523203</v>
      </c>
      <c r="H27" s="220">
        <v>861</v>
      </c>
      <c r="I27" s="197">
        <v>0.008177725433580913</v>
      </c>
    </row>
    <row r="28" spans="1:9" ht="15">
      <c r="A28" s="30" t="s">
        <v>48</v>
      </c>
      <c r="B28" s="31">
        <v>2</v>
      </c>
      <c r="C28" s="32">
        <v>0.0001144950767117014</v>
      </c>
      <c r="D28" s="33">
        <v>79</v>
      </c>
      <c r="E28" s="32">
        <v>0.001228883427184768</v>
      </c>
      <c r="F28" s="33">
        <v>45</v>
      </c>
      <c r="G28" s="223">
        <v>0.0019122896481387048</v>
      </c>
      <c r="H28" s="220">
        <v>126</v>
      </c>
      <c r="I28" s="197">
        <v>0.0011967403073533044</v>
      </c>
    </row>
    <row r="29" spans="1:9" ht="15">
      <c r="A29" s="30" t="s">
        <v>49</v>
      </c>
      <c r="B29" s="31">
        <v>1</v>
      </c>
      <c r="C29" s="32">
        <v>5.72475383558507E-05</v>
      </c>
      <c r="D29" s="33">
        <v>3</v>
      </c>
      <c r="E29" s="32">
        <v>4.666645926018106E-05</v>
      </c>
      <c r="F29" s="33">
        <v>7</v>
      </c>
      <c r="G29" s="223">
        <v>0.0002974672785993541</v>
      </c>
      <c r="H29" s="220">
        <v>11</v>
      </c>
      <c r="I29" s="197">
        <v>0.00010447732841973292</v>
      </c>
    </row>
    <row r="30" spans="1:9" ht="15">
      <c r="A30" s="30" t="s">
        <v>50</v>
      </c>
      <c r="B30" s="31">
        <v>6</v>
      </c>
      <c r="C30" s="32">
        <v>0.0003434852301351042</v>
      </c>
      <c r="D30" s="33">
        <v>62</v>
      </c>
      <c r="E30" s="32">
        <v>0.000964440158043742</v>
      </c>
      <c r="F30" s="33">
        <v>29</v>
      </c>
      <c r="G30" s="223">
        <v>0.0012323644399116096</v>
      </c>
      <c r="H30" s="220">
        <v>97</v>
      </c>
      <c r="I30" s="197">
        <v>0.0009213000778830994</v>
      </c>
    </row>
    <row r="31" spans="1:9" ht="15">
      <c r="A31" s="30" t="s">
        <v>51</v>
      </c>
      <c r="B31" s="31">
        <v>16</v>
      </c>
      <c r="C31" s="32">
        <v>0.0009159606136936112</v>
      </c>
      <c r="D31" s="33">
        <v>143</v>
      </c>
      <c r="E31" s="32">
        <v>0.0022244345580686308</v>
      </c>
      <c r="F31" s="33">
        <v>84</v>
      </c>
      <c r="G31" s="223">
        <v>0.0035696073431922487</v>
      </c>
      <c r="H31" s="220">
        <v>243</v>
      </c>
      <c r="I31" s="197">
        <v>0.0023079991641813727</v>
      </c>
    </row>
    <row r="32" spans="1:9" ht="15">
      <c r="A32" s="30" t="s">
        <v>52</v>
      </c>
      <c r="B32" s="31">
        <v>19</v>
      </c>
      <c r="C32" s="32">
        <v>0.0010877032287611632</v>
      </c>
      <c r="D32" s="33">
        <v>33</v>
      </c>
      <c r="E32" s="32">
        <v>0.0005133310518619917</v>
      </c>
      <c r="F32" s="33">
        <v>7</v>
      </c>
      <c r="G32" s="223">
        <v>0.0002974672785993541</v>
      </c>
      <c r="H32" s="220">
        <v>59</v>
      </c>
      <c r="I32" s="197">
        <v>0.0005603783978876584</v>
      </c>
    </row>
    <row r="33" spans="1:9" ht="15">
      <c r="A33" s="30" t="s">
        <v>53</v>
      </c>
      <c r="B33" s="31">
        <v>1</v>
      </c>
      <c r="C33" s="32">
        <v>5.72475383558507E-05</v>
      </c>
      <c r="D33" s="33">
        <v>9</v>
      </c>
      <c r="E33" s="32">
        <v>0.0001399993777805432</v>
      </c>
      <c r="F33" s="33">
        <v>8</v>
      </c>
      <c r="G33" s="223">
        <v>0.0003399626041135475</v>
      </c>
      <c r="H33" s="220">
        <v>18</v>
      </c>
      <c r="I33" s="197">
        <v>0.00017096290105047204</v>
      </c>
    </row>
    <row r="34" spans="1:9" ht="15">
      <c r="A34" s="30" t="s">
        <v>54</v>
      </c>
      <c r="B34" s="31">
        <v>29</v>
      </c>
      <c r="C34" s="32">
        <v>0.0016601786123196702</v>
      </c>
      <c r="D34" s="33">
        <v>151</v>
      </c>
      <c r="E34" s="32">
        <v>0.0023488784494291137</v>
      </c>
      <c r="F34" s="33">
        <v>68</v>
      </c>
      <c r="G34" s="223">
        <v>0.002889682134965154</v>
      </c>
      <c r="H34" s="220">
        <v>248</v>
      </c>
      <c r="I34" s="197">
        <v>0.0023554888589176147</v>
      </c>
    </row>
    <row r="35" spans="1:9" ht="15">
      <c r="A35" s="30" t="s">
        <v>55</v>
      </c>
      <c r="B35" s="31">
        <v>3</v>
      </c>
      <c r="C35" s="32">
        <v>0.0001717426150675521</v>
      </c>
      <c r="D35" s="33">
        <v>18</v>
      </c>
      <c r="E35" s="32">
        <v>0.0002799987555610864</v>
      </c>
      <c r="F35" s="33">
        <v>16</v>
      </c>
      <c r="G35" s="223">
        <v>0.000679925208227095</v>
      </c>
      <c r="H35" s="220">
        <v>37</v>
      </c>
      <c r="I35" s="197">
        <v>0.00035142374104819255</v>
      </c>
    </row>
    <row r="36" spans="1:9" ht="15">
      <c r="A36" s="30" t="s">
        <v>56</v>
      </c>
      <c r="B36" s="31">
        <v>422</v>
      </c>
      <c r="C36" s="32">
        <v>0.024158461186168996</v>
      </c>
      <c r="D36" s="33">
        <v>3422</v>
      </c>
      <c r="E36" s="32">
        <v>0.05323087452944653</v>
      </c>
      <c r="F36" s="33">
        <v>1663</v>
      </c>
      <c r="G36" s="223">
        <v>0.07066972633010368</v>
      </c>
      <c r="H36" s="220">
        <v>5507</v>
      </c>
      <c r="I36" s="197">
        <v>0.0523051497824972</v>
      </c>
    </row>
    <row r="37" spans="1:9" ht="15">
      <c r="A37" s="30" t="s">
        <v>57</v>
      </c>
      <c r="B37" s="31">
        <v>17</v>
      </c>
      <c r="C37" s="32">
        <v>0.0009732081520494619</v>
      </c>
      <c r="D37" s="33">
        <v>234</v>
      </c>
      <c r="E37" s="32">
        <v>0.0036399838222941233</v>
      </c>
      <c r="F37" s="33">
        <v>79</v>
      </c>
      <c r="G37" s="223">
        <v>0.0033571307156212817</v>
      </c>
      <c r="H37" s="220">
        <v>330</v>
      </c>
      <c r="I37" s="197">
        <v>0.0031343198525919875</v>
      </c>
    </row>
    <row r="38" spans="1:9" ht="15">
      <c r="A38" s="30" t="s">
        <v>58</v>
      </c>
      <c r="B38" s="31">
        <v>4</v>
      </c>
      <c r="C38" s="32">
        <v>0.0002289901534234028</v>
      </c>
      <c r="D38" s="33">
        <v>14</v>
      </c>
      <c r="E38" s="32">
        <v>0.00021777680988084496</v>
      </c>
      <c r="F38" s="33">
        <v>8</v>
      </c>
      <c r="G38" s="223">
        <v>0.0003399626041135475</v>
      </c>
      <c r="H38" s="220">
        <v>26</v>
      </c>
      <c r="I38" s="197">
        <v>0.0002469464126284596</v>
      </c>
    </row>
    <row r="39" spans="1:9" ht="15">
      <c r="A39" s="30" t="s">
        <v>59</v>
      </c>
      <c r="B39" s="31">
        <v>70</v>
      </c>
      <c r="C39" s="32">
        <v>0.004007327684909549</v>
      </c>
      <c r="D39" s="33">
        <v>126</v>
      </c>
      <c r="E39" s="32">
        <v>0.001959991288927605</v>
      </c>
      <c r="F39" s="33">
        <v>40</v>
      </c>
      <c r="G39" s="223">
        <v>0.0016998130205677375</v>
      </c>
      <c r="H39" s="220">
        <v>236</v>
      </c>
      <c r="I39" s="197">
        <v>0.0022415135915506337</v>
      </c>
    </row>
    <row r="40" spans="1:9" ht="15">
      <c r="A40" s="30" t="s">
        <v>60</v>
      </c>
      <c r="B40" s="31">
        <v>259</v>
      </c>
      <c r="C40" s="32">
        <v>0.01482711243416533</v>
      </c>
      <c r="D40" s="33">
        <v>654</v>
      </c>
      <c r="E40" s="32">
        <v>0.010173288118719473</v>
      </c>
      <c r="F40" s="33">
        <v>154</v>
      </c>
      <c r="G40" s="223">
        <v>0.006544280129185789</v>
      </c>
      <c r="H40" s="220">
        <v>1067</v>
      </c>
      <c r="I40" s="197">
        <v>0.010134300856714093</v>
      </c>
    </row>
    <row r="41" spans="1:9" ht="15">
      <c r="A41" s="30" t="s">
        <v>61</v>
      </c>
      <c r="B41" s="31">
        <v>5</v>
      </c>
      <c r="C41" s="32">
        <v>0.0002862376917792535</v>
      </c>
      <c r="D41" s="33">
        <v>11</v>
      </c>
      <c r="E41" s="32">
        <v>0.0001711103506206639</v>
      </c>
      <c r="F41" s="33">
        <v>5</v>
      </c>
      <c r="G41" s="223">
        <v>0.0002124766275709672</v>
      </c>
      <c r="H41" s="220">
        <v>21</v>
      </c>
      <c r="I41" s="197">
        <v>0.0001994567178922174</v>
      </c>
    </row>
    <row r="42" spans="1:9" ht="15">
      <c r="A42" s="240" t="s">
        <v>63</v>
      </c>
      <c r="B42" s="31">
        <v>0</v>
      </c>
      <c r="C42" s="32">
        <v>0</v>
      </c>
      <c r="D42" s="33">
        <v>0</v>
      </c>
      <c r="E42" s="32">
        <v>0</v>
      </c>
      <c r="F42" s="33">
        <v>1</v>
      </c>
      <c r="G42" s="223">
        <v>4.249532551419344E-05</v>
      </c>
      <c r="H42" s="220">
        <v>1</v>
      </c>
      <c r="I42" s="197">
        <v>9.497938947248448E-06</v>
      </c>
    </row>
    <row r="43" spans="1:9" ht="15">
      <c r="A43" s="30" t="s">
        <v>64</v>
      </c>
      <c r="B43" s="31">
        <v>516</v>
      </c>
      <c r="C43" s="32">
        <v>0.029539729791618962</v>
      </c>
      <c r="D43" s="33">
        <v>2036</v>
      </c>
      <c r="E43" s="32">
        <v>0.03167097035124288</v>
      </c>
      <c r="F43" s="33">
        <v>601</v>
      </c>
      <c r="G43" s="223">
        <v>0.025539690634030256</v>
      </c>
      <c r="H43" s="220">
        <v>3153</v>
      </c>
      <c r="I43" s="197">
        <v>0.029947001500674354</v>
      </c>
    </row>
    <row r="44" spans="1:9" ht="15">
      <c r="A44" s="30" t="s">
        <v>65</v>
      </c>
      <c r="B44" s="31">
        <v>11</v>
      </c>
      <c r="C44" s="32">
        <v>0.0006297229219143577</v>
      </c>
      <c r="D44" s="33">
        <v>199</v>
      </c>
      <c r="E44" s="32">
        <v>0.0030955417975920105</v>
      </c>
      <c r="F44" s="33">
        <v>246</v>
      </c>
      <c r="G44" s="223">
        <v>0.010453850076491586</v>
      </c>
      <c r="H44" s="220">
        <v>456</v>
      </c>
      <c r="I44" s="197">
        <v>0.004331060159945292</v>
      </c>
    </row>
    <row r="45" spans="1:9" ht="15">
      <c r="A45" s="30" t="s">
        <v>66</v>
      </c>
      <c r="B45" s="31">
        <v>248</v>
      </c>
      <c r="C45" s="32">
        <v>0.014197389512250974</v>
      </c>
      <c r="D45" s="33">
        <v>2172</v>
      </c>
      <c r="E45" s="32">
        <v>0.03378651650437109</v>
      </c>
      <c r="F45" s="33">
        <v>1022</v>
      </c>
      <c r="G45" s="223">
        <v>0.0434302226755057</v>
      </c>
      <c r="H45" s="220">
        <v>3442</v>
      </c>
      <c r="I45" s="197">
        <v>0.03269190585642916</v>
      </c>
    </row>
    <row r="46" spans="1:9" ht="15">
      <c r="A46" s="30" t="s">
        <v>67</v>
      </c>
      <c r="B46" s="31">
        <v>258</v>
      </c>
      <c r="C46" s="32">
        <v>0.014769864895809481</v>
      </c>
      <c r="D46" s="33">
        <v>866</v>
      </c>
      <c r="E46" s="32">
        <v>0.013471051239772268</v>
      </c>
      <c r="F46" s="33">
        <v>355</v>
      </c>
      <c r="G46" s="223">
        <v>0.015085840557538671</v>
      </c>
      <c r="H46" s="220">
        <v>1479</v>
      </c>
      <c r="I46" s="197">
        <v>0.014047451702980454</v>
      </c>
    </row>
    <row r="47" spans="1:9" ht="15">
      <c r="A47" s="30" t="s">
        <v>68</v>
      </c>
      <c r="B47" s="31">
        <v>341</v>
      </c>
      <c r="C47" s="32">
        <v>0.01952141057934509</v>
      </c>
      <c r="D47" s="33">
        <v>1563</v>
      </c>
      <c r="E47" s="32">
        <v>0.024313225274554335</v>
      </c>
      <c r="F47" s="33">
        <v>552</v>
      </c>
      <c r="G47" s="223">
        <v>0.023457419683834777</v>
      </c>
      <c r="H47" s="220">
        <v>2456</v>
      </c>
      <c r="I47" s="197">
        <v>0.023326938054442185</v>
      </c>
    </row>
    <row r="48" spans="1:9" ht="15">
      <c r="A48" s="30" t="s">
        <v>69</v>
      </c>
      <c r="B48" s="31">
        <v>0</v>
      </c>
      <c r="C48" s="32">
        <v>0</v>
      </c>
      <c r="D48" s="33">
        <v>1</v>
      </c>
      <c r="E48" s="32">
        <v>1.5555486420060354E-05</v>
      </c>
      <c r="F48" s="33">
        <v>0</v>
      </c>
      <c r="G48" s="223">
        <v>0</v>
      </c>
      <c r="H48" s="220">
        <v>1</v>
      </c>
      <c r="I48" s="197">
        <v>9.497938947248448E-06</v>
      </c>
    </row>
    <row r="49" spans="1:9" ht="15">
      <c r="A49" s="30" t="s">
        <v>71</v>
      </c>
      <c r="B49" s="31">
        <v>42</v>
      </c>
      <c r="C49" s="32">
        <v>0.0024043966109457294</v>
      </c>
      <c r="D49" s="33">
        <v>508</v>
      </c>
      <c r="E49" s="32">
        <v>0.007902187101390661</v>
      </c>
      <c r="F49" s="33">
        <v>219</v>
      </c>
      <c r="G49" s="223">
        <v>0.009306476287608363</v>
      </c>
      <c r="H49" s="220">
        <v>769</v>
      </c>
      <c r="I49" s="197">
        <v>0.007303915050434056</v>
      </c>
    </row>
    <row r="50" spans="1:9" ht="15">
      <c r="A50" s="30" t="s">
        <v>72</v>
      </c>
      <c r="B50" s="31">
        <v>19</v>
      </c>
      <c r="C50" s="32">
        <v>0.0010877032287611632</v>
      </c>
      <c r="D50" s="33">
        <v>343</v>
      </c>
      <c r="E50" s="32">
        <v>0.005335531842080702</v>
      </c>
      <c r="F50" s="33">
        <v>198</v>
      </c>
      <c r="G50" s="223">
        <v>0.008414074451810302</v>
      </c>
      <c r="H50" s="220">
        <v>560</v>
      </c>
      <c r="I50" s="197">
        <v>0.00531884581045913</v>
      </c>
    </row>
    <row r="51" spans="1:9" ht="15">
      <c r="A51" s="30" t="s">
        <v>73</v>
      </c>
      <c r="B51" s="31">
        <v>1</v>
      </c>
      <c r="C51" s="32">
        <v>5.72475383558507E-05</v>
      </c>
      <c r="D51" s="33">
        <v>10</v>
      </c>
      <c r="E51" s="32">
        <v>0.00015555486420060354</v>
      </c>
      <c r="F51" s="33">
        <v>19</v>
      </c>
      <c r="G51" s="223">
        <v>0.0008074111847696753</v>
      </c>
      <c r="H51" s="220">
        <v>30</v>
      </c>
      <c r="I51" s="197">
        <v>0.0002849381684174534</v>
      </c>
    </row>
    <row r="52" spans="1:9" ht="15">
      <c r="A52" s="30" t="s">
        <v>74</v>
      </c>
      <c r="B52" s="31">
        <v>1</v>
      </c>
      <c r="C52" s="32">
        <v>5.72475383558507E-05</v>
      </c>
      <c r="D52" s="33">
        <v>17</v>
      </c>
      <c r="E52" s="32">
        <v>0.00026444326914102604</v>
      </c>
      <c r="F52" s="33">
        <v>11</v>
      </c>
      <c r="G52" s="223">
        <v>0.0004674485806561278</v>
      </c>
      <c r="H52" s="220">
        <v>29</v>
      </c>
      <c r="I52" s="197">
        <v>0.00027544022947020494</v>
      </c>
    </row>
    <row r="53" spans="1:9" ht="15">
      <c r="A53" s="30" t="s">
        <v>75</v>
      </c>
      <c r="B53" s="31">
        <v>2</v>
      </c>
      <c r="C53" s="32">
        <v>0.0001144950767117014</v>
      </c>
      <c r="D53" s="33">
        <v>19</v>
      </c>
      <c r="E53" s="32">
        <v>0.00029555424198114677</v>
      </c>
      <c r="F53" s="33">
        <v>15</v>
      </c>
      <c r="G53" s="223">
        <v>0.0006374298827129016</v>
      </c>
      <c r="H53" s="220">
        <v>36</v>
      </c>
      <c r="I53" s="197">
        <v>0.00034192580210094407</v>
      </c>
    </row>
    <row r="54" spans="1:9" ht="15">
      <c r="A54" s="30" t="s">
        <v>76</v>
      </c>
      <c r="B54" s="31">
        <v>1</v>
      </c>
      <c r="C54" s="32">
        <v>5.72475383558507E-05</v>
      </c>
      <c r="D54" s="33">
        <v>10</v>
      </c>
      <c r="E54" s="32">
        <v>0.00015555486420060354</v>
      </c>
      <c r="F54" s="33">
        <v>5</v>
      </c>
      <c r="G54" s="223">
        <v>0.0002124766275709672</v>
      </c>
      <c r="H54" s="220">
        <v>16</v>
      </c>
      <c r="I54" s="197">
        <v>0.00015196702315597516</v>
      </c>
    </row>
    <row r="55" spans="1:9" ht="15">
      <c r="A55" s="30" t="s">
        <v>77</v>
      </c>
      <c r="B55" s="31">
        <v>2</v>
      </c>
      <c r="C55" s="32">
        <v>0.0001144950767117014</v>
      </c>
      <c r="D55" s="33">
        <v>13</v>
      </c>
      <c r="E55" s="32">
        <v>0.00020222132346078462</v>
      </c>
      <c r="F55" s="33">
        <v>9</v>
      </c>
      <c r="G55" s="223">
        <v>0.00038245792962774094</v>
      </c>
      <c r="H55" s="220">
        <v>24</v>
      </c>
      <c r="I55" s="197">
        <v>0.00022795053473396274</v>
      </c>
    </row>
    <row r="56" spans="1:9" ht="15">
      <c r="A56" s="30" t="s">
        <v>78</v>
      </c>
      <c r="B56" s="31">
        <v>0</v>
      </c>
      <c r="C56" s="32">
        <v>0</v>
      </c>
      <c r="D56" s="33">
        <v>0</v>
      </c>
      <c r="E56" s="32">
        <v>0</v>
      </c>
      <c r="F56" s="33">
        <v>1</v>
      </c>
      <c r="G56" s="223">
        <v>4.249532551419344E-05</v>
      </c>
      <c r="H56" s="220">
        <v>1</v>
      </c>
      <c r="I56" s="197">
        <v>9.497938947248448E-06</v>
      </c>
    </row>
    <row r="57" spans="1:9" ht="15">
      <c r="A57" s="30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223">
        <v>0</v>
      </c>
      <c r="H57" s="220">
        <v>0</v>
      </c>
      <c r="I57" s="197">
        <v>0</v>
      </c>
    </row>
    <row r="58" spans="1:9" ht="15">
      <c r="A58" s="30" t="s">
        <v>80</v>
      </c>
      <c r="B58" s="31">
        <v>5</v>
      </c>
      <c r="C58" s="32">
        <v>0.0002862376917792535</v>
      </c>
      <c r="D58" s="33">
        <v>52</v>
      </c>
      <c r="E58" s="32">
        <v>0.0008088852938431385</v>
      </c>
      <c r="F58" s="33">
        <v>25</v>
      </c>
      <c r="G58" s="223">
        <v>0.001062383137854836</v>
      </c>
      <c r="H58" s="220">
        <v>82</v>
      </c>
      <c r="I58" s="197">
        <v>0.0007788309936743727</v>
      </c>
    </row>
    <row r="59" spans="1:9" ht="15">
      <c r="A59" s="30" t="s">
        <v>81</v>
      </c>
      <c r="B59" s="31">
        <v>20</v>
      </c>
      <c r="C59" s="32">
        <v>0.001144950767117014</v>
      </c>
      <c r="D59" s="33">
        <v>225</v>
      </c>
      <c r="E59" s="32">
        <v>0.00349998444451358</v>
      </c>
      <c r="F59" s="33">
        <v>129</v>
      </c>
      <c r="G59" s="223">
        <v>0.005481896991330954</v>
      </c>
      <c r="H59" s="220">
        <v>374</v>
      </c>
      <c r="I59" s="197">
        <v>0.0035522291662709194</v>
      </c>
    </row>
    <row r="60" spans="1:9" ht="15">
      <c r="A60" s="30" t="s">
        <v>82</v>
      </c>
      <c r="B60" s="31">
        <v>0</v>
      </c>
      <c r="C60" s="32">
        <v>0</v>
      </c>
      <c r="D60" s="33">
        <v>6</v>
      </c>
      <c r="E60" s="32">
        <v>9.333291852036213E-05</v>
      </c>
      <c r="F60" s="33">
        <v>3</v>
      </c>
      <c r="G60" s="223">
        <v>0.00012748597654258032</v>
      </c>
      <c r="H60" s="220">
        <v>9</v>
      </c>
      <c r="I60" s="197">
        <v>8.548145052523602E-05</v>
      </c>
    </row>
    <row r="61" spans="1:9" ht="15">
      <c r="A61" s="30" t="s">
        <v>83</v>
      </c>
      <c r="B61" s="31">
        <v>0</v>
      </c>
      <c r="C61" s="32">
        <v>0</v>
      </c>
      <c r="D61" s="33">
        <v>9</v>
      </c>
      <c r="E61" s="32">
        <v>0.0001399993777805432</v>
      </c>
      <c r="F61" s="33">
        <v>4</v>
      </c>
      <c r="G61" s="223">
        <v>0.00016998130205677376</v>
      </c>
      <c r="H61" s="220">
        <v>13</v>
      </c>
      <c r="I61" s="197">
        <v>0.0001234732063142298</v>
      </c>
    </row>
    <row r="62" spans="1:9" ht="15">
      <c r="A62" s="30" t="s">
        <v>84</v>
      </c>
      <c r="B62" s="31">
        <v>312</v>
      </c>
      <c r="C62" s="32">
        <v>0.017861231967025416</v>
      </c>
      <c r="D62" s="33">
        <v>235</v>
      </c>
      <c r="E62" s="32">
        <v>0.0036555393087141833</v>
      </c>
      <c r="F62" s="33">
        <v>2</v>
      </c>
      <c r="G62" s="223">
        <v>8.499065102838688E-05</v>
      </c>
      <c r="H62" s="220">
        <v>549</v>
      </c>
      <c r="I62" s="197">
        <v>0.005214368482039398</v>
      </c>
    </row>
    <row r="63" spans="1:9" ht="15">
      <c r="A63" s="30" t="s">
        <v>85</v>
      </c>
      <c r="B63" s="31">
        <v>1</v>
      </c>
      <c r="C63" s="32">
        <v>5.72475383558507E-05</v>
      </c>
      <c r="D63" s="33">
        <v>10</v>
      </c>
      <c r="E63" s="32">
        <v>0.00015555486420060354</v>
      </c>
      <c r="F63" s="33">
        <v>13</v>
      </c>
      <c r="G63" s="223">
        <v>0.0005524392316845147</v>
      </c>
      <c r="H63" s="220">
        <v>24</v>
      </c>
      <c r="I63" s="197">
        <v>0.00022795053473396274</v>
      </c>
    </row>
    <row r="64" spans="1:9" ht="15">
      <c r="A64" s="30" t="s">
        <v>86</v>
      </c>
      <c r="B64" s="31">
        <v>6</v>
      </c>
      <c r="C64" s="32">
        <v>0.0003434852301351042</v>
      </c>
      <c r="D64" s="33">
        <v>41</v>
      </c>
      <c r="E64" s="32">
        <v>0.0006377749432224745</v>
      </c>
      <c r="F64" s="33">
        <v>47</v>
      </c>
      <c r="G64" s="223">
        <v>0.0019972802991670914</v>
      </c>
      <c r="H64" s="220">
        <v>94</v>
      </c>
      <c r="I64" s="197">
        <v>0.000892806261041354</v>
      </c>
    </row>
    <row r="65" spans="1:9" ht="15">
      <c r="A65" s="30" t="s">
        <v>87</v>
      </c>
      <c r="B65" s="31">
        <v>56</v>
      </c>
      <c r="C65" s="32">
        <v>0.003205862147927639</v>
      </c>
      <c r="D65" s="33">
        <v>551</v>
      </c>
      <c r="E65" s="32">
        <v>0.008571073017453256</v>
      </c>
      <c r="F65" s="33">
        <v>176</v>
      </c>
      <c r="G65" s="223">
        <v>0.007479177290498045</v>
      </c>
      <c r="H65" s="220">
        <v>783</v>
      </c>
      <c r="I65" s="197">
        <v>0.007436886195695534</v>
      </c>
    </row>
    <row r="66" spans="1:9" ht="15">
      <c r="A66" s="30" t="s">
        <v>88</v>
      </c>
      <c r="B66" s="31">
        <v>7</v>
      </c>
      <c r="C66" s="32">
        <v>0.0004007327684909549</v>
      </c>
      <c r="D66" s="33">
        <v>31</v>
      </c>
      <c r="E66" s="32">
        <v>0.000482220079021871</v>
      </c>
      <c r="F66" s="33">
        <v>5</v>
      </c>
      <c r="G66" s="223">
        <v>0.0002124766275709672</v>
      </c>
      <c r="H66" s="220">
        <v>43</v>
      </c>
      <c r="I66" s="197">
        <v>0.0004084113747316832</v>
      </c>
    </row>
    <row r="67" spans="1:9" ht="15">
      <c r="A67" s="240" t="s">
        <v>281</v>
      </c>
      <c r="B67" s="31">
        <v>0</v>
      </c>
      <c r="C67" s="32">
        <v>0</v>
      </c>
      <c r="D67" s="33">
        <v>2</v>
      </c>
      <c r="E67" s="32">
        <v>3.111097284012071E-05</v>
      </c>
      <c r="F67" s="33">
        <v>2</v>
      </c>
      <c r="G67" s="223">
        <v>8.499065102838688E-05</v>
      </c>
      <c r="H67" s="220">
        <v>4</v>
      </c>
      <c r="I67" s="197">
        <v>3.799175578899379E-05</v>
      </c>
    </row>
    <row r="68" spans="1:9" ht="15">
      <c r="A68" s="30" t="s">
        <v>89</v>
      </c>
      <c r="B68" s="31">
        <v>0</v>
      </c>
      <c r="C68" s="32">
        <v>0</v>
      </c>
      <c r="D68" s="33">
        <v>2</v>
      </c>
      <c r="E68" s="32">
        <v>3.111097284012071E-05</v>
      </c>
      <c r="F68" s="33">
        <v>0</v>
      </c>
      <c r="G68" s="223">
        <v>0</v>
      </c>
      <c r="H68" s="220">
        <v>2</v>
      </c>
      <c r="I68" s="197">
        <v>1.8995877894496895E-05</v>
      </c>
    </row>
    <row r="69" spans="1:9" ht="15">
      <c r="A69" s="30" t="s">
        <v>90</v>
      </c>
      <c r="B69" s="31">
        <v>327</v>
      </c>
      <c r="C69" s="32">
        <v>0.018719945042363177</v>
      </c>
      <c r="D69" s="33">
        <v>1144</v>
      </c>
      <c r="E69" s="32">
        <v>0.017795476464549046</v>
      </c>
      <c r="F69" s="33">
        <v>361</v>
      </c>
      <c r="G69" s="223">
        <v>0.015340812510623832</v>
      </c>
      <c r="H69" s="220">
        <v>1832</v>
      </c>
      <c r="I69" s="197">
        <v>0.017400224151359157</v>
      </c>
    </row>
    <row r="70" spans="1:9" ht="15">
      <c r="A70" s="30" t="s">
        <v>91</v>
      </c>
      <c r="B70" s="31">
        <v>3</v>
      </c>
      <c r="C70" s="32">
        <v>0.0001717426150675521</v>
      </c>
      <c r="D70" s="33">
        <v>20</v>
      </c>
      <c r="E70" s="32">
        <v>0.0003111097284012071</v>
      </c>
      <c r="F70" s="33">
        <v>4</v>
      </c>
      <c r="G70" s="223">
        <v>0.00016998130205677376</v>
      </c>
      <c r="H70" s="220">
        <v>27</v>
      </c>
      <c r="I70" s="197">
        <v>0.0002564443515757081</v>
      </c>
    </row>
    <row r="71" spans="1:9" ht="15">
      <c r="A71" s="30" t="s">
        <v>92</v>
      </c>
      <c r="B71" s="31">
        <v>8</v>
      </c>
      <c r="C71" s="32">
        <v>0.0004579803068468056</v>
      </c>
      <c r="D71" s="33">
        <v>111</v>
      </c>
      <c r="E71" s="32">
        <v>0.0017266589926266994</v>
      </c>
      <c r="F71" s="33">
        <v>34</v>
      </c>
      <c r="G71" s="223">
        <v>0.001444841067482577</v>
      </c>
      <c r="H71" s="220">
        <v>153</v>
      </c>
      <c r="I71" s="197">
        <v>0.0014531846589290124</v>
      </c>
    </row>
    <row r="72" spans="1:9" ht="15">
      <c r="A72" s="30" t="s">
        <v>93</v>
      </c>
      <c r="B72" s="31">
        <v>0</v>
      </c>
      <c r="C72" s="32">
        <v>0</v>
      </c>
      <c r="D72" s="33">
        <v>29</v>
      </c>
      <c r="E72" s="32">
        <v>0.0004511091061817503</v>
      </c>
      <c r="F72" s="33">
        <v>19</v>
      </c>
      <c r="G72" s="223">
        <v>0.0008074111847696753</v>
      </c>
      <c r="H72" s="220">
        <v>48</v>
      </c>
      <c r="I72" s="197">
        <v>0.0004559010694679255</v>
      </c>
    </row>
    <row r="73" spans="1:9" ht="15">
      <c r="A73" s="30" t="s">
        <v>94</v>
      </c>
      <c r="B73" s="31">
        <v>0</v>
      </c>
      <c r="C73" s="32">
        <v>0</v>
      </c>
      <c r="D73" s="33">
        <v>14</v>
      </c>
      <c r="E73" s="32">
        <v>0.00021777680988084496</v>
      </c>
      <c r="F73" s="33">
        <v>14</v>
      </c>
      <c r="G73" s="223">
        <v>0.0005949345571987082</v>
      </c>
      <c r="H73" s="220">
        <v>28</v>
      </c>
      <c r="I73" s="197">
        <v>0.0002659422905229565</v>
      </c>
    </row>
    <row r="74" spans="1:9" ht="15">
      <c r="A74" s="30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223">
        <v>0</v>
      </c>
      <c r="H74" s="220">
        <v>0</v>
      </c>
      <c r="I74" s="197">
        <v>0</v>
      </c>
    </row>
    <row r="75" spans="1:9" ht="15">
      <c r="A75" s="30" t="s">
        <v>96</v>
      </c>
      <c r="B75" s="31">
        <v>0</v>
      </c>
      <c r="C75" s="32">
        <v>0</v>
      </c>
      <c r="D75" s="33">
        <v>1</v>
      </c>
      <c r="E75" s="32">
        <v>1.5555486420060354E-05</v>
      </c>
      <c r="F75" s="33">
        <v>0</v>
      </c>
      <c r="G75" s="223">
        <v>0</v>
      </c>
      <c r="H75" s="220">
        <v>1</v>
      </c>
      <c r="I75" s="197">
        <v>9.497938947248448E-06</v>
      </c>
    </row>
    <row r="76" spans="1:9" ht="15">
      <c r="A76" s="30" t="s">
        <v>97</v>
      </c>
      <c r="B76" s="31">
        <v>0</v>
      </c>
      <c r="C76" s="32">
        <v>0</v>
      </c>
      <c r="D76" s="33">
        <v>77</v>
      </c>
      <c r="E76" s="32">
        <v>0.0011977724543446474</v>
      </c>
      <c r="F76" s="33">
        <v>62</v>
      </c>
      <c r="G76" s="223">
        <v>0.002634710181879993</v>
      </c>
      <c r="H76" s="220">
        <v>139</v>
      </c>
      <c r="I76" s="197">
        <v>0.001320213513667534</v>
      </c>
    </row>
    <row r="77" spans="1:9" ht="15">
      <c r="A77" s="30" t="s">
        <v>98</v>
      </c>
      <c r="B77" s="31">
        <v>209</v>
      </c>
      <c r="C77" s="32">
        <v>0.011964735516372796</v>
      </c>
      <c r="D77" s="33">
        <v>941</v>
      </c>
      <c r="E77" s="32">
        <v>0.014637712721276794</v>
      </c>
      <c r="F77" s="33">
        <v>220</v>
      </c>
      <c r="G77" s="223">
        <v>0.009348971613122557</v>
      </c>
      <c r="H77" s="220">
        <v>1370</v>
      </c>
      <c r="I77" s="197">
        <v>0.013012176357730372</v>
      </c>
    </row>
    <row r="78" spans="1:9" ht="15">
      <c r="A78" s="30" t="s">
        <v>99</v>
      </c>
      <c r="B78" s="31">
        <v>34</v>
      </c>
      <c r="C78" s="32">
        <v>0.0019464163040989239</v>
      </c>
      <c r="D78" s="33">
        <v>168</v>
      </c>
      <c r="E78" s="32">
        <v>0.0026133217185701396</v>
      </c>
      <c r="F78" s="33">
        <v>97</v>
      </c>
      <c r="G78" s="223">
        <v>0.004122046574876763</v>
      </c>
      <c r="H78" s="220">
        <v>299</v>
      </c>
      <c r="I78" s="197">
        <v>0.0028398837452272858</v>
      </c>
    </row>
    <row r="79" spans="1:9" ht="15">
      <c r="A79" s="30" t="s">
        <v>100</v>
      </c>
      <c r="B79" s="31">
        <v>14</v>
      </c>
      <c r="C79" s="32">
        <v>0.0008014655369819098</v>
      </c>
      <c r="D79" s="33">
        <v>55</v>
      </c>
      <c r="E79" s="32">
        <v>0.0008555517531033196</v>
      </c>
      <c r="F79" s="33">
        <v>32</v>
      </c>
      <c r="G79" s="223">
        <v>0.00135985041645419</v>
      </c>
      <c r="H79" s="220">
        <v>101</v>
      </c>
      <c r="I79" s="197">
        <v>0.0009592918336720932</v>
      </c>
    </row>
    <row r="80" spans="1:9" ht="15">
      <c r="A80" s="30" t="s">
        <v>101</v>
      </c>
      <c r="B80" s="31">
        <v>22</v>
      </c>
      <c r="C80" s="32">
        <v>0.0012594458438287153</v>
      </c>
      <c r="D80" s="33">
        <v>42</v>
      </c>
      <c r="E80" s="32">
        <v>0.0006533304296425349</v>
      </c>
      <c r="F80" s="33">
        <v>7</v>
      </c>
      <c r="G80" s="223">
        <v>0.0002974672785993541</v>
      </c>
      <c r="H80" s="220">
        <v>71</v>
      </c>
      <c r="I80" s="197">
        <v>0.0006743536652546397</v>
      </c>
    </row>
    <row r="81" spans="1:9" ht="15">
      <c r="A81" s="30" t="s">
        <v>102</v>
      </c>
      <c r="B81" s="31">
        <v>17</v>
      </c>
      <c r="C81" s="32">
        <v>0.0009732081520494619</v>
      </c>
      <c r="D81" s="33">
        <v>157</v>
      </c>
      <c r="E81" s="32">
        <v>0.0024422113679494757</v>
      </c>
      <c r="F81" s="33">
        <v>65</v>
      </c>
      <c r="G81" s="223">
        <v>0.0027621961584225734</v>
      </c>
      <c r="H81" s="220">
        <v>239</v>
      </c>
      <c r="I81" s="197">
        <v>0.002270007408392379</v>
      </c>
    </row>
    <row r="82" spans="1:9" ht="15">
      <c r="A82" s="30" t="s">
        <v>285</v>
      </c>
      <c r="B82" s="31">
        <v>0</v>
      </c>
      <c r="C82" s="32">
        <v>0</v>
      </c>
      <c r="D82" s="33">
        <v>2</v>
      </c>
      <c r="E82" s="32">
        <v>3.111097284012071E-05</v>
      </c>
      <c r="F82" s="33">
        <v>0</v>
      </c>
      <c r="G82" s="223">
        <v>0</v>
      </c>
      <c r="H82" s="220">
        <v>2</v>
      </c>
      <c r="I82" s="197">
        <v>1.8995877894496895E-05</v>
      </c>
    </row>
    <row r="83" spans="1:9" ht="15">
      <c r="A83" s="30" t="s">
        <v>103</v>
      </c>
      <c r="B83" s="31">
        <v>81</v>
      </c>
      <c r="C83" s="32">
        <v>0.004637050606823906</v>
      </c>
      <c r="D83" s="33">
        <v>370</v>
      </c>
      <c r="E83" s="32">
        <v>0.005755529975422331</v>
      </c>
      <c r="F83" s="33">
        <v>122</v>
      </c>
      <c r="G83" s="223">
        <v>0.005184429712731599</v>
      </c>
      <c r="H83" s="220">
        <v>573</v>
      </c>
      <c r="I83" s="197">
        <v>0.00544231901677336</v>
      </c>
    </row>
    <row r="84" spans="1:9" ht="15">
      <c r="A84" s="30" t="s">
        <v>104</v>
      </c>
      <c r="B84" s="31">
        <v>83</v>
      </c>
      <c r="C84" s="32">
        <v>0.004751545683535608</v>
      </c>
      <c r="D84" s="33">
        <v>1000</v>
      </c>
      <c r="E84" s="32">
        <v>0.015555486420060355</v>
      </c>
      <c r="F84" s="33">
        <v>575</v>
      </c>
      <c r="G84" s="223">
        <v>0.02443481217066123</v>
      </c>
      <c r="H84" s="220">
        <v>1658</v>
      </c>
      <c r="I84" s="197">
        <v>0.015747582774537926</v>
      </c>
    </row>
    <row r="85" spans="1:9" ht="15">
      <c r="A85" s="30" t="s">
        <v>105</v>
      </c>
      <c r="B85" s="31">
        <v>407</v>
      </c>
      <c r="C85" s="32">
        <v>0.023299748110831235</v>
      </c>
      <c r="D85" s="33">
        <v>2110</v>
      </c>
      <c r="E85" s="32">
        <v>0.03282207634632735</v>
      </c>
      <c r="F85" s="33">
        <v>687</v>
      </c>
      <c r="G85" s="223">
        <v>0.02919428862825089</v>
      </c>
      <c r="H85" s="220">
        <v>3204</v>
      </c>
      <c r="I85" s="197">
        <v>0.030431396386984024</v>
      </c>
    </row>
    <row r="86" spans="1:9" ht="15">
      <c r="A86" s="30" t="s">
        <v>106</v>
      </c>
      <c r="B86" s="31">
        <v>3</v>
      </c>
      <c r="C86" s="32">
        <v>0.0001717426150675521</v>
      </c>
      <c r="D86" s="33">
        <v>18</v>
      </c>
      <c r="E86" s="32">
        <v>0.0002799987555610864</v>
      </c>
      <c r="F86" s="33">
        <v>11</v>
      </c>
      <c r="G86" s="223">
        <v>0.0004674485806561278</v>
      </c>
      <c r="H86" s="220">
        <v>32</v>
      </c>
      <c r="I86" s="197">
        <v>0.0003039340463119503</v>
      </c>
    </row>
    <row r="87" spans="1:9" ht="15">
      <c r="A87" s="30" t="s">
        <v>107</v>
      </c>
      <c r="B87" s="31">
        <v>3</v>
      </c>
      <c r="C87" s="32">
        <v>0.0001717426150675521</v>
      </c>
      <c r="D87" s="33">
        <v>46</v>
      </c>
      <c r="E87" s="32">
        <v>0.0007155523753227764</v>
      </c>
      <c r="F87" s="33">
        <v>21</v>
      </c>
      <c r="G87" s="223">
        <v>0.0008924018357980622</v>
      </c>
      <c r="H87" s="220">
        <v>70</v>
      </c>
      <c r="I87" s="197">
        <v>0.0006648557263073913</v>
      </c>
    </row>
    <row r="88" spans="1:9" ht="15">
      <c r="A88" s="30" t="s">
        <v>108</v>
      </c>
      <c r="B88" s="31">
        <v>3306</v>
      </c>
      <c r="C88" s="32">
        <v>0.18926036180444242</v>
      </c>
      <c r="D88" s="33">
        <v>8187</v>
      </c>
      <c r="E88" s="32">
        <v>0.12735276732103412</v>
      </c>
      <c r="F88" s="33">
        <v>2087</v>
      </c>
      <c r="G88" s="223">
        <v>0.08868774434812171</v>
      </c>
      <c r="H88" s="220">
        <v>13580</v>
      </c>
      <c r="I88" s="197">
        <v>0.1289820109036339</v>
      </c>
    </row>
    <row r="89" spans="1:9" ht="15">
      <c r="A89" s="30" t="s">
        <v>109</v>
      </c>
      <c r="B89" s="31">
        <v>5</v>
      </c>
      <c r="C89" s="32">
        <v>0.0002862376917792535</v>
      </c>
      <c r="D89" s="33">
        <v>46</v>
      </c>
      <c r="E89" s="32">
        <v>0.0007155523753227764</v>
      </c>
      <c r="F89" s="33">
        <v>47</v>
      </c>
      <c r="G89" s="223">
        <v>0.0019972802991670914</v>
      </c>
      <c r="H89" s="220">
        <v>98</v>
      </c>
      <c r="I89" s="197">
        <v>0.0009307980168303478</v>
      </c>
    </row>
    <row r="90" spans="1:9" ht="15">
      <c r="A90" s="30" t="s">
        <v>110</v>
      </c>
      <c r="B90" s="31">
        <v>0</v>
      </c>
      <c r="C90" s="32">
        <v>0</v>
      </c>
      <c r="D90" s="33">
        <v>0</v>
      </c>
      <c r="E90" s="32">
        <v>0</v>
      </c>
      <c r="F90" s="33">
        <v>1</v>
      </c>
      <c r="G90" s="223">
        <v>4.249532551419344E-05</v>
      </c>
      <c r="H90" s="220">
        <v>1</v>
      </c>
      <c r="I90" s="197">
        <v>9.497938947248448E-06</v>
      </c>
    </row>
    <row r="91" spans="1:9" ht="15">
      <c r="A91" s="30" t="s">
        <v>111</v>
      </c>
      <c r="B91" s="31">
        <v>0</v>
      </c>
      <c r="C91" s="32">
        <v>0</v>
      </c>
      <c r="D91" s="33">
        <v>2</v>
      </c>
      <c r="E91" s="32">
        <v>3.111097284012071E-05</v>
      </c>
      <c r="F91" s="33">
        <v>6</v>
      </c>
      <c r="G91" s="223">
        <v>0.00025497195308516065</v>
      </c>
      <c r="H91" s="220">
        <v>8</v>
      </c>
      <c r="I91" s="197">
        <v>7.598351157798758E-05</v>
      </c>
    </row>
    <row r="92" spans="1:9" ht="15">
      <c r="A92" s="30" t="s">
        <v>112</v>
      </c>
      <c r="B92" s="31">
        <v>17</v>
      </c>
      <c r="C92" s="32">
        <v>0.0009732081520494619</v>
      </c>
      <c r="D92" s="33">
        <v>139</v>
      </c>
      <c r="E92" s="32">
        <v>0.0021622126123883893</v>
      </c>
      <c r="F92" s="33">
        <v>54</v>
      </c>
      <c r="G92" s="223">
        <v>0.0022947475777664456</v>
      </c>
      <c r="H92" s="220">
        <v>210</v>
      </c>
      <c r="I92" s="197">
        <v>0.001994567178922174</v>
      </c>
    </row>
    <row r="93" spans="1:9" ht="15">
      <c r="A93" s="30" t="s">
        <v>113</v>
      </c>
      <c r="B93" s="31">
        <v>204</v>
      </c>
      <c r="C93" s="32">
        <v>0.011678497824593542</v>
      </c>
      <c r="D93" s="33">
        <v>1506</v>
      </c>
      <c r="E93" s="32">
        <v>0.023426562548610894</v>
      </c>
      <c r="F93" s="33">
        <v>738</v>
      </c>
      <c r="G93" s="223">
        <v>0.03136155022947476</v>
      </c>
      <c r="H93" s="220">
        <v>2448</v>
      </c>
      <c r="I93" s="197">
        <v>0.0232509545428642</v>
      </c>
    </row>
    <row r="94" spans="1:9" ht="15">
      <c r="A94" s="30" t="s">
        <v>114</v>
      </c>
      <c r="B94" s="31">
        <v>63</v>
      </c>
      <c r="C94" s="32">
        <v>0.003606594916418594</v>
      </c>
      <c r="D94" s="33">
        <v>615</v>
      </c>
      <c r="E94" s="32">
        <v>0.009566624148337118</v>
      </c>
      <c r="F94" s="33">
        <v>178</v>
      </c>
      <c r="G94" s="223">
        <v>0.0075641679415264325</v>
      </c>
      <c r="H94" s="220">
        <v>856</v>
      </c>
      <c r="I94" s="197">
        <v>0.00813023573884467</v>
      </c>
    </row>
    <row r="95" spans="1:9" ht="15">
      <c r="A95" s="30" t="s">
        <v>115</v>
      </c>
      <c r="B95" s="31">
        <v>63</v>
      </c>
      <c r="C95" s="32">
        <v>0.003606594916418594</v>
      </c>
      <c r="D95" s="33">
        <v>528</v>
      </c>
      <c r="E95" s="32">
        <v>0.008213296829791867</v>
      </c>
      <c r="F95" s="33">
        <v>195</v>
      </c>
      <c r="G95" s="223">
        <v>0.00828658847526772</v>
      </c>
      <c r="H95" s="220">
        <v>786</v>
      </c>
      <c r="I95" s="197">
        <v>0.007465380012537279</v>
      </c>
    </row>
    <row r="96" spans="1:9" ht="15">
      <c r="A96" s="30" t="s">
        <v>116</v>
      </c>
      <c r="B96" s="31">
        <v>1144</v>
      </c>
      <c r="C96" s="32">
        <v>0.0654911838790932</v>
      </c>
      <c r="D96" s="33">
        <v>6918</v>
      </c>
      <c r="E96" s="32">
        <v>0.10761285505397754</v>
      </c>
      <c r="F96" s="33">
        <v>2655</v>
      </c>
      <c r="G96" s="223">
        <v>0.11282508924018358</v>
      </c>
      <c r="H96" s="220">
        <v>10717</v>
      </c>
      <c r="I96" s="197">
        <v>0.1017894116976616</v>
      </c>
    </row>
    <row r="97" spans="1:9" ht="15">
      <c r="A97" s="30" t="s">
        <v>117</v>
      </c>
      <c r="B97" s="31">
        <v>57</v>
      </c>
      <c r="C97" s="32">
        <v>0.00326310968628349</v>
      </c>
      <c r="D97" s="33">
        <v>160</v>
      </c>
      <c r="E97" s="32">
        <v>0.0024888778272096567</v>
      </c>
      <c r="F97" s="33">
        <v>54</v>
      </c>
      <c r="G97" s="223">
        <v>0.0022947475777664456</v>
      </c>
      <c r="H97" s="220">
        <v>271</v>
      </c>
      <c r="I97" s="197">
        <v>0.002573941454704329</v>
      </c>
    </row>
    <row r="98" spans="1:9" ht="15">
      <c r="A98" s="30" t="s">
        <v>118</v>
      </c>
      <c r="B98" s="31">
        <v>25</v>
      </c>
      <c r="C98" s="32">
        <v>0.0014311884588962675</v>
      </c>
      <c r="D98" s="33">
        <v>122</v>
      </c>
      <c r="E98" s="32">
        <v>0.0018977693432473634</v>
      </c>
      <c r="F98" s="33">
        <v>35</v>
      </c>
      <c r="G98" s="223">
        <v>0.0014873363929967705</v>
      </c>
      <c r="H98" s="220">
        <v>182</v>
      </c>
      <c r="I98" s="197">
        <v>0.0017286248883992175</v>
      </c>
    </row>
    <row r="99" spans="1:9" ht="15">
      <c r="A99" s="30" t="s">
        <v>119</v>
      </c>
      <c r="B99" s="31">
        <v>26</v>
      </c>
      <c r="C99" s="32">
        <v>0.001488435997252118</v>
      </c>
      <c r="D99" s="33">
        <v>75</v>
      </c>
      <c r="E99" s="32">
        <v>0.0011666614815045266</v>
      </c>
      <c r="F99" s="33">
        <v>23</v>
      </c>
      <c r="G99" s="223">
        <v>0.000977392486826449</v>
      </c>
      <c r="H99" s="220">
        <v>124</v>
      </c>
      <c r="I99" s="197">
        <v>0.0011777444294588074</v>
      </c>
    </row>
    <row r="100" spans="1:9" ht="15">
      <c r="A100" s="30" t="s">
        <v>127</v>
      </c>
      <c r="B100" s="31">
        <v>13</v>
      </c>
      <c r="C100" s="32">
        <v>0.000744217998626059</v>
      </c>
      <c r="D100" s="33">
        <v>79</v>
      </c>
      <c r="E100" s="32">
        <v>0.001228883427184768</v>
      </c>
      <c r="F100" s="33">
        <v>38</v>
      </c>
      <c r="G100" s="223">
        <v>0.0016148223695393506</v>
      </c>
      <c r="H100" s="220">
        <v>130</v>
      </c>
      <c r="I100" s="197">
        <v>0.0012347320631422981</v>
      </c>
    </row>
    <row r="101" spans="1:9" ht="15">
      <c r="A101" s="30" t="s">
        <v>128</v>
      </c>
      <c r="B101" s="31">
        <v>16</v>
      </c>
      <c r="C101" s="32">
        <v>0.0009159606136936112</v>
      </c>
      <c r="D101" s="33">
        <v>88</v>
      </c>
      <c r="E101" s="32">
        <v>0.0013688828049653113</v>
      </c>
      <c r="F101" s="33">
        <v>21</v>
      </c>
      <c r="G101" s="223">
        <v>0.0008924018357980622</v>
      </c>
      <c r="H101" s="220">
        <v>125</v>
      </c>
      <c r="I101" s="197">
        <v>0.001187242368406056</v>
      </c>
    </row>
    <row r="102" spans="1:9" ht="15">
      <c r="A102" s="30" t="s">
        <v>129</v>
      </c>
      <c r="B102" s="31">
        <v>32</v>
      </c>
      <c r="C102" s="32">
        <v>0.0018319212273872224</v>
      </c>
      <c r="D102" s="33">
        <v>227</v>
      </c>
      <c r="E102" s="32">
        <v>0.003531095417353701</v>
      </c>
      <c r="F102" s="33">
        <v>143</v>
      </c>
      <c r="G102" s="223">
        <v>0.006076831548529661</v>
      </c>
      <c r="H102" s="220">
        <v>402</v>
      </c>
      <c r="I102" s="197">
        <v>0.0038181714567938757</v>
      </c>
    </row>
    <row r="103" spans="1:9" ht="15">
      <c r="A103" s="30" t="s">
        <v>130</v>
      </c>
      <c r="B103" s="31">
        <v>8</v>
      </c>
      <c r="C103" s="32">
        <v>0.0004579803068468056</v>
      </c>
      <c r="D103" s="33">
        <v>110</v>
      </c>
      <c r="E103" s="32">
        <v>0.0017111035062066392</v>
      </c>
      <c r="F103" s="33">
        <v>104</v>
      </c>
      <c r="G103" s="223">
        <v>0.004419513853476118</v>
      </c>
      <c r="H103" s="220">
        <v>222</v>
      </c>
      <c r="I103" s="197">
        <v>0.002108542446289155</v>
      </c>
    </row>
    <row r="104" spans="1:9" ht="15">
      <c r="A104" s="240" t="s">
        <v>279</v>
      </c>
      <c r="B104" s="31">
        <v>2</v>
      </c>
      <c r="C104" s="32">
        <v>0.0001144950767117014</v>
      </c>
      <c r="D104" s="33">
        <v>29</v>
      </c>
      <c r="E104" s="32">
        <v>0.0004511091061817503</v>
      </c>
      <c r="F104" s="33">
        <v>12</v>
      </c>
      <c r="G104" s="223">
        <v>0.0005099439061703213</v>
      </c>
      <c r="H104" s="220">
        <v>43</v>
      </c>
      <c r="I104" s="197">
        <v>0.0004084113747316832</v>
      </c>
    </row>
    <row r="105" spans="1:9" ht="15">
      <c r="A105" s="240" t="s">
        <v>280</v>
      </c>
      <c r="B105" s="31">
        <v>0</v>
      </c>
      <c r="C105" s="32">
        <v>0</v>
      </c>
      <c r="D105" s="33">
        <v>4</v>
      </c>
      <c r="E105" s="32">
        <v>6.222194568024142E-05</v>
      </c>
      <c r="F105" s="33">
        <v>15</v>
      </c>
      <c r="G105" s="223">
        <v>0.0006374298827129016</v>
      </c>
      <c r="H105" s="220">
        <v>19</v>
      </c>
      <c r="I105" s="197">
        <v>0.0001804608399977205</v>
      </c>
    </row>
    <row r="106" spans="1:9" ht="15">
      <c r="A106" s="30" t="s">
        <v>131</v>
      </c>
      <c r="B106" s="31">
        <v>244</v>
      </c>
      <c r="C106" s="32">
        <v>0.013968399358827571</v>
      </c>
      <c r="D106" s="33">
        <v>1066</v>
      </c>
      <c r="E106" s="32">
        <v>0.01658214852378434</v>
      </c>
      <c r="F106" s="33">
        <v>300</v>
      </c>
      <c r="G106" s="223">
        <v>0.012748597654258032</v>
      </c>
      <c r="H106" s="220">
        <v>1610</v>
      </c>
      <c r="I106" s="197">
        <v>0.01529168170507</v>
      </c>
    </row>
    <row r="107" spans="1:9" ht="15.75" thickBot="1">
      <c r="A107" s="303" t="s">
        <v>120</v>
      </c>
      <c r="B107" s="231">
        <v>4307</v>
      </c>
      <c r="C107" s="232">
        <v>0.24656514769864896</v>
      </c>
      <c r="D107" s="233">
        <v>3012</v>
      </c>
      <c r="E107" s="232">
        <v>0.04685312509722179</v>
      </c>
      <c r="F107" s="233">
        <v>959</v>
      </c>
      <c r="G107" s="234">
        <v>0.040753017168111506</v>
      </c>
      <c r="H107" s="235">
        <v>8278</v>
      </c>
      <c r="I107" s="304">
        <v>0.07862393860532264</v>
      </c>
    </row>
    <row r="108" spans="1:9" ht="15.75" thickBot="1">
      <c r="A108" s="11" t="s">
        <v>121</v>
      </c>
      <c r="B108" s="15">
        <v>17468</v>
      </c>
      <c r="C108" s="229">
        <v>0.9999999999999998</v>
      </c>
      <c r="D108" s="40">
        <v>64286</v>
      </c>
      <c r="E108" s="229">
        <v>1</v>
      </c>
      <c r="F108" s="40">
        <v>23532</v>
      </c>
      <c r="G108" s="230">
        <v>1.0000000000000002</v>
      </c>
      <c r="H108" s="15">
        <v>105286</v>
      </c>
      <c r="I108" s="39">
        <v>0.9999999999999994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5.7109375" style="181" customWidth="1"/>
    <col min="2" max="7" width="13.00390625" style="181" customWidth="1"/>
    <col min="8" max="9" width="16.7109375" style="181" customWidth="1"/>
    <col min="10" max="16384" width="11.421875" style="181" customWidth="1"/>
  </cols>
  <sheetData>
    <row r="1" spans="1:9" ht="49.5" customHeight="1" thickBot="1" thickTop="1">
      <c r="A1" s="349" t="s">
        <v>415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Bot="1" thickTop="1">
      <c r="A2" s="323" t="s">
        <v>21</v>
      </c>
      <c r="B2" s="354" t="s">
        <v>136</v>
      </c>
      <c r="C2" s="355"/>
      <c r="D2" s="355"/>
      <c r="E2" s="355"/>
      <c r="F2" s="355"/>
      <c r="G2" s="355"/>
      <c r="H2" s="354" t="s">
        <v>121</v>
      </c>
      <c r="I2" s="356"/>
    </row>
    <row r="3" spans="1:9" ht="24.75" customHeight="1">
      <c r="A3" s="350"/>
      <c r="B3" s="345" t="s">
        <v>137</v>
      </c>
      <c r="C3" s="333"/>
      <c r="D3" s="333" t="s">
        <v>138</v>
      </c>
      <c r="E3" s="333"/>
      <c r="F3" s="333" t="s">
        <v>139</v>
      </c>
      <c r="G3" s="334"/>
      <c r="H3" s="323"/>
      <c r="I3" s="358"/>
    </row>
    <row r="4" spans="1:9" ht="24.75" customHeight="1" thickBot="1">
      <c r="A4" s="351"/>
      <c r="B4" s="19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7" t="s">
        <v>24</v>
      </c>
      <c r="H4" s="19" t="s">
        <v>23</v>
      </c>
      <c r="I4" s="23" t="s">
        <v>24</v>
      </c>
    </row>
    <row r="5" spans="1:11" ht="15">
      <c r="A5" s="245" t="s">
        <v>116</v>
      </c>
      <c r="B5" s="217">
        <v>1144</v>
      </c>
      <c r="C5" s="26">
        <v>0.0654911838790932</v>
      </c>
      <c r="D5" s="27">
        <v>6918</v>
      </c>
      <c r="E5" s="26">
        <v>0.10761285505397754</v>
      </c>
      <c r="F5" s="27">
        <v>2655</v>
      </c>
      <c r="G5" s="26">
        <v>0.11282508924018358</v>
      </c>
      <c r="H5" s="218">
        <v>10717</v>
      </c>
      <c r="I5" s="261">
        <v>0.1017894116976616</v>
      </c>
      <c r="K5" s="254"/>
    </row>
    <row r="6" spans="1:9" ht="15">
      <c r="A6" s="244" t="s">
        <v>108</v>
      </c>
      <c r="B6" s="219">
        <v>3306</v>
      </c>
      <c r="C6" s="32">
        <v>0.18926036180444242</v>
      </c>
      <c r="D6" s="33">
        <v>8187</v>
      </c>
      <c r="E6" s="32">
        <v>0.12735276732103412</v>
      </c>
      <c r="F6" s="33">
        <v>2087</v>
      </c>
      <c r="G6" s="32">
        <v>0.08868774434812171</v>
      </c>
      <c r="H6" s="220">
        <v>13580</v>
      </c>
      <c r="I6" s="197">
        <v>0.1289820109036339</v>
      </c>
    </row>
    <row r="7" spans="1:9" ht="15">
      <c r="A7" s="244" t="s">
        <v>120</v>
      </c>
      <c r="B7" s="219">
        <v>4307</v>
      </c>
      <c r="C7" s="32">
        <v>0.24656514769864896</v>
      </c>
      <c r="D7" s="33">
        <v>3012</v>
      </c>
      <c r="E7" s="32">
        <v>0.04685312509722179</v>
      </c>
      <c r="F7" s="33">
        <v>959</v>
      </c>
      <c r="G7" s="32">
        <v>0.040753017168111506</v>
      </c>
      <c r="H7" s="220">
        <v>8278</v>
      </c>
      <c r="I7" s="197">
        <v>0.07862393860532264</v>
      </c>
    </row>
    <row r="8" spans="1:9" ht="15">
      <c r="A8" s="244" t="s">
        <v>45</v>
      </c>
      <c r="B8" s="219">
        <v>1607</v>
      </c>
      <c r="C8" s="32">
        <v>0.09199679413785207</v>
      </c>
      <c r="D8" s="33">
        <v>6900</v>
      </c>
      <c r="E8" s="32">
        <v>0.10733285629841645</v>
      </c>
      <c r="F8" s="33">
        <v>2264</v>
      </c>
      <c r="G8" s="32">
        <v>0.09620941696413395</v>
      </c>
      <c r="H8" s="220">
        <v>10771</v>
      </c>
      <c r="I8" s="197">
        <v>0.10230230040081302</v>
      </c>
    </row>
    <row r="9" spans="1:9" ht="15">
      <c r="A9" s="244" t="s">
        <v>34</v>
      </c>
      <c r="B9" s="219">
        <v>868</v>
      </c>
      <c r="C9" s="32">
        <v>0.049690863292878404</v>
      </c>
      <c r="D9" s="33">
        <v>4670</v>
      </c>
      <c r="E9" s="32">
        <v>0.07264412158168186</v>
      </c>
      <c r="F9" s="33">
        <v>1673</v>
      </c>
      <c r="G9" s="32">
        <v>0.07109467958524562</v>
      </c>
      <c r="H9" s="220">
        <v>7211</v>
      </c>
      <c r="I9" s="197">
        <v>0.06848963774860856</v>
      </c>
    </row>
    <row r="10" spans="1:9" ht="15">
      <c r="A10" s="244" t="s">
        <v>56</v>
      </c>
      <c r="B10" s="219">
        <v>422</v>
      </c>
      <c r="C10" s="32">
        <v>0.024158461186168996</v>
      </c>
      <c r="D10" s="33">
        <v>3422</v>
      </c>
      <c r="E10" s="32">
        <v>0.05323087452944653</v>
      </c>
      <c r="F10" s="33">
        <v>1663</v>
      </c>
      <c r="G10" s="32">
        <v>0.07066972633010368</v>
      </c>
      <c r="H10" s="220">
        <v>5507</v>
      </c>
      <c r="I10" s="197">
        <v>0.0523051497824972</v>
      </c>
    </row>
    <row r="11" spans="1:9" ht="15">
      <c r="A11" s="244" t="s">
        <v>41</v>
      </c>
      <c r="B11" s="219">
        <v>329</v>
      </c>
      <c r="C11" s="32">
        <v>0.01883444011907488</v>
      </c>
      <c r="D11" s="33">
        <v>2609</v>
      </c>
      <c r="E11" s="32">
        <v>0.04058426406993747</v>
      </c>
      <c r="F11" s="33">
        <v>977</v>
      </c>
      <c r="G11" s="32">
        <v>0.04151793302736699</v>
      </c>
      <c r="H11" s="220">
        <v>3915</v>
      </c>
      <c r="I11" s="197">
        <v>0.03718443097847767</v>
      </c>
    </row>
    <row r="12" spans="1:9" ht="15">
      <c r="A12" s="244" t="s">
        <v>66</v>
      </c>
      <c r="B12" s="219">
        <v>248</v>
      </c>
      <c r="C12" s="32">
        <v>0.014197389512250974</v>
      </c>
      <c r="D12" s="33">
        <v>2172</v>
      </c>
      <c r="E12" s="32">
        <v>0.03378651650437109</v>
      </c>
      <c r="F12" s="33">
        <v>1022</v>
      </c>
      <c r="G12" s="32">
        <v>0.0434302226755057</v>
      </c>
      <c r="H12" s="220">
        <v>3442</v>
      </c>
      <c r="I12" s="197">
        <v>0.03269190585642916</v>
      </c>
    </row>
    <row r="13" spans="1:9" ht="15">
      <c r="A13" s="244" t="s">
        <v>105</v>
      </c>
      <c r="B13" s="219">
        <v>407</v>
      </c>
      <c r="C13" s="32">
        <v>0.023299748110831235</v>
      </c>
      <c r="D13" s="33">
        <v>2110</v>
      </c>
      <c r="E13" s="32">
        <v>0.03282207634632735</v>
      </c>
      <c r="F13" s="33">
        <v>687</v>
      </c>
      <c r="G13" s="32">
        <v>0.02919428862825089</v>
      </c>
      <c r="H13" s="220">
        <v>3204</v>
      </c>
      <c r="I13" s="197">
        <v>0.030431396386984024</v>
      </c>
    </row>
    <row r="14" spans="1:9" ht="15">
      <c r="A14" s="244" t="s">
        <v>64</v>
      </c>
      <c r="B14" s="219">
        <v>516</v>
      </c>
      <c r="C14" s="32">
        <v>0.029539729791618962</v>
      </c>
      <c r="D14" s="33">
        <v>2036</v>
      </c>
      <c r="E14" s="32">
        <v>0.03167097035124288</v>
      </c>
      <c r="F14" s="33">
        <v>601</v>
      </c>
      <c r="G14" s="32">
        <v>0.025539690634030256</v>
      </c>
      <c r="H14" s="220">
        <v>3153</v>
      </c>
      <c r="I14" s="197">
        <v>0.029947001500674354</v>
      </c>
    </row>
    <row r="15" spans="1:9" ht="15">
      <c r="A15" s="244" t="s">
        <v>68</v>
      </c>
      <c r="B15" s="219">
        <v>341</v>
      </c>
      <c r="C15" s="32">
        <v>0.01952141057934509</v>
      </c>
      <c r="D15" s="33">
        <v>1563</v>
      </c>
      <c r="E15" s="32">
        <v>0.024313225274554335</v>
      </c>
      <c r="F15" s="33">
        <v>552</v>
      </c>
      <c r="G15" s="32">
        <v>0.023457419683834777</v>
      </c>
      <c r="H15" s="220">
        <v>2456</v>
      </c>
      <c r="I15" s="197">
        <v>0.023326938054442185</v>
      </c>
    </row>
    <row r="16" spans="1:9" ht="15">
      <c r="A16" s="244" t="s">
        <v>113</v>
      </c>
      <c r="B16" s="219">
        <v>204</v>
      </c>
      <c r="C16" s="32">
        <v>0.011678497824593542</v>
      </c>
      <c r="D16" s="33">
        <v>1506</v>
      </c>
      <c r="E16" s="32">
        <v>0.023426562548610894</v>
      </c>
      <c r="F16" s="33">
        <v>738</v>
      </c>
      <c r="G16" s="32">
        <v>0.03136155022947476</v>
      </c>
      <c r="H16" s="220">
        <v>2448</v>
      </c>
      <c r="I16" s="197">
        <v>0.0232509545428642</v>
      </c>
    </row>
    <row r="17" spans="1:9" ht="15">
      <c r="A17" s="244" t="s">
        <v>39</v>
      </c>
      <c r="B17" s="219">
        <v>171</v>
      </c>
      <c r="C17" s="32">
        <v>0.009789329058850469</v>
      </c>
      <c r="D17" s="33">
        <v>1327</v>
      </c>
      <c r="E17" s="32">
        <v>0.020642130479420092</v>
      </c>
      <c r="F17" s="33">
        <v>530</v>
      </c>
      <c r="G17" s="32">
        <v>0.02252252252252252</v>
      </c>
      <c r="H17" s="220">
        <v>2028</v>
      </c>
      <c r="I17" s="197">
        <v>0.01926182018501985</v>
      </c>
    </row>
    <row r="18" spans="1:9" ht="15">
      <c r="A18" s="244" t="s">
        <v>42</v>
      </c>
      <c r="B18" s="219">
        <v>214</v>
      </c>
      <c r="C18" s="32">
        <v>0.01225097320815205</v>
      </c>
      <c r="D18" s="33">
        <v>1108</v>
      </c>
      <c r="E18" s="32">
        <v>0.017235478953426874</v>
      </c>
      <c r="F18" s="33">
        <v>427</v>
      </c>
      <c r="G18" s="32">
        <v>0.018145503994560597</v>
      </c>
      <c r="H18" s="220">
        <v>1749</v>
      </c>
      <c r="I18" s="197">
        <v>0.016611895218737533</v>
      </c>
    </row>
    <row r="19" spans="1:9" ht="15">
      <c r="A19" s="244" t="s">
        <v>104</v>
      </c>
      <c r="B19" s="219">
        <v>83</v>
      </c>
      <c r="C19" s="32">
        <v>0.004751545683535608</v>
      </c>
      <c r="D19" s="33">
        <v>1000</v>
      </c>
      <c r="E19" s="32">
        <v>0.015555486420060355</v>
      </c>
      <c r="F19" s="33">
        <v>575</v>
      </c>
      <c r="G19" s="32">
        <v>0.02443481217066123</v>
      </c>
      <c r="H19" s="220">
        <v>1658</v>
      </c>
      <c r="I19" s="197">
        <v>0.015747582774537926</v>
      </c>
    </row>
    <row r="20" spans="1:9" ht="15">
      <c r="A20" s="244" t="s">
        <v>90</v>
      </c>
      <c r="B20" s="219">
        <v>327</v>
      </c>
      <c r="C20" s="32">
        <v>0.018719945042363177</v>
      </c>
      <c r="D20" s="33">
        <v>1144</v>
      </c>
      <c r="E20" s="32">
        <v>0.017795476464549046</v>
      </c>
      <c r="F20" s="33">
        <v>361</v>
      </c>
      <c r="G20" s="32">
        <v>0.015340812510623832</v>
      </c>
      <c r="H20" s="220">
        <v>1832</v>
      </c>
      <c r="I20" s="197">
        <v>0.017400224151359157</v>
      </c>
    </row>
    <row r="21" spans="1:9" ht="15">
      <c r="A21" s="244" t="s">
        <v>131</v>
      </c>
      <c r="B21" s="219">
        <v>244</v>
      </c>
      <c r="C21" s="32">
        <v>0.013968399358827571</v>
      </c>
      <c r="D21" s="33">
        <v>1066</v>
      </c>
      <c r="E21" s="32">
        <v>0.01658214852378434</v>
      </c>
      <c r="F21" s="33">
        <v>300</v>
      </c>
      <c r="G21" s="32">
        <v>0.012748597654258032</v>
      </c>
      <c r="H21" s="220">
        <v>1610</v>
      </c>
      <c r="I21" s="197">
        <v>0.01529168170507</v>
      </c>
    </row>
    <row r="22" spans="1:9" ht="15">
      <c r="A22" s="244" t="s">
        <v>67</v>
      </c>
      <c r="B22" s="219">
        <v>258</v>
      </c>
      <c r="C22" s="32">
        <v>0.014769864895809481</v>
      </c>
      <c r="D22" s="33">
        <v>866</v>
      </c>
      <c r="E22" s="32">
        <v>0.013471051239772268</v>
      </c>
      <c r="F22" s="33">
        <v>355</v>
      </c>
      <c r="G22" s="32">
        <v>0.015085840557538671</v>
      </c>
      <c r="H22" s="220">
        <v>1479</v>
      </c>
      <c r="I22" s="197">
        <v>0.014047451702980454</v>
      </c>
    </row>
    <row r="23" spans="1:9" ht="15">
      <c r="A23" s="244" t="s">
        <v>98</v>
      </c>
      <c r="B23" s="219">
        <v>209</v>
      </c>
      <c r="C23" s="32">
        <v>0.011964735516372796</v>
      </c>
      <c r="D23" s="33">
        <v>941</v>
      </c>
      <c r="E23" s="32">
        <v>0.014637712721276794</v>
      </c>
      <c r="F23" s="33">
        <v>220</v>
      </c>
      <c r="G23" s="32">
        <v>0.009348971613122557</v>
      </c>
      <c r="H23" s="220">
        <v>1370</v>
      </c>
      <c r="I23" s="197">
        <v>0.013012176357730372</v>
      </c>
    </row>
    <row r="24" spans="1:9" ht="15">
      <c r="A24" s="244" t="s">
        <v>44</v>
      </c>
      <c r="B24" s="219">
        <v>93</v>
      </c>
      <c r="C24" s="32">
        <v>0.005324021067094115</v>
      </c>
      <c r="D24" s="33">
        <v>862</v>
      </c>
      <c r="E24" s="32">
        <v>0.013408829294092026</v>
      </c>
      <c r="F24" s="33">
        <v>355</v>
      </c>
      <c r="G24" s="32">
        <v>0.015085840557538671</v>
      </c>
      <c r="H24" s="220">
        <v>1310</v>
      </c>
      <c r="I24" s="197">
        <v>0.012442300020895466</v>
      </c>
    </row>
    <row r="25" spans="1:9" ht="15">
      <c r="A25" s="244" t="s">
        <v>35</v>
      </c>
      <c r="B25" s="219">
        <v>263</v>
      </c>
      <c r="C25" s="32">
        <v>0.015056102587588733</v>
      </c>
      <c r="D25" s="33">
        <v>814</v>
      </c>
      <c r="E25" s="32">
        <v>0.01266216594592913</v>
      </c>
      <c r="F25" s="33">
        <v>240</v>
      </c>
      <c r="G25" s="32">
        <v>0.010198878123406425</v>
      </c>
      <c r="H25" s="220">
        <v>1317</v>
      </c>
      <c r="I25" s="197">
        <v>0.012508785593526205</v>
      </c>
    </row>
    <row r="26" spans="1:9" ht="15">
      <c r="A26" s="244" t="s">
        <v>60</v>
      </c>
      <c r="B26" s="219">
        <v>259</v>
      </c>
      <c r="C26" s="32">
        <v>0.01482711243416533</v>
      </c>
      <c r="D26" s="33">
        <v>654</v>
      </c>
      <c r="E26" s="32">
        <v>0.010173288118719473</v>
      </c>
      <c r="F26" s="33">
        <v>154</v>
      </c>
      <c r="G26" s="32">
        <v>0.006544280129185789</v>
      </c>
      <c r="H26" s="220">
        <v>1067</v>
      </c>
      <c r="I26" s="197">
        <v>0.010134300856714093</v>
      </c>
    </row>
    <row r="27" spans="1:9" ht="15">
      <c r="A27" s="244" t="s">
        <v>114</v>
      </c>
      <c r="B27" s="219">
        <v>63</v>
      </c>
      <c r="C27" s="32">
        <v>0.003606594916418594</v>
      </c>
      <c r="D27" s="33">
        <v>615</v>
      </c>
      <c r="E27" s="32">
        <v>0.009566624148337118</v>
      </c>
      <c r="F27" s="33">
        <v>178</v>
      </c>
      <c r="G27" s="32">
        <v>0.0075641679415264325</v>
      </c>
      <c r="H27" s="220">
        <v>856</v>
      </c>
      <c r="I27" s="197">
        <v>0.00813023573884467</v>
      </c>
    </row>
    <row r="28" spans="1:9" ht="15">
      <c r="A28" s="244" t="s">
        <v>47</v>
      </c>
      <c r="B28" s="219">
        <v>140</v>
      </c>
      <c r="C28" s="32">
        <v>0.008014655369819098</v>
      </c>
      <c r="D28" s="33">
        <v>508</v>
      </c>
      <c r="E28" s="32">
        <v>0.007902187101390661</v>
      </c>
      <c r="F28" s="33">
        <v>213</v>
      </c>
      <c r="G28" s="32">
        <v>0.009051504334523203</v>
      </c>
      <c r="H28" s="220">
        <v>861</v>
      </c>
      <c r="I28" s="197">
        <v>0.008177725433580913</v>
      </c>
    </row>
    <row r="29" spans="1:9" ht="15">
      <c r="A29" s="244" t="s">
        <v>71</v>
      </c>
      <c r="B29" s="219">
        <v>42</v>
      </c>
      <c r="C29" s="32">
        <v>0.0024043966109457294</v>
      </c>
      <c r="D29" s="33">
        <v>508</v>
      </c>
      <c r="E29" s="32">
        <v>0.007902187101390661</v>
      </c>
      <c r="F29" s="33">
        <v>219</v>
      </c>
      <c r="G29" s="32">
        <v>0.009306476287608363</v>
      </c>
      <c r="H29" s="220">
        <v>769</v>
      </c>
      <c r="I29" s="197">
        <v>0.007303915050434056</v>
      </c>
    </row>
    <row r="30" spans="1:9" ht="15">
      <c r="A30" s="244" t="s">
        <v>87</v>
      </c>
      <c r="B30" s="219">
        <v>56</v>
      </c>
      <c r="C30" s="32">
        <v>0.003205862147927639</v>
      </c>
      <c r="D30" s="33">
        <v>551</v>
      </c>
      <c r="E30" s="32">
        <v>0.008571073017453256</v>
      </c>
      <c r="F30" s="33">
        <v>176</v>
      </c>
      <c r="G30" s="32">
        <v>0.007479177290498045</v>
      </c>
      <c r="H30" s="220">
        <v>783</v>
      </c>
      <c r="I30" s="197">
        <v>0.007436886195695534</v>
      </c>
    </row>
    <row r="31" spans="1:9" ht="15">
      <c r="A31" s="244" t="s">
        <v>43</v>
      </c>
      <c r="B31" s="219">
        <v>59</v>
      </c>
      <c r="C31" s="32">
        <v>0.003377604762995191</v>
      </c>
      <c r="D31" s="33">
        <v>401</v>
      </c>
      <c r="E31" s="32">
        <v>0.006237750054444203</v>
      </c>
      <c r="F31" s="33">
        <v>256</v>
      </c>
      <c r="G31" s="32">
        <v>0.01087880333163352</v>
      </c>
      <c r="H31" s="220">
        <v>716</v>
      </c>
      <c r="I31" s="197">
        <v>0.006800524286229888</v>
      </c>
    </row>
    <row r="32" spans="1:9" ht="15">
      <c r="A32" s="244" t="s">
        <v>115</v>
      </c>
      <c r="B32" s="219">
        <v>63</v>
      </c>
      <c r="C32" s="32">
        <v>0.003606594916418594</v>
      </c>
      <c r="D32" s="33">
        <v>528</v>
      </c>
      <c r="E32" s="32">
        <v>0.008213296829791867</v>
      </c>
      <c r="F32" s="33">
        <v>195</v>
      </c>
      <c r="G32" s="32">
        <v>0.00828658847526772</v>
      </c>
      <c r="H32" s="220">
        <v>786</v>
      </c>
      <c r="I32" s="197">
        <v>0.007465380012537279</v>
      </c>
    </row>
    <row r="33" spans="1:9" ht="15">
      <c r="A33" s="244" t="s">
        <v>25</v>
      </c>
      <c r="B33" s="219">
        <v>90</v>
      </c>
      <c r="C33" s="32">
        <v>0.005152278452026563</v>
      </c>
      <c r="D33" s="33">
        <v>430</v>
      </c>
      <c r="E33" s="32">
        <v>0.006688859160625953</v>
      </c>
      <c r="F33" s="33">
        <v>154</v>
      </c>
      <c r="G33" s="32">
        <v>0.006544280129185789</v>
      </c>
      <c r="H33" s="220">
        <v>674</v>
      </c>
      <c r="I33" s="197">
        <v>0.006401610850445453</v>
      </c>
    </row>
    <row r="34" spans="1:9" ht="15">
      <c r="A34" s="244" t="s">
        <v>30</v>
      </c>
      <c r="B34" s="219">
        <v>41</v>
      </c>
      <c r="C34" s="32">
        <v>0.0023471490725898787</v>
      </c>
      <c r="D34" s="33">
        <v>356</v>
      </c>
      <c r="E34" s="32">
        <v>0.005537753165541486</v>
      </c>
      <c r="F34" s="33">
        <v>138</v>
      </c>
      <c r="G34" s="32">
        <v>0.005864354920958694</v>
      </c>
      <c r="H34" s="220">
        <v>535</v>
      </c>
      <c r="I34" s="197">
        <v>0.0050813973367779194</v>
      </c>
    </row>
    <row r="35" spans="1:9" ht="15">
      <c r="A35" s="244" t="s">
        <v>72</v>
      </c>
      <c r="B35" s="219">
        <v>19</v>
      </c>
      <c r="C35" s="32">
        <v>0.0010877032287611632</v>
      </c>
      <c r="D35" s="33">
        <v>343</v>
      </c>
      <c r="E35" s="32">
        <v>0.005335531842080702</v>
      </c>
      <c r="F35" s="33">
        <v>198</v>
      </c>
      <c r="G35" s="32">
        <v>0.008414074451810302</v>
      </c>
      <c r="H35" s="220">
        <v>560</v>
      </c>
      <c r="I35" s="197">
        <v>0.00531884581045913</v>
      </c>
    </row>
    <row r="36" spans="1:9" ht="15">
      <c r="A36" s="244" t="s">
        <v>103</v>
      </c>
      <c r="B36" s="219">
        <v>81</v>
      </c>
      <c r="C36" s="32">
        <v>0.004637050606823906</v>
      </c>
      <c r="D36" s="33">
        <v>370</v>
      </c>
      <c r="E36" s="32">
        <v>0.005755529975422331</v>
      </c>
      <c r="F36" s="33">
        <v>122</v>
      </c>
      <c r="G36" s="32">
        <v>0.005184429712731599</v>
      </c>
      <c r="H36" s="220">
        <v>573</v>
      </c>
      <c r="I36" s="197">
        <v>0.00544231901677336</v>
      </c>
    </row>
    <row r="37" spans="1:9" ht="15">
      <c r="A37" s="244" t="s">
        <v>65</v>
      </c>
      <c r="B37" s="219">
        <v>11</v>
      </c>
      <c r="C37" s="32">
        <v>0.0006297229219143577</v>
      </c>
      <c r="D37" s="33">
        <v>199</v>
      </c>
      <c r="E37" s="32">
        <v>0.0030955417975920105</v>
      </c>
      <c r="F37" s="33">
        <v>246</v>
      </c>
      <c r="G37" s="32">
        <v>0.010453850076491586</v>
      </c>
      <c r="H37" s="220">
        <v>456</v>
      </c>
      <c r="I37" s="197">
        <v>0.004331060159945292</v>
      </c>
    </row>
    <row r="38" spans="1:9" ht="15">
      <c r="A38" s="244" t="s">
        <v>81</v>
      </c>
      <c r="B38" s="219">
        <v>20</v>
      </c>
      <c r="C38" s="32">
        <v>0.001144950767117014</v>
      </c>
      <c r="D38" s="33">
        <v>225</v>
      </c>
      <c r="E38" s="32">
        <v>0.00349998444451358</v>
      </c>
      <c r="F38" s="33">
        <v>129</v>
      </c>
      <c r="G38" s="32">
        <v>0.005481896991330954</v>
      </c>
      <c r="H38" s="220">
        <v>374</v>
      </c>
      <c r="I38" s="197">
        <v>0.0035522291662709194</v>
      </c>
    </row>
    <row r="39" spans="1:9" ht="15">
      <c r="A39" s="244" t="s">
        <v>84</v>
      </c>
      <c r="B39" s="219">
        <v>312</v>
      </c>
      <c r="C39" s="32">
        <v>0.017861231967025416</v>
      </c>
      <c r="D39" s="33">
        <v>235</v>
      </c>
      <c r="E39" s="32">
        <v>0.0036555393087141833</v>
      </c>
      <c r="F39" s="33">
        <v>2</v>
      </c>
      <c r="G39" s="32">
        <v>8.499065102838688E-05</v>
      </c>
      <c r="H39" s="220">
        <v>549</v>
      </c>
      <c r="I39" s="197">
        <v>0.005214368482039398</v>
      </c>
    </row>
    <row r="40" spans="1:9" ht="15">
      <c r="A40" s="244" t="s">
        <v>129</v>
      </c>
      <c r="B40" s="219">
        <v>32</v>
      </c>
      <c r="C40" s="32">
        <v>0.0018319212273872224</v>
      </c>
      <c r="D40" s="33">
        <v>227</v>
      </c>
      <c r="E40" s="32">
        <v>0.003531095417353701</v>
      </c>
      <c r="F40" s="33">
        <v>143</v>
      </c>
      <c r="G40" s="32">
        <v>0.006076831548529661</v>
      </c>
      <c r="H40" s="220">
        <v>402</v>
      </c>
      <c r="I40" s="197">
        <v>0.0038181714567938757</v>
      </c>
    </row>
    <row r="41" spans="1:9" ht="15">
      <c r="A41" s="244" t="s">
        <v>99</v>
      </c>
      <c r="B41" s="219">
        <v>34</v>
      </c>
      <c r="C41" s="32">
        <v>0.0019464163040989239</v>
      </c>
      <c r="D41" s="33">
        <v>168</v>
      </c>
      <c r="E41" s="32">
        <v>0.0026133217185701396</v>
      </c>
      <c r="F41" s="33">
        <v>97</v>
      </c>
      <c r="G41" s="32">
        <v>0.004122046574876763</v>
      </c>
      <c r="H41" s="220">
        <v>299</v>
      </c>
      <c r="I41" s="197">
        <v>0.0028398837452272858</v>
      </c>
    </row>
    <row r="42" spans="1:9" ht="15">
      <c r="A42" s="244" t="s">
        <v>57</v>
      </c>
      <c r="B42" s="219">
        <v>17</v>
      </c>
      <c r="C42" s="32">
        <v>0.0009732081520494619</v>
      </c>
      <c r="D42" s="33">
        <v>234</v>
      </c>
      <c r="E42" s="32">
        <v>0.0036399838222941233</v>
      </c>
      <c r="F42" s="33">
        <v>79</v>
      </c>
      <c r="G42" s="32">
        <v>0.0033571307156212817</v>
      </c>
      <c r="H42" s="220">
        <v>330</v>
      </c>
      <c r="I42" s="197">
        <v>0.0031343198525919875</v>
      </c>
    </row>
    <row r="43" spans="1:9" ht="15">
      <c r="A43" s="244" t="s">
        <v>102</v>
      </c>
      <c r="B43" s="219">
        <v>17</v>
      </c>
      <c r="C43" s="32">
        <v>0.0009732081520494619</v>
      </c>
      <c r="D43" s="33">
        <v>157</v>
      </c>
      <c r="E43" s="32">
        <v>0.0024422113679494757</v>
      </c>
      <c r="F43" s="33">
        <v>65</v>
      </c>
      <c r="G43" s="32">
        <v>0.0027621961584225734</v>
      </c>
      <c r="H43" s="220">
        <v>239</v>
      </c>
      <c r="I43" s="197">
        <v>0.002270007408392379</v>
      </c>
    </row>
    <row r="44" spans="1:9" ht="15">
      <c r="A44" s="244" t="s">
        <v>38</v>
      </c>
      <c r="B44" s="219">
        <v>19</v>
      </c>
      <c r="C44" s="32">
        <v>0.0010877032287611632</v>
      </c>
      <c r="D44" s="33">
        <v>209</v>
      </c>
      <c r="E44" s="32">
        <v>0.0032510966617926144</v>
      </c>
      <c r="F44" s="33">
        <v>65</v>
      </c>
      <c r="G44" s="32">
        <v>0.0027621961584225734</v>
      </c>
      <c r="H44" s="220">
        <v>293</v>
      </c>
      <c r="I44" s="197">
        <v>0.002782896111543795</v>
      </c>
    </row>
    <row r="45" spans="1:9" ht="15">
      <c r="A45" s="244" t="s">
        <v>46</v>
      </c>
      <c r="B45" s="219">
        <v>35</v>
      </c>
      <c r="C45" s="32">
        <v>0.0020036638424547745</v>
      </c>
      <c r="D45" s="33">
        <v>187</v>
      </c>
      <c r="E45" s="32">
        <v>0.0029088759605512865</v>
      </c>
      <c r="F45" s="33">
        <v>66</v>
      </c>
      <c r="G45" s="32">
        <v>0.0028046914839367667</v>
      </c>
      <c r="H45" s="220">
        <v>288</v>
      </c>
      <c r="I45" s="197">
        <v>0.0027354064168075526</v>
      </c>
    </row>
    <row r="46" spans="1:9" ht="15">
      <c r="A46" s="244" t="s">
        <v>28</v>
      </c>
      <c r="B46" s="219">
        <v>13</v>
      </c>
      <c r="C46" s="32">
        <v>0.000744217998626059</v>
      </c>
      <c r="D46" s="33">
        <v>180</v>
      </c>
      <c r="E46" s="32">
        <v>0.002799987555610864</v>
      </c>
      <c r="F46" s="33">
        <v>70</v>
      </c>
      <c r="G46" s="32">
        <v>0.002974672785993541</v>
      </c>
      <c r="H46" s="220">
        <v>263</v>
      </c>
      <c r="I46" s="197">
        <v>0.0024979579431263416</v>
      </c>
    </row>
    <row r="47" spans="1:9" ht="15">
      <c r="A47" s="244" t="s">
        <v>54</v>
      </c>
      <c r="B47" s="219">
        <v>29</v>
      </c>
      <c r="C47" s="32">
        <v>0.0016601786123196702</v>
      </c>
      <c r="D47" s="33">
        <v>151</v>
      </c>
      <c r="E47" s="32">
        <v>0.0023488784494291137</v>
      </c>
      <c r="F47" s="33">
        <v>68</v>
      </c>
      <c r="G47" s="32">
        <v>0.002889682134965154</v>
      </c>
      <c r="H47" s="220">
        <v>248</v>
      </c>
      <c r="I47" s="197">
        <v>0.0023554888589176147</v>
      </c>
    </row>
    <row r="48" spans="1:9" ht="15">
      <c r="A48" s="244" t="s">
        <v>117</v>
      </c>
      <c r="B48" s="219">
        <v>57</v>
      </c>
      <c r="C48" s="32">
        <v>0.00326310968628349</v>
      </c>
      <c r="D48" s="33">
        <v>160</v>
      </c>
      <c r="E48" s="32">
        <v>0.0024888778272096567</v>
      </c>
      <c r="F48" s="33">
        <v>54</v>
      </c>
      <c r="G48" s="32">
        <v>0.0022947475777664456</v>
      </c>
      <c r="H48" s="220">
        <v>271</v>
      </c>
      <c r="I48" s="197">
        <v>0.002573941454704329</v>
      </c>
    </row>
    <row r="49" spans="1:9" ht="15">
      <c r="A49" s="244" t="s">
        <v>51</v>
      </c>
      <c r="B49" s="219">
        <v>16</v>
      </c>
      <c r="C49" s="32">
        <v>0.0009159606136936112</v>
      </c>
      <c r="D49" s="33">
        <v>143</v>
      </c>
      <c r="E49" s="32">
        <v>0.0022244345580686308</v>
      </c>
      <c r="F49" s="33">
        <v>84</v>
      </c>
      <c r="G49" s="32">
        <v>0.0035696073431922487</v>
      </c>
      <c r="H49" s="220">
        <v>243</v>
      </c>
      <c r="I49" s="197">
        <v>0.0023079991641813727</v>
      </c>
    </row>
    <row r="50" spans="1:9" ht="15">
      <c r="A50" s="244" t="s">
        <v>130</v>
      </c>
      <c r="B50" s="219">
        <v>8</v>
      </c>
      <c r="C50" s="32">
        <v>0.0004579803068468056</v>
      </c>
      <c r="D50" s="33">
        <v>110</v>
      </c>
      <c r="E50" s="32">
        <v>0.0017111035062066392</v>
      </c>
      <c r="F50" s="33">
        <v>104</v>
      </c>
      <c r="G50" s="32">
        <v>0.004419513853476118</v>
      </c>
      <c r="H50" s="220">
        <v>222</v>
      </c>
      <c r="I50" s="197">
        <v>0.002108542446289155</v>
      </c>
    </row>
    <row r="51" spans="1:9" ht="15">
      <c r="A51" s="244" t="s">
        <v>59</v>
      </c>
      <c r="B51" s="219">
        <v>70</v>
      </c>
      <c r="C51" s="32">
        <v>0.004007327684909549</v>
      </c>
      <c r="D51" s="33">
        <v>126</v>
      </c>
      <c r="E51" s="32">
        <v>0.001959991288927605</v>
      </c>
      <c r="F51" s="33">
        <v>40</v>
      </c>
      <c r="G51" s="32">
        <v>0.0016998130205677375</v>
      </c>
      <c r="H51" s="220">
        <v>236</v>
      </c>
      <c r="I51" s="197">
        <v>0.0022415135915506337</v>
      </c>
    </row>
    <row r="52" spans="1:9" ht="15">
      <c r="A52" s="244" t="s">
        <v>112</v>
      </c>
      <c r="B52" s="219">
        <v>17</v>
      </c>
      <c r="C52" s="32">
        <v>0.0009732081520494619</v>
      </c>
      <c r="D52" s="33">
        <v>139</v>
      </c>
      <c r="E52" s="32">
        <v>0.0021622126123883893</v>
      </c>
      <c r="F52" s="33">
        <v>54</v>
      </c>
      <c r="G52" s="32">
        <v>0.0022947475777664456</v>
      </c>
      <c r="H52" s="220">
        <v>210</v>
      </c>
      <c r="I52" s="197">
        <v>0.001994567178922174</v>
      </c>
    </row>
    <row r="53" spans="1:9" ht="15">
      <c r="A53" s="244" t="s">
        <v>29</v>
      </c>
      <c r="B53" s="219">
        <v>22</v>
      </c>
      <c r="C53" s="32">
        <v>0.0012594458438287153</v>
      </c>
      <c r="D53" s="33">
        <v>186</v>
      </c>
      <c r="E53" s="32">
        <v>0.002893320474131226</v>
      </c>
      <c r="F53" s="33">
        <v>47</v>
      </c>
      <c r="G53" s="32">
        <v>0.0019972802991670914</v>
      </c>
      <c r="H53" s="220">
        <v>255</v>
      </c>
      <c r="I53" s="197">
        <v>0.002421974431548354</v>
      </c>
    </row>
    <row r="54" spans="1:9" ht="15">
      <c r="A54" s="244" t="s">
        <v>118</v>
      </c>
      <c r="B54" s="219">
        <v>25</v>
      </c>
      <c r="C54" s="32">
        <v>0.0014311884588962675</v>
      </c>
      <c r="D54" s="33">
        <v>122</v>
      </c>
      <c r="E54" s="32">
        <v>0.0018977693432473634</v>
      </c>
      <c r="F54" s="33">
        <v>35</v>
      </c>
      <c r="G54" s="32">
        <v>0.0014873363929967705</v>
      </c>
      <c r="H54" s="220">
        <v>182</v>
      </c>
      <c r="I54" s="197">
        <v>0.0017286248883992175</v>
      </c>
    </row>
    <row r="55" spans="1:9" ht="15">
      <c r="A55" s="244" t="s">
        <v>32</v>
      </c>
      <c r="B55" s="219">
        <v>18</v>
      </c>
      <c r="C55" s="32">
        <v>0.0010304556904053126</v>
      </c>
      <c r="D55" s="33">
        <v>113</v>
      </c>
      <c r="E55" s="32">
        <v>0.0017577699654668202</v>
      </c>
      <c r="F55" s="33">
        <v>49</v>
      </c>
      <c r="G55" s="32">
        <v>0.0020822709501954785</v>
      </c>
      <c r="H55" s="220">
        <v>180</v>
      </c>
      <c r="I55" s="197">
        <v>0.0017096290105047204</v>
      </c>
    </row>
    <row r="56" spans="1:9" ht="15">
      <c r="A56" s="244" t="s">
        <v>33</v>
      </c>
      <c r="B56" s="219">
        <v>9</v>
      </c>
      <c r="C56" s="32">
        <v>0.0005152278452026563</v>
      </c>
      <c r="D56" s="33">
        <v>105</v>
      </c>
      <c r="E56" s="32">
        <v>0.0016333260741063372</v>
      </c>
      <c r="F56" s="33">
        <v>63</v>
      </c>
      <c r="G56" s="32">
        <v>0.0026772055073941868</v>
      </c>
      <c r="H56" s="220">
        <v>177</v>
      </c>
      <c r="I56" s="197">
        <v>0.001681135193662975</v>
      </c>
    </row>
    <row r="57" spans="1:9" ht="15">
      <c r="A57" s="244" t="s">
        <v>27</v>
      </c>
      <c r="B57" s="219">
        <v>7</v>
      </c>
      <c r="C57" s="32">
        <v>0.0004007327684909549</v>
      </c>
      <c r="D57" s="33">
        <v>96</v>
      </c>
      <c r="E57" s="32">
        <v>0.001493326696325794</v>
      </c>
      <c r="F57" s="33">
        <v>30</v>
      </c>
      <c r="G57" s="32">
        <v>0.0012748597654258032</v>
      </c>
      <c r="H57" s="220">
        <v>133</v>
      </c>
      <c r="I57" s="197">
        <v>0.0012632258799840435</v>
      </c>
    </row>
    <row r="58" spans="1:9" ht="15">
      <c r="A58" s="244" t="s">
        <v>97</v>
      </c>
      <c r="B58" s="219">
        <v>0</v>
      </c>
      <c r="C58" s="32">
        <v>0</v>
      </c>
      <c r="D58" s="33">
        <v>77</v>
      </c>
      <c r="E58" s="32">
        <v>0.0011977724543446474</v>
      </c>
      <c r="F58" s="33">
        <v>62</v>
      </c>
      <c r="G58" s="32">
        <v>0.002634710181879993</v>
      </c>
      <c r="H58" s="220">
        <v>139</v>
      </c>
      <c r="I58" s="197">
        <v>0.001320213513667534</v>
      </c>
    </row>
    <row r="59" spans="1:9" ht="15">
      <c r="A59" s="244" t="s">
        <v>128</v>
      </c>
      <c r="B59" s="219">
        <v>16</v>
      </c>
      <c r="C59" s="32">
        <v>0.0009159606136936112</v>
      </c>
      <c r="D59" s="33">
        <v>88</v>
      </c>
      <c r="E59" s="32">
        <v>0.0013688828049653113</v>
      </c>
      <c r="F59" s="33">
        <v>21</v>
      </c>
      <c r="G59" s="32">
        <v>0.0008924018357980622</v>
      </c>
      <c r="H59" s="220">
        <v>125</v>
      </c>
      <c r="I59" s="197">
        <v>0.001187242368406056</v>
      </c>
    </row>
    <row r="60" spans="1:9" ht="15">
      <c r="A60" s="244" t="s">
        <v>109</v>
      </c>
      <c r="B60" s="219">
        <v>5</v>
      </c>
      <c r="C60" s="32">
        <v>0.0002862376917792535</v>
      </c>
      <c r="D60" s="33">
        <v>46</v>
      </c>
      <c r="E60" s="32">
        <v>0.0007155523753227764</v>
      </c>
      <c r="F60" s="33">
        <v>47</v>
      </c>
      <c r="G60" s="32">
        <v>0.0019972802991670914</v>
      </c>
      <c r="H60" s="220">
        <v>98</v>
      </c>
      <c r="I60" s="197">
        <v>0.0009307980168303478</v>
      </c>
    </row>
    <row r="61" spans="1:9" ht="15">
      <c r="A61" s="244" t="s">
        <v>127</v>
      </c>
      <c r="B61" s="219">
        <v>13</v>
      </c>
      <c r="C61" s="32">
        <v>0.000744217998626059</v>
      </c>
      <c r="D61" s="33">
        <v>79</v>
      </c>
      <c r="E61" s="32">
        <v>0.001228883427184768</v>
      </c>
      <c r="F61" s="33">
        <v>38</v>
      </c>
      <c r="G61" s="32">
        <v>0.0016148223695393506</v>
      </c>
      <c r="H61" s="220">
        <v>130</v>
      </c>
      <c r="I61" s="197">
        <v>0.0012347320631422981</v>
      </c>
    </row>
    <row r="62" spans="1:9" ht="15">
      <c r="A62" s="244" t="s">
        <v>92</v>
      </c>
      <c r="B62" s="219">
        <v>8</v>
      </c>
      <c r="C62" s="32">
        <v>0.0004579803068468056</v>
      </c>
      <c r="D62" s="33">
        <v>111</v>
      </c>
      <c r="E62" s="32">
        <v>0.0017266589926266994</v>
      </c>
      <c r="F62" s="33">
        <v>34</v>
      </c>
      <c r="G62" s="32">
        <v>0.001444841067482577</v>
      </c>
      <c r="H62" s="220">
        <v>153</v>
      </c>
      <c r="I62" s="197">
        <v>0.0014531846589290124</v>
      </c>
    </row>
    <row r="63" spans="1:9" ht="15">
      <c r="A63" s="244" t="s">
        <v>100</v>
      </c>
      <c r="B63" s="219">
        <v>14</v>
      </c>
      <c r="C63" s="32">
        <v>0.0008014655369819098</v>
      </c>
      <c r="D63" s="33">
        <v>55</v>
      </c>
      <c r="E63" s="32">
        <v>0.0008555517531033196</v>
      </c>
      <c r="F63" s="33">
        <v>32</v>
      </c>
      <c r="G63" s="32">
        <v>0.00135985041645419</v>
      </c>
      <c r="H63" s="220">
        <v>101</v>
      </c>
      <c r="I63" s="197">
        <v>0.0009592918336720932</v>
      </c>
    </row>
    <row r="64" spans="1:9" ht="15">
      <c r="A64" s="244" t="s">
        <v>48</v>
      </c>
      <c r="B64" s="219">
        <v>2</v>
      </c>
      <c r="C64" s="32">
        <v>0.0001144950767117014</v>
      </c>
      <c r="D64" s="33">
        <v>79</v>
      </c>
      <c r="E64" s="32">
        <v>0.001228883427184768</v>
      </c>
      <c r="F64" s="33">
        <v>45</v>
      </c>
      <c r="G64" s="32">
        <v>0.0019122896481387048</v>
      </c>
      <c r="H64" s="220">
        <v>126</v>
      </c>
      <c r="I64" s="197">
        <v>0.0011967403073533044</v>
      </c>
    </row>
    <row r="65" spans="1:9" ht="15">
      <c r="A65" s="244" t="s">
        <v>80</v>
      </c>
      <c r="B65" s="219">
        <v>5</v>
      </c>
      <c r="C65" s="32">
        <v>0.0002862376917792535</v>
      </c>
      <c r="D65" s="33">
        <v>52</v>
      </c>
      <c r="E65" s="32">
        <v>0.0008088852938431385</v>
      </c>
      <c r="F65" s="33">
        <v>25</v>
      </c>
      <c r="G65" s="32">
        <v>0.001062383137854836</v>
      </c>
      <c r="H65" s="220">
        <v>82</v>
      </c>
      <c r="I65" s="197">
        <v>0.0007788309936743727</v>
      </c>
    </row>
    <row r="66" spans="1:9" ht="15">
      <c r="A66" s="244" t="s">
        <v>50</v>
      </c>
      <c r="B66" s="219">
        <v>6</v>
      </c>
      <c r="C66" s="32">
        <v>0.0003434852301351042</v>
      </c>
      <c r="D66" s="33">
        <v>62</v>
      </c>
      <c r="E66" s="32">
        <v>0.000964440158043742</v>
      </c>
      <c r="F66" s="33">
        <v>29</v>
      </c>
      <c r="G66" s="32">
        <v>0.0012323644399116096</v>
      </c>
      <c r="H66" s="220">
        <v>97</v>
      </c>
      <c r="I66" s="197">
        <v>0.0009213000778830994</v>
      </c>
    </row>
    <row r="67" spans="1:9" ht="15">
      <c r="A67" s="244" t="s">
        <v>37</v>
      </c>
      <c r="B67" s="219">
        <v>12</v>
      </c>
      <c r="C67" s="32">
        <v>0.0006869704602702084</v>
      </c>
      <c r="D67" s="33">
        <v>63</v>
      </c>
      <c r="E67" s="32">
        <v>0.0009799956444638024</v>
      </c>
      <c r="F67" s="33">
        <v>17</v>
      </c>
      <c r="G67" s="32">
        <v>0.0007224205337412885</v>
      </c>
      <c r="H67" s="220">
        <v>92</v>
      </c>
      <c r="I67" s="197">
        <v>0.0008738103831468572</v>
      </c>
    </row>
    <row r="68" spans="1:9" ht="15">
      <c r="A68" s="244" t="s">
        <v>93</v>
      </c>
      <c r="B68" s="219">
        <v>0</v>
      </c>
      <c r="C68" s="32">
        <v>0</v>
      </c>
      <c r="D68" s="33">
        <v>29</v>
      </c>
      <c r="E68" s="32">
        <v>0.0004511091061817503</v>
      </c>
      <c r="F68" s="33">
        <v>19</v>
      </c>
      <c r="G68" s="32">
        <v>0.0008074111847696753</v>
      </c>
      <c r="H68" s="220">
        <v>48</v>
      </c>
      <c r="I68" s="197">
        <v>0.0004559010694679255</v>
      </c>
    </row>
    <row r="69" spans="1:9" ht="15">
      <c r="A69" s="244" t="s">
        <v>86</v>
      </c>
      <c r="B69" s="219">
        <v>6</v>
      </c>
      <c r="C69" s="32">
        <v>0.0003434852301351042</v>
      </c>
      <c r="D69" s="33">
        <v>41</v>
      </c>
      <c r="E69" s="32">
        <v>0.0006377749432224745</v>
      </c>
      <c r="F69" s="33">
        <v>47</v>
      </c>
      <c r="G69" s="32">
        <v>0.0019972802991670914</v>
      </c>
      <c r="H69" s="220">
        <v>94</v>
      </c>
      <c r="I69" s="197">
        <v>0.000892806261041354</v>
      </c>
    </row>
    <row r="70" spans="1:9" ht="15">
      <c r="A70" s="244" t="s">
        <v>40</v>
      </c>
      <c r="B70" s="219">
        <v>5</v>
      </c>
      <c r="C70" s="32">
        <v>0.0002862376917792535</v>
      </c>
      <c r="D70" s="33">
        <v>30</v>
      </c>
      <c r="E70" s="32">
        <v>0.00046666459260181066</v>
      </c>
      <c r="F70" s="33">
        <v>14</v>
      </c>
      <c r="G70" s="32">
        <v>0.0005949345571987082</v>
      </c>
      <c r="H70" s="220">
        <v>49</v>
      </c>
      <c r="I70" s="197">
        <v>0.0004653990084151739</v>
      </c>
    </row>
    <row r="71" spans="1:9" ht="15">
      <c r="A71" s="244" t="s">
        <v>119</v>
      </c>
      <c r="B71" s="219">
        <v>26</v>
      </c>
      <c r="C71" s="32">
        <v>0.001488435997252118</v>
      </c>
      <c r="D71" s="33">
        <v>75</v>
      </c>
      <c r="E71" s="32">
        <v>0.0011666614815045266</v>
      </c>
      <c r="F71" s="33">
        <v>23</v>
      </c>
      <c r="G71" s="32">
        <v>0.000977392486826449</v>
      </c>
      <c r="H71" s="220">
        <v>124</v>
      </c>
      <c r="I71" s="197">
        <v>0.0011777444294588074</v>
      </c>
    </row>
    <row r="72" spans="1:9" ht="15">
      <c r="A72" s="244" t="s">
        <v>107</v>
      </c>
      <c r="B72" s="219">
        <v>3</v>
      </c>
      <c r="C72" s="32">
        <v>0.0001717426150675521</v>
      </c>
      <c r="D72" s="33">
        <v>46</v>
      </c>
      <c r="E72" s="32">
        <v>0.0007155523753227764</v>
      </c>
      <c r="F72" s="33">
        <v>21</v>
      </c>
      <c r="G72" s="32">
        <v>0.0008924018357980622</v>
      </c>
      <c r="H72" s="220">
        <v>70</v>
      </c>
      <c r="I72" s="197">
        <v>0.0006648557263073913</v>
      </c>
    </row>
    <row r="73" spans="1:9" ht="15">
      <c r="A73" s="244" t="s">
        <v>52</v>
      </c>
      <c r="B73" s="219">
        <v>19</v>
      </c>
      <c r="C73" s="32">
        <v>0.0010877032287611632</v>
      </c>
      <c r="D73" s="33">
        <v>33</v>
      </c>
      <c r="E73" s="32">
        <v>0.0005133310518619917</v>
      </c>
      <c r="F73" s="33">
        <v>7</v>
      </c>
      <c r="G73" s="32">
        <v>0.0002974672785993541</v>
      </c>
      <c r="H73" s="220">
        <v>59</v>
      </c>
      <c r="I73" s="197">
        <v>0.0005603783978876584</v>
      </c>
    </row>
    <row r="74" spans="1:9" ht="15">
      <c r="A74" s="244" t="s">
        <v>279</v>
      </c>
      <c r="B74" s="219">
        <v>2</v>
      </c>
      <c r="C74" s="32">
        <v>0.0001144950767117014</v>
      </c>
      <c r="D74" s="33">
        <v>29</v>
      </c>
      <c r="E74" s="32">
        <v>0.0004511091061817503</v>
      </c>
      <c r="F74" s="33">
        <v>12</v>
      </c>
      <c r="G74" s="32">
        <v>0.0005099439061703213</v>
      </c>
      <c r="H74" s="220">
        <v>43</v>
      </c>
      <c r="I74" s="197">
        <v>0.0004084113747316832</v>
      </c>
    </row>
    <row r="75" spans="1:9" ht="15">
      <c r="A75" s="244" t="s">
        <v>36</v>
      </c>
      <c r="B75" s="219">
        <v>7</v>
      </c>
      <c r="C75" s="32">
        <v>0.0004007327684909549</v>
      </c>
      <c r="D75" s="33">
        <v>30</v>
      </c>
      <c r="E75" s="32">
        <v>0.00046666459260181066</v>
      </c>
      <c r="F75" s="33">
        <v>14</v>
      </c>
      <c r="G75" s="32">
        <v>0.0005949345571987082</v>
      </c>
      <c r="H75" s="220">
        <v>51</v>
      </c>
      <c r="I75" s="197">
        <v>0.0004843948863096708</v>
      </c>
    </row>
    <row r="76" spans="1:9" ht="15">
      <c r="A76" s="244" t="s">
        <v>101</v>
      </c>
      <c r="B76" s="219">
        <v>22</v>
      </c>
      <c r="C76" s="32">
        <v>0.0012594458438287153</v>
      </c>
      <c r="D76" s="33">
        <v>42</v>
      </c>
      <c r="E76" s="32">
        <v>0.0006533304296425349</v>
      </c>
      <c r="F76" s="33">
        <v>7</v>
      </c>
      <c r="G76" s="32">
        <v>0.0002974672785993541</v>
      </c>
      <c r="H76" s="220">
        <v>71</v>
      </c>
      <c r="I76" s="197">
        <v>0.0006743536652546397</v>
      </c>
    </row>
    <row r="77" spans="1:9" ht="15">
      <c r="A77" s="244" t="s">
        <v>75</v>
      </c>
      <c r="B77" s="219">
        <v>2</v>
      </c>
      <c r="C77" s="32">
        <v>0.0001144950767117014</v>
      </c>
      <c r="D77" s="33">
        <v>19</v>
      </c>
      <c r="E77" s="32">
        <v>0.00029555424198114677</v>
      </c>
      <c r="F77" s="33">
        <v>15</v>
      </c>
      <c r="G77" s="32">
        <v>0.0006374298827129016</v>
      </c>
      <c r="H77" s="220">
        <v>36</v>
      </c>
      <c r="I77" s="197">
        <v>0.00034192580210094407</v>
      </c>
    </row>
    <row r="78" spans="1:9" ht="15">
      <c r="A78" s="244" t="s">
        <v>74</v>
      </c>
      <c r="B78" s="219">
        <v>1</v>
      </c>
      <c r="C78" s="32">
        <v>5.72475383558507E-05</v>
      </c>
      <c r="D78" s="33">
        <v>17</v>
      </c>
      <c r="E78" s="32">
        <v>0.00026444326914102604</v>
      </c>
      <c r="F78" s="33">
        <v>11</v>
      </c>
      <c r="G78" s="32">
        <v>0.0004674485806561278</v>
      </c>
      <c r="H78" s="220">
        <v>29</v>
      </c>
      <c r="I78" s="197">
        <v>0.00027544022947020494</v>
      </c>
    </row>
    <row r="79" spans="1:9" ht="15">
      <c r="A79" s="244" t="s">
        <v>106</v>
      </c>
      <c r="B79" s="219">
        <v>3</v>
      </c>
      <c r="C79" s="32">
        <v>0.0001717426150675521</v>
      </c>
      <c r="D79" s="33">
        <v>18</v>
      </c>
      <c r="E79" s="32">
        <v>0.0002799987555610864</v>
      </c>
      <c r="F79" s="33">
        <v>11</v>
      </c>
      <c r="G79" s="32">
        <v>0.0004674485806561278</v>
      </c>
      <c r="H79" s="220">
        <v>32</v>
      </c>
      <c r="I79" s="197">
        <v>0.0003039340463119503</v>
      </c>
    </row>
    <row r="80" spans="1:9" ht="15">
      <c r="A80" s="244" t="s">
        <v>88</v>
      </c>
      <c r="B80" s="219">
        <v>7</v>
      </c>
      <c r="C80" s="32">
        <v>0.0004007327684909549</v>
      </c>
      <c r="D80" s="33">
        <v>31</v>
      </c>
      <c r="E80" s="32">
        <v>0.000482220079021871</v>
      </c>
      <c r="F80" s="33">
        <v>5</v>
      </c>
      <c r="G80" s="32">
        <v>0.0002124766275709672</v>
      </c>
      <c r="H80" s="220">
        <v>43</v>
      </c>
      <c r="I80" s="197">
        <v>0.0004084113747316832</v>
      </c>
    </row>
    <row r="81" spans="1:9" ht="15">
      <c r="A81" s="244" t="s">
        <v>53</v>
      </c>
      <c r="B81" s="219">
        <v>1</v>
      </c>
      <c r="C81" s="32">
        <v>5.72475383558507E-05</v>
      </c>
      <c r="D81" s="33">
        <v>9</v>
      </c>
      <c r="E81" s="32">
        <v>0.0001399993777805432</v>
      </c>
      <c r="F81" s="33">
        <v>8</v>
      </c>
      <c r="G81" s="32">
        <v>0.0003399626041135475</v>
      </c>
      <c r="H81" s="220">
        <v>18</v>
      </c>
      <c r="I81" s="197">
        <v>0.00017096290105047204</v>
      </c>
    </row>
    <row r="82" spans="1:9" ht="15">
      <c r="A82" s="244" t="s">
        <v>55</v>
      </c>
      <c r="B82" s="219">
        <v>3</v>
      </c>
      <c r="C82" s="32">
        <v>0.0001717426150675521</v>
      </c>
      <c r="D82" s="33">
        <v>18</v>
      </c>
      <c r="E82" s="32">
        <v>0.0002799987555610864</v>
      </c>
      <c r="F82" s="33">
        <v>16</v>
      </c>
      <c r="G82" s="32">
        <v>0.000679925208227095</v>
      </c>
      <c r="H82" s="220">
        <v>37</v>
      </c>
      <c r="I82" s="197">
        <v>0.00035142374104819255</v>
      </c>
    </row>
    <row r="83" spans="1:9" ht="15">
      <c r="A83" s="244" t="s">
        <v>94</v>
      </c>
      <c r="B83" s="219">
        <v>0</v>
      </c>
      <c r="C83" s="32">
        <v>0</v>
      </c>
      <c r="D83" s="33">
        <v>14</v>
      </c>
      <c r="E83" s="32">
        <v>0.00021777680988084496</v>
      </c>
      <c r="F83" s="33">
        <v>14</v>
      </c>
      <c r="G83" s="32">
        <v>0.0005949345571987082</v>
      </c>
      <c r="H83" s="220">
        <v>28</v>
      </c>
      <c r="I83" s="197">
        <v>0.0002659422905229565</v>
      </c>
    </row>
    <row r="84" spans="1:9" ht="15">
      <c r="A84" s="244" t="s">
        <v>58</v>
      </c>
      <c r="B84" s="219">
        <v>4</v>
      </c>
      <c r="C84" s="32">
        <v>0.0002289901534234028</v>
      </c>
      <c r="D84" s="33">
        <v>14</v>
      </c>
      <c r="E84" s="32">
        <v>0.00021777680988084496</v>
      </c>
      <c r="F84" s="33">
        <v>8</v>
      </c>
      <c r="G84" s="32">
        <v>0.0003399626041135475</v>
      </c>
      <c r="H84" s="220">
        <v>26</v>
      </c>
      <c r="I84" s="197">
        <v>0.0002469464126284596</v>
      </c>
    </row>
    <row r="85" spans="1:9" ht="15">
      <c r="A85" s="244" t="s">
        <v>73</v>
      </c>
      <c r="B85" s="219">
        <v>1</v>
      </c>
      <c r="C85" s="32">
        <v>5.72475383558507E-05</v>
      </c>
      <c r="D85" s="33">
        <v>10</v>
      </c>
      <c r="E85" s="32">
        <v>0.00015555486420060354</v>
      </c>
      <c r="F85" s="33">
        <v>19</v>
      </c>
      <c r="G85" s="32">
        <v>0.0008074111847696753</v>
      </c>
      <c r="H85" s="220">
        <v>30</v>
      </c>
      <c r="I85" s="197">
        <v>0.0002849381684174534</v>
      </c>
    </row>
    <row r="86" spans="1:9" ht="15">
      <c r="A86" s="244" t="s">
        <v>91</v>
      </c>
      <c r="B86" s="219">
        <v>3</v>
      </c>
      <c r="C86" s="32">
        <v>0.0001717426150675521</v>
      </c>
      <c r="D86" s="33">
        <v>20</v>
      </c>
      <c r="E86" s="32">
        <v>0.0003111097284012071</v>
      </c>
      <c r="F86" s="33">
        <v>4</v>
      </c>
      <c r="G86" s="32">
        <v>0.00016998130205677376</v>
      </c>
      <c r="H86" s="220">
        <v>27</v>
      </c>
      <c r="I86" s="197">
        <v>0.0002564443515757081</v>
      </c>
    </row>
    <row r="87" spans="1:9" ht="15">
      <c r="A87" s="244" t="s">
        <v>61</v>
      </c>
      <c r="B87" s="219">
        <v>5</v>
      </c>
      <c r="C87" s="32">
        <v>0.0002862376917792535</v>
      </c>
      <c r="D87" s="33">
        <v>11</v>
      </c>
      <c r="E87" s="32">
        <v>0.0001711103506206639</v>
      </c>
      <c r="F87" s="33">
        <v>5</v>
      </c>
      <c r="G87" s="32">
        <v>0.0002124766275709672</v>
      </c>
      <c r="H87" s="220">
        <v>21</v>
      </c>
      <c r="I87" s="197">
        <v>0.0001994567178922174</v>
      </c>
    </row>
    <row r="88" spans="1:9" ht="15">
      <c r="A88" s="244" t="s">
        <v>76</v>
      </c>
      <c r="B88" s="219">
        <v>1</v>
      </c>
      <c r="C88" s="32">
        <v>5.72475383558507E-05</v>
      </c>
      <c r="D88" s="33">
        <v>10</v>
      </c>
      <c r="E88" s="32">
        <v>0.00015555486420060354</v>
      </c>
      <c r="F88" s="33">
        <v>5</v>
      </c>
      <c r="G88" s="32">
        <v>0.0002124766275709672</v>
      </c>
      <c r="H88" s="220">
        <v>16</v>
      </c>
      <c r="I88" s="197">
        <v>0.00015196702315597516</v>
      </c>
    </row>
    <row r="89" spans="1:23" ht="15">
      <c r="A89" s="244" t="s">
        <v>77</v>
      </c>
      <c r="B89" s="219">
        <v>2</v>
      </c>
      <c r="C89" s="32">
        <v>0.0001144950767117014</v>
      </c>
      <c r="D89" s="33">
        <v>13</v>
      </c>
      <c r="E89" s="32">
        <v>0.00020222132346078462</v>
      </c>
      <c r="F89" s="33">
        <v>9</v>
      </c>
      <c r="G89" s="32">
        <v>0.00038245792962774094</v>
      </c>
      <c r="H89" s="220">
        <v>24</v>
      </c>
      <c r="I89" s="197">
        <v>0.00022795053473396274</v>
      </c>
      <c r="O89"/>
      <c r="P89"/>
      <c r="Q89"/>
      <c r="R89"/>
      <c r="S89"/>
      <c r="T89"/>
      <c r="U89"/>
      <c r="V89"/>
      <c r="W89"/>
    </row>
    <row r="90" spans="1:23" ht="15">
      <c r="A90" s="244" t="s">
        <v>85</v>
      </c>
      <c r="B90" s="219">
        <v>1</v>
      </c>
      <c r="C90" s="32">
        <v>5.72475383558507E-05</v>
      </c>
      <c r="D90" s="33">
        <v>10</v>
      </c>
      <c r="E90" s="32">
        <v>0.00015555486420060354</v>
      </c>
      <c r="F90" s="33">
        <v>13</v>
      </c>
      <c r="G90" s="32">
        <v>0.0005524392316845147</v>
      </c>
      <c r="H90" s="220">
        <v>24</v>
      </c>
      <c r="I90" s="197">
        <v>0.00022795053473396274</v>
      </c>
      <c r="O90"/>
      <c r="P90"/>
      <c r="Q90"/>
      <c r="R90"/>
      <c r="S90"/>
      <c r="T90"/>
      <c r="U90"/>
      <c r="V90"/>
      <c r="W90"/>
    </row>
    <row r="91" spans="1:23" ht="15">
      <c r="A91" s="244" t="s">
        <v>49</v>
      </c>
      <c r="B91" s="219">
        <v>1</v>
      </c>
      <c r="C91" s="32">
        <v>5.72475383558507E-05</v>
      </c>
      <c r="D91" s="33">
        <v>3</v>
      </c>
      <c r="E91" s="32">
        <v>4.666645926018106E-05</v>
      </c>
      <c r="F91" s="33">
        <v>7</v>
      </c>
      <c r="G91" s="32">
        <v>0.0002974672785993541</v>
      </c>
      <c r="H91" s="220">
        <v>11</v>
      </c>
      <c r="I91" s="197">
        <v>0.00010447732841973292</v>
      </c>
      <c r="O91"/>
      <c r="P91"/>
      <c r="Q91"/>
      <c r="R91"/>
      <c r="S91"/>
      <c r="T91"/>
      <c r="U91"/>
      <c r="V91"/>
      <c r="W91"/>
    </row>
    <row r="92" spans="1:23" ht="15">
      <c r="A92" s="244" t="s">
        <v>285</v>
      </c>
      <c r="B92" s="219">
        <v>0</v>
      </c>
      <c r="C92" s="32">
        <v>0</v>
      </c>
      <c r="D92" s="33">
        <v>2</v>
      </c>
      <c r="E92" s="32">
        <v>3.111097284012071E-05</v>
      </c>
      <c r="F92" s="33">
        <v>0</v>
      </c>
      <c r="G92" s="32">
        <v>0</v>
      </c>
      <c r="H92" s="220">
        <v>2</v>
      </c>
      <c r="I92" s="197">
        <v>1.8995877894496895E-05</v>
      </c>
      <c r="O92"/>
      <c r="P92"/>
      <c r="Q92"/>
      <c r="R92"/>
      <c r="S92"/>
      <c r="T92"/>
      <c r="U92"/>
      <c r="V92"/>
      <c r="W92"/>
    </row>
    <row r="93" spans="1:23" ht="15">
      <c r="A93" s="244" t="s">
        <v>280</v>
      </c>
      <c r="B93" s="219">
        <v>0</v>
      </c>
      <c r="C93" s="32">
        <v>0</v>
      </c>
      <c r="D93" s="33">
        <v>4</v>
      </c>
      <c r="E93" s="32">
        <v>6.222194568024142E-05</v>
      </c>
      <c r="F93" s="33">
        <v>15</v>
      </c>
      <c r="G93" s="32">
        <v>0.0006374298827129016</v>
      </c>
      <c r="H93" s="220">
        <v>19</v>
      </c>
      <c r="I93" s="197">
        <v>0.0001804608399977205</v>
      </c>
      <c r="O93"/>
      <c r="P93"/>
      <c r="Q93"/>
      <c r="R93"/>
      <c r="S93"/>
      <c r="T93"/>
      <c r="U93"/>
      <c r="V93"/>
      <c r="W93"/>
    </row>
    <row r="94" spans="1:23" ht="15">
      <c r="A94" s="244" t="s">
        <v>111</v>
      </c>
      <c r="B94" s="219">
        <v>0</v>
      </c>
      <c r="C94" s="32">
        <v>0</v>
      </c>
      <c r="D94" s="33">
        <v>2</v>
      </c>
      <c r="E94" s="32">
        <v>3.111097284012071E-05</v>
      </c>
      <c r="F94" s="33">
        <v>6</v>
      </c>
      <c r="G94" s="32">
        <v>0.00025497195308516065</v>
      </c>
      <c r="H94" s="220">
        <v>8</v>
      </c>
      <c r="I94" s="197">
        <v>7.598351157798758E-05</v>
      </c>
      <c r="O94"/>
      <c r="P94"/>
      <c r="Q94"/>
      <c r="R94"/>
      <c r="S94"/>
      <c r="T94"/>
      <c r="U94"/>
      <c r="V94"/>
      <c r="W94"/>
    </row>
    <row r="95" spans="1:23" ht="15">
      <c r="A95" s="244" t="s">
        <v>83</v>
      </c>
      <c r="B95" s="219">
        <v>0</v>
      </c>
      <c r="C95" s="32">
        <v>0</v>
      </c>
      <c r="D95" s="33">
        <v>9</v>
      </c>
      <c r="E95" s="32">
        <v>0.0001399993777805432</v>
      </c>
      <c r="F95" s="33">
        <v>4</v>
      </c>
      <c r="G95" s="32">
        <v>0.00016998130205677376</v>
      </c>
      <c r="H95" s="220">
        <v>13</v>
      </c>
      <c r="I95" s="197">
        <v>0.0001234732063142298</v>
      </c>
      <c r="O95"/>
      <c r="P95"/>
      <c r="Q95"/>
      <c r="R95"/>
      <c r="S95"/>
      <c r="T95"/>
      <c r="U95"/>
      <c r="V95"/>
      <c r="W95"/>
    </row>
    <row r="96" spans="1:23" ht="15">
      <c r="A96" s="244" t="s">
        <v>82</v>
      </c>
      <c r="B96" s="219">
        <v>0</v>
      </c>
      <c r="C96" s="32">
        <v>0</v>
      </c>
      <c r="D96" s="33">
        <v>6</v>
      </c>
      <c r="E96" s="32">
        <v>9.333291852036213E-05</v>
      </c>
      <c r="F96" s="33">
        <v>3</v>
      </c>
      <c r="G96" s="32">
        <v>0.00012748597654258032</v>
      </c>
      <c r="H96" s="220">
        <v>9</v>
      </c>
      <c r="I96" s="197">
        <v>8.548145052523602E-05</v>
      </c>
      <c r="O96"/>
      <c r="P96"/>
      <c r="Q96"/>
      <c r="R96"/>
      <c r="S96"/>
      <c r="T96"/>
      <c r="U96"/>
      <c r="V96"/>
      <c r="W96"/>
    </row>
    <row r="97" spans="1:23" ht="15">
      <c r="A97" s="244" t="s">
        <v>26</v>
      </c>
      <c r="B97" s="219">
        <v>0</v>
      </c>
      <c r="C97" s="32">
        <v>0</v>
      </c>
      <c r="D97" s="33">
        <v>4</v>
      </c>
      <c r="E97" s="32">
        <v>6.222194568024142E-05</v>
      </c>
      <c r="F97" s="33">
        <v>1</v>
      </c>
      <c r="G97" s="32">
        <v>4.249532551419344E-05</v>
      </c>
      <c r="H97" s="220">
        <v>5</v>
      </c>
      <c r="I97" s="197">
        <v>4.7489694736242234E-05</v>
      </c>
      <c r="O97"/>
      <c r="P97"/>
      <c r="Q97"/>
      <c r="R97"/>
      <c r="S97"/>
      <c r="T97"/>
      <c r="U97"/>
      <c r="V97"/>
      <c r="W97"/>
    </row>
    <row r="98" spans="1:23" ht="15">
      <c r="A98" s="244" t="s">
        <v>78</v>
      </c>
      <c r="B98" s="219">
        <v>0</v>
      </c>
      <c r="C98" s="32">
        <v>0</v>
      </c>
      <c r="D98" s="33">
        <v>0</v>
      </c>
      <c r="E98" s="32">
        <v>0</v>
      </c>
      <c r="F98" s="33">
        <v>1</v>
      </c>
      <c r="G98" s="32">
        <v>4.249532551419344E-05</v>
      </c>
      <c r="H98" s="220">
        <v>1</v>
      </c>
      <c r="I98" s="197">
        <v>9.497938947248448E-06</v>
      </c>
      <c r="O98"/>
      <c r="P98"/>
      <c r="Q98"/>
      <c r="R98"/>
      <c r="S98"/>
      <c r="T98"/>
      <c r="U98"/>
      <c r="V98"/>
      <c r="W98"/>
    </row>
    <row r="99" spans="1:23" ht="15">
      <c r="A99" s="244" t="s">
        <v>89</v>
      </c>
      <c r="B99" s="219">
        <v>0</v>
      </c>
      <c r="C99" s="32">
        <v>0</v>
      </c>
      <c r="D99" s="33">
        <v>2</v>
      </c>
      <c r="E99" s="32">
        <v>3.111097284012071E-05</v>
      </c>
      <c r="F99" s="33">
        <v>0</v>
      </c>
      <c r="G99" s="32">
        <v>0</v>
      </c>
      <c r="H99" s="220">
        <v>2</v>
      </c>
      <c r="I99" s="197">
        <v>1.8995877894496895E-05</v>
      </c>
      <c r="O99"/>
      <c r="P99"/>
      <c r="Q99"/>
      <c r="R99"/>
      <c r="S99"/>
      <c r="T99"/>
      <c r="U99"/>
      <c r="V99"/>
      <c r="W99"/>
    </row>
    <row r="100" spans="1:23" ht="15">
      <c r="A100" s="244" t="s">
        <v>110</v>
      </c>
      <c r="B100" s="219">
        <v>0</v>
      </c>
      <c r="C100" s="32">
        <v>0</v>
      </c>
      <c r="D100" s="33">
        <v>0</v>
      </c>
      <c r="E100" s="32">
        <v>0</v>
      </c>
      <c r="F100" s="33">
        <v>1</v>
      </c>
      <c r="G100" s="32">
        <v>4.249532551419344E-05</v>
      </c>
      <c r="H100" s="220">
        <v>1</v>
      </c>
      <c r="I100" s="197">
        <v>9.497938947248448E-06</v>
      </c>
      <c r="O100"/>
      <c r="P100"/>
      <c r="Q100"/>
      <c r="R100"/>
      <c r="S100"/>
      <c r="T100"/>
      <c r="U100"/>
      <c r="V100"/>
      <c r="W100"/>
    </row>
    <row r="101" spans="1:23" ht="15">
      <c r="A101" s="244" t="s">
        <v>69</v>
      </c>
      <c r="B101" s="219">
        <v>0</v>
      </c>
      <c r="C101" s="32">
        <v>0</v>
      </c>
      <c r="D101" s="33">
        <v>1</v>
      </c>
      <c r="E101" s="32">
        <v>1.5555486420060354E-05</v>
      </c>
      <c r="F101" s="33">
        <v>0</v>
      </c>
      <c r="G101" s="32">
        <v>0</v>
      </c>
      <c r="H101" s="220">
        <v>1</v>
      </c>
      <c r="I101" s="197">
        <v>9.497938947248448E-06</v>
      </c>
      <c r="O101"/>
      <c r="P101"/>
      <c r="Q101"/>
      <c r="R101"/>
      <c r="S101"/>
      <c r="T101"/>
      <c r="U101"/>
      <c r="V101"/>
      <c r="W101"/>
    </row>
    <row r="102" spans="1:23" ht="15">
      <c r="A102" s="244" t="s">
        <v>281</v>
      </c>
      <c r="B102" s="219">
        <v>0</v>
      </c>
      <c r="C102" s="32">
        <v>0</v>
      </c>
      <c r="D102" s="33">
        <v>2</v>
      </c>
      <c r="E102" s="32">
        <v>3.111097284012071E-05</v>
      </c>
      <c r="F102" s="33">
        <v>2</v>
      </c>
      <c r="G102" s="32">
        <v>8.499065102838688E-05</v>
      </c>
      <c r="H102" s="220">
        <v>4</v>
      </c>
      <c r="I102" s="197">
        <v>3.799175578899379E-05</v>
      </c>
      <c r="O102"/>
      <c r="P102"/>
      <c r="Q102"/>
      <c r="R102"/>
      <c r="S102"/>
      <c r="T102"/>
      <c r="U102"/>
      <c r="V102"/>
      <c r="W102"/>
    </row>
    <row r="103" spans="1:23" ht="15">
      <c r="A103" s="244" t="s">
        <v>96</v>
      </c>
      <c r="B103" s="219">
        <v>0</v>
      </c>
      <c r="C103" s="32">
        <v>0</v>
      </c>
      <c r="D103" s="33">
        <v>1</v>
      </c>
      <c r="E103" s="32">
        <v>1.5555486420060354E-05</v>
      </c>
      <c r="F103" s="33">
        <v>0</v>
      </c>
      <c r="G103" s="32">
        <v>0</v>
      </c>
      <c r="H103" s="220">
        <v>1</v>
      </c>
      <c r="I103" s="197">
        <v>9.497938947248448E-06</v>
      </c>
      <c r="O103"/>
      <c r="P103"/>
      <c r="Q103"/>
      <c r="R103"/>
      <c r="S103"/>
      <c r="T103"/>
      <c r="U103"/>
      <c r="V103"/>
      <c r="W103"/>
    </row>
    <row r="104" spans="1:23" ht="15">
      <c r="A104" s="244" t="s">
        <v>31</v>
      </c>
      <c r="B104" s="219">
        <v>0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220">
        <v>0</v>
      </c>
      <c r="I104" s="197">
        <v>0</v>
      </c>
      <c r="O104"/>
      <c r="P104"/>
      <c r="Q104"/>
      <c r="R104"/>
      <c r="S104"/>
      <c r="T104"/>
      <c r="U104"/>
      <c r="V104"/>
      <c r="W104"/>
    </row>
    <row r="105" spans="1:23" ht="15">
      <c r="A105" s="244" t="s">
        <v>63</v>
      </c>
      <c r="B105" s="219">
        <v>0</v>
      </c>
      <c r="C105" s="32">
        <v>0</v>
      </c>
      <c r="D105" s="33">
        <v>0</v>
      </c>
      <c r="E105" s="32">
        <v>0</v>
      </c>
      <c r="F105" s="33">
        <v>1</v>
      </c>
      <c r="G105" s="32">
        <v>4.249532551419344E-05</v>
      </c>
      <c r="H105" s="220">
        <v>1</v>
      </c>
      <c r="I105" s="197">
        <v>9.497938947248448E-06</v>
      </c>
      <c r="O105"/>
      <c r="P105"/>
      <c r="Q105"/>
      <c r="R105"/>
      <c r="S105"/>
      <c r="T105"/>
      <c r="U105"/>
      <c r="V105"/>
      <c r="W105"/>
    </row>
    <row r="106" spans="1:23" ht="15">
      <c r="A106" s="244" t="s">
        <v>79</v>
      </c>
      <c r="B106" s="219">
        <v>0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220">
        <v>0</v>
      </c>
      <c r="I106" s="197">
        <v>0</v>
      </c>
      <c r="O106"/>
      <c r="P106"/>
      <c r="Q106"/>
      <c r="R106"/>
      <c r="S106"/>
      <c r="T106"/>
      <c r="U106"/>
      <c r="V106"/>
      <c r="W106"/>
    </row>
    <row r="107" spans="1:23" ht="15.75" thickBot="1">
      <c r="A107" s="244" t="s">
        <v>95</v>
      </c>
      <c r="B107" s="219">
        <v>0</v>
      </c>
      <c r="C107" s="32">
        <v>0</v>
      </c>
      <c r="D107" s="33">
        <v>0</v>
      </c>
      <c r="E107" s="32">
        <v>0</v>
      </c>
      <c r="F107" s="33">
        <v>0</v>
      </c>
      <c r="G107" s="32">
        <v>0</v>
      </c>
      <c r="H107" s="220">
        <v>0</v>
      </c>
      <c r="I107" s="197">
        <v>0</v>
      </c>
      <c r="O107"/>
      <c r="P107"/>
      <c r="Q107"/>
      <c r="R107"/>
      <c r="S107"/>
      <c r="T107"/>
      <c r="U107"/>
      <c r="V107"/>
      <c r="W107"/>
    </row>
    <row r="108" spans="1:23" ht="15.75" thickBot="1">
      <c r="A108" s="58" t="s">
        <v>121</v>
      </c>
      <c r="B108" s="221">
        <v>17468</v>
      </c>
      <c r="C108" s="13">
        <v>1.0000000000000002</v>
      </c>
      <c r="D108" s="14">
        <v>64286</v>
      </c>
      <c r="E108" s="13">
        <v>1.0000000000000002</v>
      </c>
      <c r="F108" s="14">
        <v>23532</v>
      </c>
      <c r="G108" s="13">
        <v>1.0000000000000004</v>
      </c>
      <c r="H108" s="15">
        <v>105286</v>
      </c>
      <c r="I108" s="39">
        <v>0.9999999999999992</v>
      </c>
      <c r="O108"/>
      <c r="P108"/>
      <c r="Q108"/>
      <c r="R108"/>
      <c r="S108"/>
      <c r="T108"/>
      <c r="U108"/>
      <c r="V108"/>
      <c r="W108"/>
    </row>
    <row r="109" spans="15:23" ht="15">
      <c r="O109"/>
      <c r="P109"/>
      <c r="Q109"/>
      <c r="R109"/>
      <c r="S109"/>
      <c r="T109"/>
      <c r="U109"/>
      <c r="V109"/>
      <c r="W109"/>
    </row>
    <row r="110" spans="4:23" ht="15">
      <c r="D110" s="254"/>
      <c r="F110" s="254"/>
      <c r="H110" s="254"/>
      <c r="O110"/>
      <c r="P110"/>
      <c r="Q110"/>
      <c r="R110"/>
      <c r="S110"/>
      <c r="T110"/>
      <c r="U110"/>
      <c r="V110"/>
      <c r="W110"/>
    </row>
    <row r="111" spans="15:23" ht="15">
      <c r="O111"/>
      <c r="P111"/>
      <c r="Q111"/>
      <c r="R111"/>
      <c r="S111"/>
      <c r="T111"/>
      <c r="U111"/>
      <c r="V111"/>
      <c r="W111"/>
    </row>
    <row r="112" spans="15:23" ht="15">
      <c r="O112"/>
      <c r="P112"/>
      <c r="Q112"/>
      <c r="R112"/>
      <c r="S112"/>
      <c r="T112"/>
      <c r="U112"/>
      <c r="V112"/>
      <c r="W112"/>
    </row>
    <row r="113" spans="15:23" ht="15">
      <c r="O113"/>
      <c r="P113"/>
      <c r="Q113"/>
      <c r="R113"/>
      <c r="S113"/>
      <c r="T113"/>
      <c r="U113"/>
      <c r="V113"/>
      <c r="W113"/>
    </row>
    <row r="114" spans="15:23" ht="15">
      <c r="O114"/>
      <c r="P114"/>
      <c r="Q114"/>
      <c r="R114"/>
      <c r="S114"/>
      <c r="T114"/>
      <c r="U114"/>
      <c r="V114"/>
      <c r="W114"/>
    </row>
    <row r="115" spans="15:23" ht="15">
      <c r="O115"/>
      <c r="P115"/>
      <c r="Q115"/>
      <c r="R115"/>
      <c r="S115"/>
      <c r="T115"/>
      <c r="U115"/>
      <c r="V115"/>
      <c r="W115"/>
    </row>
    <row r="116" spans="15:23" ht="15">
      <c r="O116"/>
      <c r="P116"/>
      <c r="Q116"/>
      <c r="R116"/>
      <c r="S116"/>
      <c r="T116"/>
      <c r="U116"/>
      <c r="V116"/>
      <c r="W116"/>
    </row>
    <row r="117" spans="15:23" ht="15">
      <c r="O117"/>
      <c r="P117"/>
      <c r="Q117"/>
      <c r="R117"/>
      <c r="S117"/>
      <c r="T117"/>
      <c r="U117"/>
      <c r="V117"/>
      <c r="W117"/>
    </row>
    <row r="118" spans="15:23" ht="15">
      <c r="O118"/>
      <c r="P118"/>
      <c r="Q118"/>
      <c r="R118"/>
      <c r="S118"/>
      <c r="T118"/>
      <c r="U118"/>
      <c r="V118"/>
      <c r="W118"/>
    </row>
    <row r="119" spans="15:23" ht="15">
      <c r="O119"/>
      <c r="P119"/>
      <c r="Q119"/>
      <c r="R119"/>
      <c r="S119"/>
      <c r="T119"/>
      <c r="U119"/>
      <c r="V119"/>
      <c r="W119"/>
    </row>
    <row r="120" spans="15:23" ht="15">
      <c r="O120"/>
      <c r="P120"/>
      <c r="Q120"/>
      <c r="R120"/>
      <c r="S120"/>
      <c r="T120"/>
      <c r="U120"/>
      <c r="V120"/>
      <c r="W120"/>
    </row>
    <row r="121" spans="15:23" ht="15">
      <c r="O121"/>
      <c r="P121"/>
      <c r="Q121"/>
      <c r="R121"/>
      <c r="S121"/>
      <c r="T121"/>
      <c r="U121"/>
      <c r="V121"/>
      <c r="W121"/>
    </row>
    <row r="122" spans="15:23" ht="15">
      <c r="O122"/>
      <c r="P122"/>
      <c r="Q122"/>
      <c r="R122"/>
      <c r="S122"/>
      <c r="T122"/>
      <c r="U122"/>
      <c r="V122"/>
      <c r="W122"/>
    </row>
    <row r="123" spans="15:23" ht="15">
      <c r="O123"/>
      <c r="P123"/>
      <c r="Q123"/>
      <c r="R123"/>
      <c r="S123"/>
      <c r="T123"/>
      <c r="U123"/>
      <c r="V123"/>
      <c r="W123"/>
    </row>
    <row r="124" spans="15:23" ht="15">
      <c r="O124"/>
      <c r="P124"/>
      <c r="Q124"/>
      <c r="R124"/>
      <c r="S124"/>
      <c r="T124"/>
      <c r="U124"/>
      <c r="V124"/>
      <c r="W124"/>
    </row>
    <row r="125" spans="15:23" ht="15">
      <c r="O125"/>
      <c r="P125"/>
      <c r="Q125"/>
      <c r="R125"/>
      <c r="S125"/>
      <c r="T125"/>
      <c r="U125"/>
      <c r="V125"/>
      <c r="W125"/>
    </row>
    <row r="126" spans="15:23" ht="15">
      <c r="O126"/>
      <c r="P126"/>
      <c r="Q126"/>
      <c r="R126"/>
      <c r="S126"/>
      <c r="T126"/>
      <c r="U126"/>
      <c r="V126"/>
      <c r="W126"/>
    </row>
    <row r="127" spans="15:23" ht="15">
      <c r="O127"/>
      <c r="P127"/>
      <c r="Q127"/>
      <c r="R127"/>
      <c r="S127"/>
      <c r="T127"/>
      <c r="U127"/>
      <c r="V127"/>
      <c r="W127"/>
    </row>
    <row r="128" spans="15:23" ht="15">
      <c r="O128"/>
      <c r="P128"/>
      <c r="Q128"/>
      <c r="R128"/>
      <c r="S128"/>
      <c r="T128"/>
      <c r="U128"/>
      <c r="V128"/>
      <c r="W128"/>
    </row>
    <row r="129" spans="15:23" ht="15">
      <c r="O129"/>
      <c r="P129"/>
      <c r="Q129"/>
      <c r="R129"/>
      <c r="S129"/>
      <c r="T129"/>
      <c r="U129"/>
      <c r="V129"/>
      <c r="W129"/>
    </row>
    <row r="130" spans="15:23" ht="15">
      <c r="O130"/>
      <c r="P130"/>
      <c r="Q130"/>
      <c r="R130"/>
      <c r="S130"/>
      <c r="T130"/>
      <c r="U130"/>
      <c r="V130"/>
      <c r="W130"/>
    </row>
    <row r="131" spans="15:23" ht="15">
      <c r="O131"/>
      <c r="P131"/>
      <c r="Q131"/>
      <c r="R131"/>
      <c r="S131"/>
      <c r="T131"/>
      <c r="U131"/>
      <c r="V131"/>
      <c r="W131"/>
    </row>
    <row r="132" spans="15:23" ht="15">
      <c r="O132"/>
      <c r="P132"/>
      <c r="Q132"/>
      <c r="R132"/>
      <c r="S132"/>
      <c r="T132"/>
      <c r="U132"/>
      <c r="V132"/>
      <c r="W132"/>
    </row>
    <row r="133" spans="15:23" ht="15">
      <c r="O133"/>
      <c r="P133"/>
      <c r="Q133"/>
      <c r="R133"/>
      <c r="S133"/>
      <c r="T133"/>
      <c r="U133"/>
      <c r="V133"/>
      <c r="W133"/>
    </row>
    <row r="134" spans="15:23" ht="15">
      <c r="O134"/>
      <c r="P134"/>
      <c r="Q134"/>
      <c r="R134"/>
      <c r="S134"/>
      <c r="T134"/>
      <c r="U134"/>
      <c r="V134"/>
      <c r="W134"/>
    </row>
    <row r="135" spans="15:23" ht="15">
      <c r="O135"/>
      <c r="P135"/>
      <c r="Q135"/>
      <c r="R135"/>
      <c r="S135"/>
      <c r="T135"/>
      <c r="U135"/>
      <c r="V135"/>
      <c r="W135"/>
    </row>
    <row r="136" spans="15:23" ht="15">
      <c r="O136"/>
      <c r="P136"/>
      <c r="Q136"/>
      <c r="R136"/>
      <c r="S136"/>
      <c r="T136"/>
      <c r="U136"/>
      <c r="V136"/>
      <c r="W136"/>
    </row>
    <row r="137" spans="15:23" ht="15">
      <c r="O137"/>
      <c r="P137"/>
      <c r="Q137"/>
      <c r="R137"/>
      <c r="S137"/>
      <c r="T137"/>
      <c r="U137"/>
      <c r="V137"/>
      <c r="W137"/>
    </row>
    <row r="138" spans="15:23" ht="15">
      <c r="O138"/>
      <c r="P138"/>
      <c r="Q138"/>
      <c r="R138"/>
      <c r="S138"/>
      <c r="T138"/>
      <c r="U138"/>
      <c r="V138"/>
      <c r="W138"/>
    </row>
    <row r="139" spans="15:23" ht="15">
      <c r="O139"/>
      <c r="P139"/>
      <c r="Q139"/>
      <c r="R139"/>
      <c r="S139"/>
      <c r="T139"/>
      <c r="U139"/>
      <c r="V139"/>
      <c r="W139"/>
    </row>
    <row r="140" spans="15:23" ht="15">
      <c r="O140"/>
      <c r="P140"/>
      <c r="Q140"/>
      <c r="R140"/>
      <c r="S140"/>
      <c r="T140"/>
      <c r="U140"/>
      <c r="V140"/>
      <c r="W140"/>
    </row>
    <row r="141" spans="15:23" ht="15">
      <c r="O141"/>
      <c r="P141"/>
      <c r="Q141"/>
      <c r="R141"/>
      <c r="S141"/>
      <c r="T141"/>
      <c r="U141"/>
      <c r="V141"/>
      <c r="W141"/>
    </row>
    <row r="142" spans="15:23" ht="15">
      <c r="O142"/>
      <c r="P142"/>
      <c r="Q142"/>
      <c r="R142"/>
      <c r="S142"/>
      <c r="T142"/>
      <c r="U142"/>
      <c r="V142"/>
      <c r="W142"/>
    </row>
    <row r="143" spans="15:23" ht="15">
      <c r="O143"/>
      <c r="P143"/>
      <c r="Q143"/>
      <c r="R143"/>
      <c r="S143"/>
      <c r="T143"/>
      <c r="U143"/>
      <c r="V143"/>
      <c r="W143"/>
    </row>
    <row r="144" spans="15:23" ht="15">
      <c r="O144"/>
      <c r="P144"/>
      <c r="Q144"/>
      <c r="R144"/>
      <c r="S144"/>
      <c r="T144"/>
      <c r="U144"/>
      <c r="V144"/>
      <c r="W144"/>
    </row>
    <row r="145" spans="15:23" ht="15">
      <c r="O145"/>
      <c r="P145"/>
      <c r="Q145"/>
      <c r="R145"/>
      <c r="S145"/>
      <c r="T145"/>
      <c r="U145"/>
      <c r="V145"/>
      <c r="W145"/>
    </row>
    <row r="146" spans="15:23" ht="15">
      <c r="O146"/>
      <c r="P146"/>
      <c r="Q146"/>
      <c r="R146"/>
      <c r="S146"/>
      <c r="T146"/>
      <c r="U146"/>
      <c r="V146"/>
      <c r="W146"/>
    </row>
    <row r="147" spans="15:23" ht="15">
      <c r="O147"/>
      <c r="P147"/>
      <c r="Q147"/>
      <c r="R147"/>
      <c r="S147"/>
      <c r="T147"/>
      <c r="U147"/>
      <c r="V147"/>
      <c r="W147"/>
    </row>
    <row r="148" spans="15:23" ht="15">
      <c r="O148"/>
      <c r="P148"/>
      <c r="Q148"/>
      <c r="R148"/>
      <c r="S148"/>
      <c r="T148"/>
      <c r="U148"/>
      <c r="V148"/>
      <c r="W148"/>
    </row>
    <row r="149" spans="15:23" ht="15">
      <c r="O149"/>
      <c r="P149"/>
      <c r="Q149"/>
      <c r="R149"/>
      <c r="S149"/>
      <c r="T149"/>
      <c r="U149"/>
      <c r="V149"/>
      <c r="W149"/>
    </row>
    <row r="150" spans="15:23" ht="15">
      <c r="O150"/>
      <c r="P150"/>
      <c r="Q150"/>
      <c r="R150"/>
      <c r="S150"/>
      <c r="T150"/>
      <c r="U150"/>
      <c r="V150"/>
      <c r="W150"/>
    </row>
    <row r="151" spans="15:23" ht="15">
      <c r="O151"/>
      <c r="P151"/>
      <c r="Q151"/>
      <c r="R151"/>
      <c r="S151"/>
      <c r="T151"/>
      <c r="U151"/>
      <c r="V151"/>
      <c r="W151"/>
    </row>
    <row r="152" spans="15:23" ht="15">
      <c r="O152"/>
      <c r="P152"/>
      <c r="Q152"/>
      <c r="R152"/>
      <c r="S152"/>
      <c r="T152"/>
      <c r="U152"/>
      <c r="V152"/>
      <c r="W152"/>
    </row>
    <row r="153" spans="15:23" ht="15">
      <c r="O153"/>
      <c r="P153"/>
      <c r="Q153"/>
      <c r="R153"/>
      <c r="S153"/>
      <c r="T153"/>
      <c r="U153"/>
      <c r="V153"/>
      <c r="W153"/>
    </row>
    <row r="154" spans="15:23" ht="15">
      <c r="O154"/>
      <c r="P154"/>
      <c r="Q154"/>
      <c r="R154"/>
      <c r="S154"/>
      <c r="T154"/>
      <c r="U154"/>
      <c r="V154"/>
      <c r="W154"/>
    </row>
    <row r="155" spans="15:23" ht="15">
      <c r="O155"/>
      <c r="P155"/>
      <c r="Q155"/>
      <c r="R155"/>
      <c r="S155"/>
      <c r="T155"/>
      <c r="U155"/>
      <c r="V155"/>
      <c r="W155"/>
    </row>
    <row r="156" spans="15:23" ht="15">
      <c r="O156"/>
      <c r="P156"/>
      <c r="Q156"/>
      <c r="R156"/>
      <c r="S156"/>
      <c r="T156"/>
      <c r="U156"/>
      <c r="V156"/>
      <c r="W156"/>
    </row>
    <row r="157" spans="15:23" ht="15">
      <c r="O157"/>
      <c r="P157"/>
      <c r="Q157"/>
      <c r="R157"/>
      <c r="S157"/>
      <c r="T157"/>
      <c r="U157"/>
      <c r="V157"/>
      <c r="W157"/>
    </row>
    <row r="158" spans="15:23" ht="15">
      <c r="O158"/>
      <c r="P158"/>
      <c r="Q158"/>
      <c r="R158"/>
      <c r="S158"/>
      <c r="T158"/>
      <c r="U158"/>
      <c r="V158"/>
      <c r="W158"/>
    </row>
    <row r="159" spans="15:23" ht="15">
      <c r="O159"/>
      <c r="P159"/>
      <c r="Q159"/>
      <c r="R159"/>
      <c r="S159"/>
      <c r="T159"/>
      <c r="U159"/>
      <c r="V159"/>
      <c r="W159"/>
    </row>
    <row r="160" spans="15:23" ht="15">
      <c r="O160"/>
      <c r="P160"/>
      <c r="Q160"/>
      <c r="R160"/>
      <c r="S160"/>
      <c r="T160"/>
      <c r="U160"/>
      <c r="V160"/>
      <c r="W160"/>
    </row>
    <row r="161" spans="15:23" ht="15">
      <c r="O161"/>
      <c r="P161"/>
      <c r="Q161"/>
      <c r="R161"/>
      <c r="S161"/>
      <c r="T161"/>
      <c r="U161"/>
      <c r="V161"/>
      <c r="W161"/>
    </row>
    <row r="162" spans="15:23" ht="15">
      <c r="O162"/>
      <c r="P162"/>
      <c r="Q162"/>
      <c r="R162"/>
      <c r="S162"/>
      <c r="T162"/>
      <c r="U162"/>
      <c r="V162"/>
      <c r="W162"/>
    </row>
    <row r="163" spans="15:23" ht="15">
      <c r="O163"/>
      <c r="P163"/>
      <c r="Q163"/>
      <c r="R163"/>
      <c r="S163"/>
      <c r="T163"/>
      <c r="U163"/>
      <c r="V163"/>
      <c r="W163"/>
    </row>
    <row r="164" spans="15:23" ht="15">
      <c r="O164"/>
      <c r="P164"/>
      <c r="Q164"/>
      <c r="R164"/>
      <c r="S164"/>
      <c r="T164"/>
      <c r="U164"/>
      <c r="V164"/>
      <c r="W164"/>
    </row>
    <row r="165" spans="15:23" ht="15">
      <c r="O165"/>
      <c r="P165"/>
      <c r="Q165"/>
      <c r="R165"/>
      <c r="S165"/>
      <c r="T165"/>
      <c r="U165"/>
      <c r="V165"/>
      <c r="W165"/>
    </row>
    <row r="166" spans="15:23" ht="15">
      <c r="O166"/>
      <c r="P166"/>
      <c r="Q166"/>
      <c r="R166"/>
      <c r="S166"/>
      <c r="T166"/>
      <c r="U166"/>
      <c r="V166"/>
      <c r="W166"/>
    </row>
    <row r="167" spans="15:23" ht="15">
      <c r="O167"/>
      <c r="P167"/>
      <c r="Q167"/>
      <c r="R167"/>
      <c r="S167"/>
      <c r="T167"/>
      <c r="U167"/>
      <c r="V167"/>
      <c r="W167"/>
    </row>
    <row r="168" spans="15:23" ht="15">
      <c r="O168"/>
      <c r="P168"/>
      <c r="Q168"/>
      <c r="R168"/>
      <c r="S168"/>
      <c r="T168"/>
      <c r="U168"/>
      <c r="V168"/>
      <c r="W168"/>
    </row>
    <row r="169" spans="15:23" ht="15">
      <c r="O169"/>
      <c r="P169"/>
      <c r="Q169"/>
      <c r="R169"/>
      <c r="S169"/>
      <c r="T169"/>
      <c r="U169"/>
      <c r="V169"/>
      <c r="W169"/>
    </row>
    <row r="170" spans="15:23" ht="15">
      <c r="O170"/>
      <c r="P170"/>
      <c r="Q170"/>
      <c r="R170"/>
      <c r="S170"/>
      <c r="T170"/>
      <c r="U170"/>
      <c r="V170"/>
      <c r="W170"/>
    </row>
    <row r="171" spans="15:23" ht="15">
      <c r="O171"/>
      <c r="P171"/>
      <c r="Q171"/>
      <c r="R171"/>
      <c r="S171"/>
      <c r="T171"/>
      <c r="U171"/>
      <c r="V171"/>
      <c r="W171"/>
    </row>
    <row r="172" spans="15:23" ht="15">
      <c r="O172"/>
      <c r="P172"/>
      <c r="Q172"/>
      <c r="R172"/>
      <c r="S172"/>
      <c r="T172"/>
      <c r="U172"/>
      <c r="V172"/>
      <c r="W172"/>
    </row>
    <row r="173" spans="15:23" ht="15">
      <c r="O173"/>
      <c r="P173"/>
      <c r="Q173"/>
      <c r="R173"/>
      <c r="S173"/>
      <c r="T173"/>
      <c r="U173"/>
      <c r="V173"/>
      <c r="W173"/>
    </row>
    <row r="174" spans="15:23" ht="15">
      <c r="O174"/>
      <c r="P174"/>
      <c r="Q174"/>
      <c r="R174"/>
      <c r="S174"/>
      <c r="T174"/>
      <c r="U174"/>
      <c r="V174"/>
      <c r="W174"/>
    </row>
    <row r="175" spans="15:23" ht="15">
      <c r="O175"/>
      <c r="P175"/>
      <c r="Q175"/>
      <c r="R175"/>
      <c r="S175"/>
      <c r="T175"/>
      <c r="U175"/>
      <c r="V175"/>
      <c r="W175"/>
    </row>
    <row r="176" spans="15:23" ht="15">
      <c r="O176"/>
      <c r="P176"/>
      <c r="Q176"/>
      <c r="R176"/>
      <c r="S176"/>
      <c r="T176"/>
      <c r="U176"/>
      <c r="V176"/>
      <c r="W176"/>
    </row>
    <row r="177" spans="15:23" ht="15">
      <c r="O177"/>
      <c r="P177"/>
      <c r="Q177"/>
      <c r="R177"/>
      <c r="S177"/>
      <c r="T177"/>
      <c r="U177"/>
      <c r="V177"/>
      <c r="W177"/>
    </row>
    <row r="178" spans="15:23" ht="15">
      <c r="O178"/>
      <c r="P178"/>
      <c r="Q178"/>
      <c r="R178"/>
      <c r="S178"/>
      <c r="T178"/>
      <c r="U178"/>
      <c r="V178"/>
      <c r="W178"/>
    </row>
    <row r="179" spans="15:23" ht="15">
      <c r="O179"/>
      <c r="P179"/>
      <c r="Q179"/>
      <c r="R179"/>
      <c r="S179"/>
      <c r="T179"/>
      <c r="U179"/>
      <c r="V179"/>
      <c r="W179"/>
    </row>
    <row r="180" spans="15:23" ht="15">
      <c r="O180"/>
      <c r="P180"/>
      <c r="Q180"/>
      <c r="R180"/>
      <c r="S180"/>
      <c r="T180"/>
      <c r="U180"/>
      <c r="V180"/>
      <c r="W180"/>
    </row>
    <row r="181" spans="15:23" ht="15">
      <c r="O181"/>
      <c r="P181"/>
      <c r="Q181"/>
      <c r="R181"/>
      <c r="S181"/>
      <c r="T181"/>
      <c r="U181"/>
      <c r="V181"/>
      <c r="W181"/>
    </row>
    <row r="182" spans="15:23" ht="15">
      <c r="O182"/>
      <c r="P182"/>
      <c r="Q182"/>
      <c r="R182"/>
      <c r="S182"/>
      <c r="T182"/>
      <c r="U182"/>
      <c r="V182"/>
      <c r="W182"/>
    </row>
    <row r="183" spans="15:23" ht="15">
      <c r="O183"/>
      <c r="P183"/>
      <c r="Q183"/>
      <c r="R183"/>
      <c r="S183"/>
      <c r="T183"/>
      <c r="U183"/>
      <c r="V183"/>
      <c r="W183"/>
    </row>
    <row r="184" spans="15:23" ht="15">
      <c r="O184"/>
      <c r="P184"/>
      <c r="Q184"/>
      <c r="R184"/>
      <c r="S184"/>
      <c r="T184"/>
      <c r="U184"/>
      <c r="V184"/>
      <c r="W184"/>
    </row>
    <row r="185" spans="15:23" ht="15">
      <c r="O185"/>
      <c r="P185"/>
      <c r="Q185"/>
      <c r="R185"/>
      <c r="S185"/>
      <c r="T185"/>
      <c r="U185"/>
      <c r="V185"/>
      <c r="W185"/>
    </row>
    <row r="186" spans="15:23" ht="15">
      <c r="O186"/>
      <c r="P186"/>
      <c r="Q186"/>
      <c r="R186"/>
      <c r="S186"/>
      <c r="T186"/>
      <c r="U186"/>
      <c r="V186"/>
      <c r="W186"/>
    </row>
    <row r="187" spans="15:23" ht="15">
      <c r="O187"/>
      <c r="P187"/>
      <c r="Q187"/>
      <c r="R187"/>
      <c r="S187"/>
      <c r="T187"/>
      <c r="U187"/>
      <c r="V187"/>
      <c r="W187"/>
    </row>
    <row r="188" spans="15:23" ht="15">
      <c r="O188"/>
      <c r="P188"/>
      <c r="Q188"/>
      <c r="R188"/>
      <c r="S188"/>
      <c r="T188"/>
      <c r="U188"/>
      <c r="V188"/>
      <c r="W188"/>
    </row>
    <row r="189" spans="15:23" ht="15">
      <c r="O189"/>
      <c r="P189"/>
      <c r="Q189"/>
      <c r="R189"/>
      <c r="S189"/>
      <c r="T189"/>
      <c r="U189"/>
      <c r="V189"/>
      <c r="W189"/>
    </row>
    <row r="190" spans="15:23" ht="15">
      <c r="O190"/>
      <c r="P190"/>
      <c r="Q190"/>
      <c r="R190"/>
      <c r="S190"/>
      <c r="T190"/>
      <c r="U190"/>
      <c r="V190"/>
      <c r="W190"/>
    </row>
    <row r="191" spans="15:23" ht="15">
      <c r="O191"/>
      <c r="P191"/>
      <c r="Q191"/>
      <c r="R191"/>
      <c r="S191"/>
      <c r="T191"/>
      <c r="U191"/>
      <c r="V191"/>
      <c r="W191"/>
    </row>
    <row r="192" spans="15:23" ht="15">
      <c r="O192"/>
      <c r="P192"/>
      <c r="Q192"/>
      <c r="R192"/>
      <c r="S192"/>
      <c r="T192"/>
      <c r="U192"/>
      <c r="V192"/>
      <c r="W192"/>
    </row>
    <row r="193" spans="15:23" ht="15">
      <c r="O193"/>
      <c r="P193"/>
      <c r="Q193"/>
      <c r="R193"/>
      <c r="S193"/>
      <c r="T193"/>
      <c r="U193"/>
      <c r="V193"/>
      <c r="W193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8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5.7109375" style="181" customWidth="1"/>
    <col min="2" max="7" width="15.28125" style="181" customWidth="1"/>
    <col min="8" max="9" width="17.7109375" style="181" customWidth="1"/>
    <col min="10" max="16384" width="11.421875" style="181" customWidth="1"/>
  </cols>
  <sheetData>
    <row r="1" spans="1:9" ht="24.75" customHeight="1" thickBot="1" thickTop="1">
      <c r="A1" s="349" t="s">
        <v>416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Bot="1" thickTop="1">
      <c r="A2" s="323" t="s">
        <v>140</v>
      </c>
      <c r="B2" s="346" t="s">
        <v>141</v>
      </c>
      <c r="C2" s="347"/>
      <c r="D2" s="347"/>
      <c r="E2" s="347"/>
      <c r="F2" s="347"/>
      <c r="G2" s="348"/>
      <c r="H2" s="364" t="s">
        <v>121</v>
      </c>
      <c r="I2" s="353"/>
    </row>
    <row r="3" spans="1:9" ht="24.75" customHeight="1">
      <c r="A3" s="350"/>
      <c r="B3" s="345" t="s">
        <v>143</v>
      </c>
      <c r="C3" s="333"/>
      <c r="D3" s="333" t="s">
        <v>142</v>
      </c>
      <c r="E3" s="333"/>
      <c r="F3" s="333" t="s">
        <v>120</v>
      </c>
      <c r="G3" s="334"/>
      <c r="H3" s="365"/>
      <c r="I3" s="344"/>
    </row>
    <row r="4" spans="1:9" ht="24.75" customHeight="1" thickBot="1">
      <c r="A4" s="351"/>
      <c r="B4" s="68" t="s">
        <v>23</v>
      </c>
      <c r="C4" s="7" t="s">
        <v>24</v>
      </c>
      <c r="D4" s="20" t="s">
        <v>23</v>
      </c>
      <c r="E4" s="7" t="s">
        <v>24</v>
      </c>
      <c r="F4" s="20" t="s">
        <v>23</v>
      </c>
      <c r="G4" s="21" t="s">
        <v>24</v>
      </c>
      <c r="H4" s="22" t="s">
        <v>23</v>
      </c>
      <c r="I4" s="23" t="s">
        <v>24</v>
      </c>
    </row>
    <row r="5" spans="1:9" ht="15">
      <c r="A5" s="24" t="s">
        <v>25</v>
      </c>
      <c r="B5" s="25">
        <v>668</v>
      </c>
      <c r="C5" s="26">
        <v>0.009088188076514925</v>
      </c>
      <c r="D5" s="27">
        <v>4</v>
      </c>
      <c r="E5" s="26">
        <v>0.00013418766144453016</v>
      </c>
      <c r="F5" s="27">
        <v>2</v>
      </c>
      <c r="G5" s="28">
        <v>0.0010126582278481013</v>
      </c>
      <c r="H5" s="29">
        <v>674</v>
      </c>
      <c r="I5" s="261">
        <v>0.006401610850445453</v>
      </c>
    </row>
    <row r="6" spans="1:9" ht="15">
      <c r="A6" s="30" t="s">
        <v>26</v>
      </c>
      <c r="B6" s="31">
        <v>5</v>
      </c>
      <c r="C6" s="32">
        <v>6.802535985415362E-05</v>
      </c>
      <c r="D6" s="33">
        <v>0</v>
      </c>
      <c r="E6" s="32">
        <v>0</v>
      </c>
      <c r="F6" s="33">
        <v>0</v>
      </c>
      <c r="G6" s="34">
        <v>0</v>
      </c>
      <c r="H6" s="35">
        <v>5</v>
      </c>
      <c r="I6" s="197">
        <v>4.7489694736242234E-05</v>
      </c>
    </row>
    <row r="7" spans="1:9" ht="15">
      <c r="A7" s="30" t="s">
        <v>27</v>
      </c>
      <c r="B7" s="31">
        <v>133</v>
      </c>
      <c r="C7" s="32">
        <v>0.0018094745721204866</v>
      </c>
      <c r="D7" s="33">
        <v>0</v>
      </c>
      <c r="E7" s="32">
        <v>0</v>
      </c>
      <c r="F7" s="33">
        <v>0</v>
      </c>
      <c r="G7" s="34">
        <v>0</v>
      </c>
      <c r="H7" s="35">
        <v>133</v>
      </c>
      <c r="I7" s="197">
        <v>0.0012632258799840435</v>
      </c>
    </row>
    <row r="8" spans="1:9" ht="15">
      <c r="A8" s="30" t="s">
        <v>28</v>
      </c>
      <c r="B8" s="31">
        <v>262</v>
      </c>
      <c r="C8" s="32">
        <v>0.00356452885635765</v>
      </c>
      <c r="D8" s="33">
        <v>1</v>
      </c>
      <c r="E8" s="32">
        <v>3.354691536113254E-05</v>
      </c>
      <c r="F8" s="33">
        <v>0</v>
      </c>
      <c r="G8" s="34">
        <v>0</v>
      </c>
      <c r="H8" s="35">
        <v>263</v>
      </c>
      <c r="I8" s="197">
        <v>0.0024979579431263416</v>
      </c>
    </row>
    <row r="9" spans="1:9" ht="15">
      <c r="A9" s="30" t="s">
        <v>29</v>
      </c>
      <c r="B9" s="31">
        <v>255</v>
      </c>
      <c r="C9" s="32">
        <v>0.0034692933525618352</v>
      </c>
      <c r="D9" s="33">
        <v>0</v>
      </c>
      <c r="E9" s="32">
        <v>0</v>
      </c>
      <c r="F9" s="33">
        <v>0</v>
      </c>
      <c r="G9" s="34">
        <v>0</v>
      </c>
      <c r="H9" s="35">
        <v>255</v>
      </c>
      <c r="I9" s="197">
        <v>0.002421974431548354</v>
      </c>
    </row>
    <row r="10" spans="1:9" ht="15">
      <c r="A10" s="30" t="s">
        <v>30</v>
      </c>
      <c r="B10" s="31">
        <v>535</v>
      </c>
      <c r="C10" s="32">
        <v>0.0072787135043944386</v>
      </c>
      <c r="D10" s="33">
        <v>0</v>
      </c>
      <c r="E10" s="32">
        <v>0</v>
      </c>
      <c r="F10" s="33">
        <v>0</v>
      </c>
      <c r="G10" s="34">
        <v>0</v>
      </c>
      <c r="H10" s="35">
        <v>535</v>
      </c>
      <c r="I10" s="197">
        <v>0.0050813973367779194</v>
      </c>
    </row>
    <row r="11" spans="1:9" ht="15">
      <c r="A11" s="30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4">
        <v>0</v>
      </c>
      <c r="H11" s="35">
        <v>0</v>
      </c>
      <c r="I11" s="197">
        <v>0</v>
      </c>
    </row>
    <row r="12" spans="1:9" ht="15">
      <c r="A12" s="30" t="s">
        <v>32</v>
      </c>
      <c r="B12" s="31">
        <v>180</v>
      </c>
      <c r="C12" s="32">
        <v>0.0024489129547495304</v>
      </c>
      <c r="D12" s="33">
        <v>0</v>
      </c>
      <c r="E12" s="32">
        <v>0</v>
      </c>
      <c r="F12" s="33">
        <v>0</v>
      </c>
      <c r="G12" s="34">
        <v>0</v>
      </c>
      <c r="H12" s="35">
        <v>180</v>
      </c>
      <c r="I12" s="197">
        <v>0.0017096290105047204</v>
      </c>
    </row>
    <row r="13" spans="1:9" ht="15">
      <c r="A13" s="30" t="s">
        <v>33</v>
      </c>
      <c r="B13" s="31">
        <v>176</v>
      </c>
      <c r="C13" s="32">
        <v>0.002394492666866208</v>
      </c>
      <c r="D13" s="33">
        <v>1</v>
      </c>
      <c r="E13" s="32">
        <v>3.354691536113254E-05</v>
      </c>
      <c r="F13" s="33">
        <v>0</v>
      </c>
      <c r="G13" s="34">
        <v>0</v>
      </c>
      <c r="H13" s="35">
        <v>177</v>
      </c>
      <c r="I13" s="197">
        <v>0.001681135193662975</v>
      </c>
    </row>
    <row r="14" spans="1:9" ht="15">
      <c r="A14" s="30" t="s">
        <v>34</v>
      </c>
      <c r="B14" s="31">
        <v>7187</v>
      </c>
      <c r="C14" s="32">
        <v>0.09777965225436043</v>
      </c>
      <c r="D14" s="33">
        <v>15</v>
      </c>
      <c r="E14" s="32">
        <v>0.0005032037304169882</v>
      </c>
      <c r="F14" s="33">
        <v>9</v>
      </c>
      <c r="G14" s="34">
        <v>0.004556962025316456</v>
      </c>
      <c r="H14" s="35">
        <v>7211</v>
      </c>
      <c r="I14" s="197">
        <v>0.06848963774860856</v>
      </c>
    </row>
    <row r="15" spans="1:9" ht="15">
      <c r="A15" s="30" t="s">
        <v>35</v>
      </c>
      <c r="B15" s="31">
        <v>1297</v>
      </c>
      <c r="C15" s="32">
        <v>0.01764577834616745</v>
      </c>
      <c r="D15" s="33">
        <v>9</v>
      </c>
      <c r="E15" s="32">
        <v>0.0003019222382501929</v>
      </c>
      <c r="F15" s="33">
        <v>11</v>
      </c>
      <c r="G15" s="34">
        <v>0.005569620253164557</v>
      </c>
      <c r="H15" s="35">
        <v>1317</v>
      </c>
      <c r="I15" s="197">
        <v>0.012508785593526205</v>
      </c>
    </row>
    <row r="16" spans="1:9" ht="15">
      <c r="A16" s="30" t="s">
        <v>36</v>
      </c>
      <c r="B16" s="31">
        <v>51</v>
      </c>
      <c r="C16" s="32">
        <v>0.000693858670512367</v>
      </c>
      <c r="D16" s="33">
        <v>0</v>
      </c>
      <c r="E16" s="32">
        <v>0</v>
      </c>
      <c r="F16" s="33">
        <v>0</v>
      </c>
      <c r="G16" s="34">
        <v>0</v>
      </c>
      <c r="H16" s="35">
        <v>51</v>
      </c>
      <c r="I16" s="197">
        <v>0.0004843948863096708</v>
      </c>
    </row>
    <row r="17" spans="1:9" ht="15">
      <c r="A17" s="240" t="s">
        <v>37</v>
      </c>
      <c r="B17" s="31">
        <v>90</v>
      </c>
      <c r="C17" s="32">
        <v>0.0012244564773747652</v>
      </c>
      <c r="D17" s="33">
        <v>2</v>
      </c>
      <c r="E17" s="32">
        <v>6.709383072226508E-05</v>
      </c>
      <c r="F17" s="33">
        <v>0</v>
      </c>
      <c r="G17" s="34">
        <v>0</v>
      </c>
      <c r="H17" s="35">
        <v>92</v>
      </c>
      <c r="I17" s="197">
        <v>0.0008738103831468572</v>
      </c>
    </row>
    <row r="18" spans="1:9" ht="15">
      <c r="A18" s="30" t="s">
        <v>38</v>
      </c>
      <c r="B18" s="31">
        <v>293</v>
      </c>
      <c r="C18" s="32">
        <v>0.0039862860874534025</v>
      </c>
      <c r="D18" s="33">
        <v>0</v>
      </c>
      <c r="E18" s="32">
        <v>0</v>
      </c>
      <c r="F18" s="33">
        <v>0</v>
      </c>
      <c r="G18" s="34">
        <v>0</v>
      </c>
      <c r="H18" s="35">
        <v>293</v>
      </c>
      <c r="I18" s="197">
        <v>0.002782896111543795</v>
      </c>
    </row>
    <row r="19" spans="1:9" ht="15">
      <c r="A19" s="30" t="s">
        <v>39</v>
      </c>
      <c r="B19" s="31">
        <v>2018</v>
      </c>
      <c r="C19" s="32">
        <v>0.027455035237136403</v>
      </c>
      <c r="D19" s="33">
        <v>8</v>
      </c>
      <c r="E19" s="32">
        <v>0.00026837532288906033</v>
      </c>
      <c r="F19" s="33">
        <v>2</v>
      </c>
      <c r="G19" s="34">
        <v>0.0010126582278481013</v>
      </c>
      <c r="H19" s="35">
        <v>2028</v>
      </c>
      <c r="I19" s="197">
        <v>0.01926182018501985</v>
      </c>
    </row>
    <row r="20" spans="1:9" ht="15">
      <c r="A20" s="30" t="s">
        <v>40</v>
      </c>
      <c r="B20" s="31">
        <v>48</v>
      </c>
      <c r="C20" s="32">
        <v>0.0006530434545998748</v>
      </c>
      <c r="D20" s="33">
        <v>1</v>
      </c>
      <c r="E20" s="32">
        <v>3.354691536113254E-05</v>
      </c>
      <c r="F20" s="33">
        <v>0</v>
      </c>
      <c r="G20" s="34">
        <v>0</v>
      </c>
      <c r="H20" s="35">
        <v>49</v>
      </c>
      <c r="I20" s="197">
        <v>0.0004653990084151739</v>
      </c>
    </row>
    <row r="21" spans="1:9" ht="15">
      <c r="A21" s="30" t="s">
        <v>41</v>
      </c>
      <c r="B21" s="31">
        <v>3900</v>
      </c>
      <c r="C21" s="32">
        <v>0.05305978068623983</v>
      </c>
      <c r="D21" s="33">
        <v>11</v>
      </c>
      <c r="E21" s="32">
        <v>0.00036901606897245796</v>
      </c>
      <c r="F21" s="33">
        <v>4</v>
      </c>
      <c r="G21" s="34">
        <v>0.0020253164556962027</v>
      </c>
      <c r="H21" s="35">
        <v>3915</v>
      </c>
      <c r="I21" s="197">
        <v>0.03718443097847767</v>
      </c>
    </row>
    <row r="22" spans="1:9" ht="15">
      <c r="A22" s="30" t="s">
        <v>42</v>
      </c>
      <c r="B22" s="31">
        <v>1726</v>
      </c>
      <c r="C22" s="32">
        <v>0.02348235422165383</v>
      </c>
      <c r="D22" s="33">
        <v>17</v>
      </c>
      <c r="E22" s="32">
        <v>0.0005702975611392532</v>
      </c>
      <c r="F22" s="33">
        <v>6</v>
      </c>
      <c r="G22" s="34">
        <v>0.0030379746835443038</v>
      </c>
      <c r="H22" s="35">
        <v>1749</v>
      </c>
      <c r="I22" s="197">
        <v>0.016611895218737533</v>
      </c>
    </row>
    <row r="23" spans="1:9" ht="15">
      <c r="A23" s="30" t="s">
        <v>43</v>
      </c>
      <c r="B23" s="31">
        <v>714</v>
      </c>
      <c r="C23" s="32">
        <v>0.009714021387173139</v>
      </c>
      <c r="D23" s="33">
        <v>2</v>
      </c>
      <c r="E23" s="32">
        <v>6.709383072226508E-05</v>
      </c>
      <c r="F23" s="33">
        <v>0</v>
      </c>
      <c r="G23" s="34">
        <v>0</v>
      </c>
      <c r="H23" s="35">
        <v>716</v>
      </c>
      <c r="I23" s="197">
        <v>0.006800524286229888</v>
      </c>
    </row>
    <row r="24" spans="1:9" ht="15">
      <c r="A24" s="30" t="s">
        <v>44</v>
      </c>
      <c r="B24" s="31">
        <v>1300</v>
      </c>
      <c r="C24" s="32">
        <v>0.017686593562079942</v>
      </c>
      <c r="D24" s="33">
        <v>10</v>
      </c>
      <c r="E24" s="32">
        <v>0.00033546915361132545</v>
      </c>
      <c r="F24" s="33">
        <v>0</v>
      </c>
      <c r="G24" s="34">
        <v>0</v>
      </c>
      <c r="H24" s="35">
        <v>1310</v>
      </c>
      <c r="I24" s="197">
        <v>0.012442300020895466</v>
      </c>
    </row>
    <row r="25" spans="1:9" ht="15">
      <c r="A25" s="30" t="s">
        <v>45</v>
      </c>
      <c r="B25" s="31">
        <v>10674</v>
      </c>
      <c r="C25" s="32">
        <v>0.14522053821664715</v>
      </c>
      <c r="D25" s="33">
        <v>13</v>
      </c>
      <c r="E25" s="32">
        <v>0.0004361098996947231</v>
      </c>
      <c r="F25" s="33">
        <v>84</v>
      </c>
      <c r="G25" s="34">
        <v>0.042531645569620254</v>
      </c>
      <c r="H25" s="35">
        <v>10771</v>
      </c>
      <c r="I25" s="197">
        <v>0.10230230040081302</v>
      </c>
    </row>
    <row r="26" spans="1:9" ht="15">
      <c r="A26" s="30" t="s">
        <v>46</v>
      </c>
      <c r="B26" s="31">
        <v>286</v>
      </c>
      <c r="C26" s="32">
        <v>0.0038910505836575876</v>
      </c>
      <c r="D26" s="33">
        <v>2</v>
      </c>
      <c r="E26" s="32">
        <v>6.709383072226508E-05</v>
      </c>
      <c r="F26" s="33">
        <v>0</v>
      </c>
      <c r="G26" s="34">
        <v>0</v>
      </c>
      <c r="H26" s="35">
        <v>288</v>
      </c>
      <c r="I26" s="197">
        <v>0.0027354064168075526</v>
      </c>
    </row>
    <row r="27" spans="1:9" ht="15">
      <c r="A27" s="30" t="s">
        <v>47</v>
      </c>
      <c r="B27" s="31">
        <v>825</v>
      </c>
      <c r="C27" s="32">
        <v>0.011224184375935349</v>
      </c>
      <c r="D27" s="33">
        <v>31</v>
      </c>
      <c r="E27" s="32">
        <v>0.0010399543761951088</v>
      </c>
      <c r="F27" s="33">
        <v>5</v>
      </c>
      <c r="G27" s="34">
        <v>0.002531645569620253</v>
      </c>
      <c r="H27" s="35">
        <v>861</v>
      </c>
      <c r="I27" s="197">
        <v>0.008177725433580913</v>
      </c>
    </row>
    <row r="28" spans="1:9" ht="15">
      <c r="A28" s="30" t="s">
        <v>48</v>
      </c>
      <c r="B28" s="31">
        <v>125</v>
      </c>
      <c r="C28" s="32">
        <v>0.0017006339963538408</v>
      </c>
      <c r="D28" s="33">
        <v>1</v>
      </c>
      <c r="E28" s="32">
        <v>3.354691536113254E-05</v>
      </c>
      <c r="F28" s="33">
        <v>0</v>
      </c>
      <c r="G28" s="34">
        <v>0</v>
      </c>
      <c r="H28" s="35">
        <v>126</v>
      </c>
      <c r="I28" s="197">
        <v>0.0011967403073533044</v>
      </c>
    </row>
    <row r="29" spans="1:9" ht="15">
      <c r="A29" s="30" t="s">
        <v>49</v>
      </c>
      <c r="B29" s="31">
        <v>11</v>
      </c>
      <c r="C29" s="32">
        <v>0.000149655791679138</v>
      </c>
      <c r="D29" s="33">
        <v>0</v>
      </c>
      <c r="E29" s="32">
        <v>0</v>
      </c>
      <c r="F29" s="33">
        <v>0</v>
      </c>
      <c r="G29" s="34">
        <v>0</v>
      </c>
      <c r="H29" s="35">
        <v>11</v>
      </c>
      <c r="I29" s="197">
        <v>0.00010447732841973292</v>
      </c>
    </row>
    <row r="30" spans="1:9" ht="15">
      <c r="A30" s="30" t="s">
        <v>50</v>
      </c>
      <c r="B30" s="31">
        <v>97</v>
      </c>
      <c r="C30" s="32">
        <v>0.0013196919811705803</v>
      </c>
      <c r="D30" s="33">
        <v>0</v>
      </c>
      <c r="E30" s="32">
        <v>0</v>
      </c>
      <c r="F30" s="33">
        <v>0</v>
      </c>
      <c r="G30" s="34">
        <v>0</v>
      </c>
      <c r="H30" s="35">
        <v>97</v>
      </c>
      <c r="I30" s="197">
        <v>0.0009213000778830994</v>
      </c>
    </row>
    <row r="31" spans="1:9" ht="15">
      <c r="A31" s="30" t="s">
        <v>51</v>
      </c>
      <c r="B31" s="31">
        <v>243</v>
      </c>
      <c r="C31" s="32">
        <v>0.0033060324889118663</v>
      </c>
      <c r="D31" s="33">
        <v>0</v>
      </c>
      <c r="E31" s="32">
        <v>0</v>
      </c>
      <c r="F31" s="33">
        <v>0</v>
      </c>
      <c r="G31" s="34">
        <v>0</v>
      </c>
      <c r="H31" s="35">
        <v>243</v>
      </c>
      <c r="I31" s="197">
        <v>0.0023079991641813727</v>
      </c>
    </row>
    <row r="32" spans="1:9" ht="15">
      <c r="A32" s="30" t="s">
        <v>52</v>
      </c>
      <c r="B32" s="31">
        <v>59</v>
      </c>
      <c r="C32" s="32">
        <v>0.0008026992462790128</v>
      </c>
      <c r="D32" s="33">
        <v>0</v>
      </c>
      <c r="E32" s="32">
        <v>0</v>
      </c>
      <c r="F32" s="33">
        <v>0</v>
      </c>
      <c r="G32" s="34">
        <v>0</v>
      </c>
      <c r="H32" s="35">
        <v>59</v>
      </c>
      <c r="I32" s="197">
        <v>0.0005603783978876584</v>
      </c>
    </row>
    <row r="33" spans="1:9" ht="15">
      <c r="A33" s="30" t="s">
        <v>53</v>
      </c>
      <c r="B33" s="31">
        <v>18</v>
      </c>
      <c r="C33" s="32">
        <v>0.00024489129547495305</v>
      </c>
      <c r="D33" s="33">
        <v>0</v>
      </c>
      <c r="E33" s="32">
        <v>0</v>
      </c>
      <c r="F33" s="33">
        <v>0</v>
      </c>
      <c r="G33" s="34">
        <v>0</v>
      </c>
      <c r="H33" s="35">
        <v>18</v>
      </c>
      <c r="I33" s="197">
        <v>0.00017096290105047204</v>
      </c>
    </row>
    <row r="34" spans="1:9" ht="15">
      <c r="A34" s="30" t="s">
        <v>54</v>
      </c>
      <c r="B34" s="31">
        <v>246</v>
      </c>
      <c r="C34" s="32">
        <v>0.0033468477048243586</v>
      </c>
      <c r="D34" s="33">
        <v>1</v>
      </c>
      <c r="E34" s="32">
        <v>3.354691536113254E-05</v>
      </c>
      <c r="F34" s="33">
        <v>1</v>
      </c>
      <c r="G34" s="34">
        <v>0.0005063291139240507</v>
      </c>
      <c r="H34" s="35">
        <v>248</v>
      </c>
      <c r="I34" s="197">
        <v>0.0023554888589176147</v>
      </c>
    </row>
    <row r="35" spans="1:9" ht="15">
      <c r="A35" s="30" t="s">
        <v>55</v>
      </c>
      <c r="B35" s="31">
        <v>37</v>
      </c>
      <c r="C35" s="32">
        <v>0.0005033876629207369</v>
      </c>
      <c r="D35" s="33">
        <v>0</v>
      </c>
      <c r="E35" s="32">
        <v>0</v>
      </c>
      <c r="F35" s="33">
        <v>0</v>
      </c>
      <c r="G35" s="34">
        <v>0</v>
      </c>
      <c r="H35" s="35">
        <v>37</v>
      </c>
      <c r="I35" s="197">
        <v>0.00035142374104819255</v>
      </c>
    </row>
    <row r="36" spans="1:9" ht="15">
      <c r="A36" s="30" t="s">
        <v>56</v>
      </c>
      <c r="B36" s="31">
        <v>5490</v>
      </c>
      <c r="C36" s="32">
        <v>0.07469184511986068</v>
      </c>
      <c r="D36" s="33">
        <v>15</v>
      </c>
      <c r="E36" s="32">
        <v>0.0005032037304169882</v>
      </c>
      <c r="F36" s="33">
        <v>2</v>
      </c>
      <c r="G36" s="34">
        <v>0.0010126582278481013</v>
      </c>
      <c r="H36" s="35">
        <v>5507</v>
      </c>
      <c r="I36" s="197">
        <v>0.0523051497824972</v>
      </c>
    </row>
    <row r="37" spans="1:9" ht="15">
      <c r="A37" s="30" t="s">
        <v>57</v>
      </c>
      <c r="B37" s="31">
        <v>329</v>
      </c>
      <c r="C37" s="32">
        <v>0.004476068678403309</v>
      </c>
      <c r="D37" s="33">
        <v>1</v>
      </c>
      <c r="E37" s="32">
        <v>3.354691536113254E-05</v>
      </c>
      <c r="F37" s="33">
        <v>0</v>
      </c>
      <c r="G37" s="34">
        <v>0</v>
      </c>
      <c r="H37" s="35">
        <v>330</v>
      </c>
      <c r="I37" s="197">
        <v>0.0031343198525919875</v>
      </c>
    </row>
    <row r="38" spans="1:9" ht="15">
      <c r="A38" s="30" t="s">
        <v>58</v>
      </c>
      <c r="B38" s="31">
        <v>26</v>
      </c>
      <c r="C38" s="32">
        <v>0.00035373187124159886</v>
      </c>
      <c r="D38" s="33">
        <v>0</v>
      </c>
      <c r="E38" s="32">
        <v>0</v>
      </c>
      <c r="F38" s="33">
        <v>0</v>
      </c>
      <c r="G38" s="34">
        <v>0</v>
      </c>
      <c r="H38" s="35">
        <v>26</v>
      </c>
      <c r="I38" s="197">
        <v>0.0002469464126284596</v>
      </c>
    </row>
    <row r="39" spans="1:9" ht="15">
      <c r="A39" s="30" t="s">
        <v>59</v>
      </c>
      <c r="B39" s="31">
        <v>231</v>
      </c>
      <c r="C39" s="32">
        <v>0.0031427716252618977</v>
      </c>
      <c r="D39" s="33">
        <v>2</v>
      </c>
      <c r="E39" s="32">
        <v>6.709383072226508E-05</v>
      </c>
      <c r="F39" s="33">
        <v>3</v>
      </c>
      <c r="G39" s="34">
        <v>0.0015189873417721519</v>
      </c>
      <c r="H39" s="35">
        <v>236</v>
      </c>
      <c r="I39" s="197">
        <v>0.0022415135915506337</v>
      </c>
    </row>
    <row r="40" spans="1:9" ht="15">
      <c r="A40" s="30" t="s">
        <v>60</v>
      </c>
      <c r="B40" s="31">
        <v>1060</v>
      </c>
      <c r="C40" s="32">
        <v>0.01442137628908057</v>
      </c>
      <c r="D40" s="33">
        <v>0</v>
      </c>
      <c r="E40" s="32">
        <v>0</v>
      </c>
      <c r="F40" s="33">
        <v>7</v>
      </c>
      <c r="G40" s="34">
        <v>0.0035443037974683543</v>
      </c>
      <c r="H40" s="35">
        <v>1067</v>
      </c>
      <c r="I40" s="197">
        <v>0.010134300856714093</v>
      </c>
    </row>
    <row r="41" spans="1:9" ht="15">
      <c r="A41" s="30" t="s">
        <v>61</v>
      </c>
      <c r="B41" s="31">
        <v>21</v>
      </c>
      <c r="C41" s="32">
        <v>0.00028570651138744524</v>
      </c>
      <c r="D41" s="33">
        <v>0</v>
      </c>
      <c r="E41" s="32">
        <v>0</v>
      </c>
      <c r="F41" s="33">
        <v>0</v>
      </c>
      <c r="G41" s="34">
        <v>0</v>
      </c>
      <c r="H41" s="35">
        <v>21</v>
      </c>
      <c r="I41" s="197">
        <v>0.0001994567178922174</v>
      </c>
    </row>
    <row r="42" spans="1:9" ht="15">
      <c r="A42" s="30" t="s">
        <v>63</v>
      </c>
      <c r="B42" s="31">
        <v>1</v>
      </c>
      <c r="C42" s="32">
        <v>1.3605071970830726E-05</v>
      </c>
      <c r="D42" s="33">
        <v>0</v>
      </c>
      <c r="E42" s="32">
        <v>0</v>
      </c>
      <c r="F42" s="33">
        <v>0</v>
      </c>
      <c r="G42" s="34">
        <v>0</v>
      </c>
      <c r="H42" s="35">
        <v>1</v>
      </c>
      <c r="I42" s="197">
        <v>9.497938947248448E-06</v>
      </c>
    </row>
    <row r="43" spans="1:9" ht="15">
      <c r="A43" s="30" t="s">
        <v>64</v>
      </c>
      <c r="B43" s="31">
        <v>3126</v>
      </c>
      <c r="C43" s="32">
        <v>0.042529454980816846</v>
      </c>
      <c r="D43" s="33">
        <v>11</v>
      </c>
      <c r="E43" s="32">
        <v>0.00036901606897245796</v>
      </c>
      <c r="F43" s="33">
        <v>16</v>
      </c>
      <c r="G43" s="34">
        <v>0.00810126582278481</v>
      </c>
      <c r="H43" s="35">
        <v>3153</v>
      </c>
      <c r="I43" s="197">
        <v>0.029947001500674354</v>
      </c>
    </row>
    <row r="44" spans="1:9" ht="15">
      <c r="A44" s="30" t="s">
        <v>65</v>
      </c>
      <c r="B44" s="31">
        <v>451</v>
      </c>
      <c r="C44" s="32">
        <v>0.006135887458844657</v>
      </c>
      <c r="D44" s="33">
        <v>4</v>
      </c>
      <c r="E44" s="32">
        <v>0.00013418766144453016</v>
      </c>
      <c r="F44" s="33">
        <v>1</v>
      </c>
      <c r="G44" s="34">
        <v>0.0005063291139240507</v>
      </c>
      <c r="H44" s="35">
        <v>456</v>
      </c>
      <c r="I44" s="197">
        <v>0.004331060159945292</v>
      </c>
    </row>
    <row r="45" spans="1:9" ht="15">
      <c r="A45" s="30" t="s">
        <v>66</v>
      </c>
      <c r="B45" s="31">
        <v>461</v>
      </c>
      <c r="C45" s="32">
        <v>0.006271938178552964</v>
      </c>
      <c r="D45" s="33">
        <v>2977</v>
      </c>
      <c r="E45" s="32">
        <v>0.09986916703009158</v>
      </c>
      <c r="F45" s="33">
        <v>4</v>
      </c>
      <c r="G45" s="34">
        <v>0.0020253164556962027</v>
      </c>
      <c r="H45" s="35">
        <v>3442</v>
      </c>
      <c r="I45" s="197">
        <v>0.03269190585642916</v>
      </c>
    </row>
    <row r="46" spans="1:9" ht="15">
      <c r="A46" s="30" t="s">
        <v>67</v>
      </c>
      <c r="B46" s="31">
        <v>213</v>
      </c>
      <c r="C46" s="32">
        <v>0.0028978803297869445</v>
      </c>
      <c r="D46" s="33">
        <v>1258</v>
      </c>
      <c r="E46" s="32">
        <v>0.04220201952430474</v>
      </c>
      <c r="F46" s="33">
        <v>8</v>
      </c>
      <c r="G46" s="34">
        <v>0.004050632911392405</v>
      </c>
      <c r="H46" s="35">
        <v>1479</v>
      </c>
      <c r="I46" s="197">
        <v>0.014047451702980454</v>
      </c>
    </row>
    <row r="47" spans="1:9" ht="15">
      <c r="A47" s="30" t="s">
        <v>68</v>
      </c>
      <c r="B47" s="31">
        <v>126</v>
      </c>
      <c r="C47" s="32">
        <v>0.0017142390683246714</v>
      </c>
      <c r="D47" s="33">
        <v>2324</v>
      </c>
      <c r="E47" s="32">
        <v>0.07796303129927203</v>
      </c>
      <c r="F47" s="33">
        <v>6</v>
      </c>
      <c r="G47" s="34">
        <v>0.0030379746835443038</v>
      </c>
      <c r="H47" s="35">
        <v>2456</v>
      </c>
      <c r="I47" s="197">
        <v>0.023326938054442185</v>
      </c>
    </row>
    <row r="48" spans="1:9" ht="15">
      <c r="A48" s="30" t="s">
        <v>69</v>
      </c>
      <c r="B48" s="31">
        <v>0</v>
      </c>
      <c r="C48" s="32">
        <v>0</v>
      </c>
      <c r="D48" s="33">
        <v>1</v>
      </c>
      <c r="E48" s="32">
        <v>3.354691536113254E-05</v>
      </c>
      <c r="F48" s="33">
        <v>0</v>
      </c>
      <c r="G48" s="34">
        <v>0</v>
      </c>
      <c r="H48" s="35">
        <v>1</v>
      </c>
      <c r="I48" s="197">
        <v>9.497938947248448E-06</v>
      </c>
    </row>
    <row r="49" spans="1:9" ht="15">
      <c r="A49" s="30" t="s">
        <v>71</v>
      </c>
      <c r="B49" s="31">
        <v>92</v>
      </c>
      <c r="C49" s="32">
        <v>0.0012516666213164267</v>
      </c>
      <c r="D49" s="33">
        <v>677</v>
      </c>
      <c r="E49" s="32">
        <v>0.022711261699486732</v>
      </c>
      <c r="F49" s="33">
        <v>0</v>
      </c>
      <c r="G49" s="34">
        <v>0</v>
      </c>
      <c r="H49" s="35">
        <v>769</v>
      </c>
      <c r="I49" s="197">
        <v>0.007303915050434056</v>
      </c>
    </row>
    <row r="50" spans="1:9" ht="15">
      <c r="A50" s="30" t="s">
        <v>72</v>
      </c>
      <c r="B50" s="31">
        <v>103</v>
      </c>
      <c r="C50" s="32">
        <v>0.0014013224129955648</v>
      </c>
      <c r="D50" s="33">
        <v>457</v>
      </c>
      <c r="E50" s="32">
        <v>0.015330940320037572</v>
      </c>
      <c r="F50" s="33">
        <v>0</v>
      </c>
      <c r="G50" s="34">
        <v>0</v>
      </c>
      <c r="H50" s="35">
        <v>560</v>
      </c>
      <c r="I50" s="197">
        <v>0.00531884581045913</v>
      </c>
    </row>
    <row r="51" spans="1:9" ht="15">
      <c r="A51" s="30" t="s">
        <v>73</v>
      </c>
      <c r="B51" s="31">
        <v>14</v>
      </c>
      <c r="C51" s="32">
        <v>0.00019047100759163015</v>
      </c>
      <c r="D51" s="33">
        <v>16</v>
      </c>
      <c r="E51" s="32">
        <v>0.0005367506457781207</v>
      </c>
      <c r="F51" s="33">
        <v>0</v>
      </c>
      <c r="G51" s="34">
        <v>0</v>
      </c>
      <c r="H51" s="35">
        <v>30</v>
      </c>
      <c r="I51" s="197">
        <v>0.0002849381684174534</v>
      </c>
    </row>
    <row r="52" spans="1:9" ht="15">
      <c r="A52" s="30" t="s">
        <v>74</v>
      </c>
      <c r="B52" s="31">
        <v>16</v>
      </c>
      <c r="C52" s="32">
        <v>0.00021768115153329162</v>
      </c>
      <c r="D52" s="33">
        <v>13</v>
      </c>
      <c r="E52" s="32">
        <v>0.0004361098996947231</v>
      </c>
      <c r="F52" s="33">
        <v>0</v>
      </c>
      <c r="G52" s="34">
        <v>0</v>
      </c>
      <c r="H52" s="35">
        <v>29</v>
      </c>
      <c r="I52" s="197">
        <v>0.00027544022947020494</v>
      </c>
    </row>
    <row r="53" spans="1:9" ht="15">
      <c r="A53" s="30" t="s">
        <v>75</v>
      </c>
      <c r="B53" s="31">
        <v>4</v>
      </c>
      <c r="C53" s="32">
        <v>5.4420287883322904E-05</v>
      </c>
      <c r="D53" s="33">
        <v>32</v>
      </c>
      <c r="E53" s="32">
        <v>0.0010735012915562413</v>
      </c>
      <c r="F53" s="33">
        <v>0</v>
      </c>
      <c r="G53" s="34">
        <v>0</v>
      </c>
      <c r="H53" s="35">
        <v>36</v>
      </c>
      <c r="I53" s="197">
        <v>0.00034192580210094407</v>
      </c>
    </row>
    <row r="54" spans="1:9" ht="15">
      <c r="A54" s="30" t="s">
        <v>76</v>
      </c>
      <c r="B54" s="31">
        <v>1</v>
      </c>
      <c r="C54" s="32">
        <v>1.3605071970830726E-05</v>
      </c>
      <c r="D54" s="33">
        <v>15</v>
      </c>
      <c r="E54" s="32">
        <v>0.0005032037304169882</v>
      </c>
      <c r="F54" s="33">
        <v>0</v>
      </c>
      <c r="G54" s="34">
        <v>0</v>
      </c>
      <c r="H54" s="35">
        <v>16</v>
      </c>
      <c r="I54" s="197">
        <v>0.00015196702315597516</v>
      </c>
    </row>
    <row r="55" spans="1:9" ht="15">
      <c r="A55" s="30" t="s">
        <v>77</v>
      </c>
      <c r="B55" s="31">
        <v>0</v>
      </c>
      <c r="C55" s="32">
        <v>0</v>
      </c>
      <c r="D55" s="33">
        <v>24</v>
      </c>
      <c r="E55" s="32">
        <v>0.000805125968667181</v>
      </c>
      <c r="F55" s="33">
        <v>0</v>
      </c>
      <c r="G55" s="34">
        <v>0</v>
      </c>
      <c r="H55" s="35">
        <v>24</v>
      </c>
      <c r="I55" s="197">
        <v>0.00022795053473396274</v>
      </c>
    </row>
    <row r="56" spans="1:9" ht="15">
      <c r="A56" s="30" t="s">
        <v>78</v>
      </c>
      <c r="B56" s="31">
        <v>0</v>
      </c>
      <c r="C56" s="32">
        <v>0</v>
      </c>
      <c r="D56" s="33">
        <v>1</v>
      </c>
      <c r="E56" s="32">
        <v>3.354691536113254E-05</v>
      </c>
      <c r="F56" s="33">
        <v>0</v>
      </c>
      <c r="G56" s="34">
        <v>0</v>
      </c>
      <c r="H56" s="35">
        <v>1</v>
      </c>
      <c r="I56" s="197">
        <v>9.497938947248448E-06</v>
      </c>
    </row>
    <row r="57" spans="1:9" ht="15">
      <c r="A57" s="30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34">
        <v>0</v>
      </c>
      <c r="H57" s="35">
        <v>0</v>
      </c>
      <c r="I57" s="197">
        <v>0</v>
      </c>
    </row>
    <row r="58" spans="1:9" ht="15">
      <c r="A58" s="30" t="s">
        <v>80</v>
      </c>
      <c r="B58" s="31">
        <v>10</v>
      </c>
      <c r="C58" s="32">
        <v>0.00013605071970830725</v>
      </c>
      <c r="D58" s="33">
        <v>72</v>
      </c>
      <c r="E58" s="32">
        <v>0.002415377906001543</v>
      </c>
      <c r="F58" s="33">
        <v>0</v>
      </c>
      <c r="G58" s="34">
        <v>0</v>
      </c>
      <c r="H58" s="35">
        <v>82</v>
      </c>
      <c r="I58" s="197">
        <v>0.0007788309936743727</v>
      </c>
    </row>
    <row r="59" spans="1:9" ht="15">
      <c r="A59" s="30" t="s">
        <v>81</v>
      </c>
      <c r="B59" s="31">
        <v>50</v>
      </c>
      <c r="C59" s="32">
        <v>0.0006802535985415362</v>
      </c>
      <c r="D59" s="33">
        <v>323</v>
      </c>
      <c r="E59" s="32">
        <v>0.010835653661645812</v>
      </c>
      <c r="F59" s="33">
        <v>1</v>
      </c>
      <c r="G59" s="34">
        <v>0.0005063291139240507</v>
      </c>
      <c r="H59" s="35">
        <v>374</v>
      </c>
      <c r="I59" s="197">
        <v>0.0035522291662709194</v>
      </c>
    </row>
    <row r="60" spans="1:9" ht="15">
      <c r="A60" s="30" t="s">
        <v>82</v>
      </c>
      <c r="B60" s="31">
        <v>1</v>
      </c>
      <c r="C60" s="32">
        <v>1.3605071970830726E-05</v>
      </c>
      <c r="D60" s="33">
        <v>8</v>
      </c>
      <c r="E60" s="32">
        <v>0.00026837532288906033</v>
      </c>
      <c r="F60" s="33">
        <v>0</v>
      </c>
      <c r="G60" s="34">
        <v>0</v>
      </c>
      <c r="H60" s="35">
        <v>9</v>
      </c>
      <c r="I60" s="197">
        <v>8.548145052523602E-05</v>
      </c>
    </row>
    <row r="61" spans="1:9" ht="15">
      <c r="A61" s="30" t="s">
        <v>83</v>
      </c>
      <c r="B61" s="31">
        <v>0</v>
      </c>
      <c r="C61" s="32">
        <v>0</v>
      </c>
      <c r="D61" s="33">
        <v>13</v>
      </c>
      <c r="E61" s="32">
        <v>0.0004361098996947231</v>
      </c>
      <c r="F61" s="33">
        <v>0</v>
      </c>
      <c r="G61" s="34">
        <v>0</v>
      </c>
      <c r="H61" s="35">
        <v>13</v>
      </c>
      <c r="I61" s="197">
        <v>0.0001234732063142298</v>
      </c>
    </row>
    <row r="62" spans="1:9" ht="15">
      <c r="A62" s="30" t="s">
        <v>84</v>
      </c>
      <c r="B62" s="31">
        <v>139</v>
      </c>
      <c r="C62" s="32">
        <v>0.0018911050039454708</v>
      </c>
      <c r="D62" s="33">
        <v>410</v>
      </c>
      <c r="E62" s="32">
        <v>0.013754235298064342</v>
      </c>
      <c r="F62" s="33">
        <v>0</v>
      </c>
      <c r="G62" s="34">
        <v>0</v>
      </c>
      <c r="H62" s="35">
        <v>549</v>
      </c>
      <c r="I62" s="197">
        <v>0.005214368482039398</v>
      </c>
    </row>
    <row r="63" spans="1:9" ht="15">
      <c r="A63" s="30" t="s">
        <v>85</v>
      </c>
      <c r="B63" s="31">
        <v>4</v>
      </c>
      <c r="C63" s="32">
        <v>5.4420287883322904E-05</v>
      </c>
      <c r="D63" s="33">
        <v>20</v>
      </c>
      <c r="E63" s="32">
        <v>0.0006709383072226509</v>
      </c>
      <c r="F63" s="33">
        <v>0</v>
      </c>
      <c r="G63" s="34">
        <v>0</v>
      </c>
      <c r="H63" s="35">
        <v>24</v>
      </c>
      <c r="I63" s="197">
        <v>0.00022795053473396274</v>
      </c>
    </row>
    <row r="64" spans="1:9" ht="15">
      <c r="A64" s="30" t="s">
        <v>86</v>
      </c>
      <c r="B64" s="31">
        <v>4</v>
      </c>
      <c r="C64" s="32">
        <v>5.4420287883322904E-05</v>
      </c>
      <c r="D64" s="33">
        <v>90</v>
      </c>
      <c r="E64" s="32">
        <v>0.003019222382501929</v>
      </c>
      <c r="F64" s="33">
        <v>0</v>
      </c>
      <c r="G64" s="34">
        <v>0</v>
      </c>
      <c r="H64" s="35">
        <v>94</v>
      </c>
      <c r="I64" s="197">
        <v>0.000892806261041354</v>
      </c>
    </row>
    <row r="65" spans="1:9" ht="15">
      <c r="A65" s="30" t="s">
        <v>87</v>
      </c>
      <c r="B65" s="31">
        <v>156</v>
      </c>
      <c r="C65" s="32">
        <v>0.0021223912274495934</v>
      </c>
      <c r="D65" s="33">
        <v>626</v>
      </c>
      <c r="E65" s="32">
        <v>0.021000369016068974</v>
      </c>
      <c r="F65" s="33">
        <v>1</v>
      </c>
      <c r="G65" s="34">
        <v>0.0005063291139240507</v>
      </c>
      <c r="H65" s="35">
        <v>783</v>
      </c>
      <c r="I65" s="197">
        <v>0.007436886195695534</v>
      </c>
    </row>
    <row r="66" spans="1:9" ht="15">
      <c r="A66" s="30" t="s">
        <v>88</v>
      </c>
      <c r="B66" s="31">
        <v>3</v>
      </c>
      <c r="C66" s="32">
        <v>4.081521591249218E-05</v>
      </c>
      <c r="D66" s="33">
        <v>40</v>
      </c>
      <c r="E66" s="32">
        <v>0.0013418766144453018</v>
      </c>
      <c r="F66" s="33">
        <v>0</v>
      </c>
      <c r="G66" s="34">
        <v>0</v>
      </c>
      <c r="H66" s="35">
        <v>43</v>
      </c>
      <c r="I66" s="197">
        <v>0.0004084113747316832</v>
      </c>
    </row>
    <row r="67" spans="1:9" ht="15">
      <c r="A67" s="240" t="s">
        <v>281</v>
      </c>
      <c r="B67" s="31">
        <v>1</v>
      </c>
      <c r="C67" s="32">
        <v>1.3605071970830726E-05</v>
      </c>
      <c r="D67" s="33">
        <v>3</v>
      </c>
      <c r="E67" s="32">
        <v>0.00010064074608339763</v>
      </c>
      <c r="F67" s="33">
        <v>0</v>
      </c>
      <c r="G67" s="34">
        <v>0</v>
      </c>
      <c r="H67" s="35">
        <v>4</v>
      </c>
      <c r="I67" s="197">
        <v>3.799175578899379E-05</v>
      </c>
    </row>
    <row r="68" spans="1:9" ht="15">
      <c r="A68" s="30" t="s">
        <v>89</v>
      </c>
      <c r="B68" s="31">
        <v>2</v>
      </c>
      <c r="C68" s="32">
        <v>2.7210143941661452E-05</v>
      </c>
      <c r="D68" s="33">
        <v>0</v>
      </c>
      <c r="E68" s="32">
        <v>0</v>
      </c>
      <c r="F68" s="33">
        <v>0</v>
      </c>
      <c r="G68" s="34">
        <v>0</v>
      </c>
      <c r="H68" s="35">
        <v>2</v>
      </c>
      <c r="I68" s="197">
        <v>1.8995877894496895E-05</v>
      </c>
    </row>
    <row r="69" spans="1:9" ht="15">
      <c r="A69" s="30" t="s">
        <v>90</v>
      </c>
      <c r="B69" s="31">
        <v>1625</v>
      </c>
      <c r="C69" s="32">
        <v>0.02210824195259993</v>
      </c>
      <c r="D69" s="33">
        <v>205</v>
      </c>
      <c r="E69" s="32">
        <v>0.006877117649032171</v>
      </c>
      <c r="F69" s="33">
        <v>2</v>
      </c>
      <c r="G69" s="34">
        <v>0.0010126582278481013</v>
      </c>
      <c r="H69" s="35">
        <v>1832</v>
      </c>
      <c r="I69" s="197">
        <v>0.017400224151359157</v>
      </c>
    </row>
    <row r="70" spans="1:9" ht="15">
      <c r="A70" s="30" t="s">
        <v>91</v>
      </c>
      <c r="B70" s="31">
        <v>4</v>
      </c>
      <c r="C70" s="32">
        <v>5.4420287883322904E-05</v>
      </c>
      <c r="D70" s="33">
        <v>23</v>
      </c>
      <c r="E70" s="32">
        <v>0.0007715790533060485</v>
      </c>
      <c r="F70" s="33">
        <v>0</v>
      </c>
      <c r="G70" s="34">
        <v>0</v>
      </c>
      <c r="H70" s="35">
        <v>27</v>
      </c>
      <c r="I70" s="197">
        <v>0.0002564443515757081</v>
      </c>
    </row>
    <row r="71" spans="1:9" ht="15">
      <c r="A71" s="30" t="s">
        <v>92</v>
      </c>
      <c r="B71" s="31">
        <v>26</v>
      </c>
      <c r="C71" s="32">
        <v>0.00035373187124159886</v>
      </c>
      <c r="D71" s="33">
        <v>126</v>
      </c>
      <c r="E71" s="32">
        <v>0.0042269113355027</v>
      </c>
      <c r="F71" s="33">
        <v>1</v>
      </c>
      <c r="G71" s="34">
        <v>0.0005063291139240507</v>
      </c>
      <c r="H71" s="35">
        <v>153</v>
      </c>
      <c r="I71" s="197">
        <v>0.0014531846589290124</v>
      </c>
    </row>
    <row r="72" spans="1:9" ht="15">
      <c r="A72" s="30" t="s">
        <v>93</v>
      </c>
      <c r="B72" s="31">
        <v>3</v>
      </c>
      <c r="C72" s="32">
        <v>4.081521591249218E-05</v>
      </c>
      <c r="D72" s="33">
        <v>45</v>
      </c>
      <c r="E72" s="32">
        <v>0.0015096111912509644</v>
      </c>
      <c r="F72" s="33">
        <v>0</v>
      </c>
      <c r="G72" s="34">
        <v>0</v>
      </c>
      <c r="H72" s="35">
        <v>48</v>
      </c>
      <c r="I72" s="197">
        <v>0.0004559010694679255</v>
      </c>
    </row>
    <row r="73" spans="1:9" ht="15">
      <c r="A73" s="30" t="s">
        <v>94</v>
      </c>
      <c r="B73" s="31">
        <v>3</v>
      </c>
      <c r="C73" s="32">
        <v>4.081521591249218E-05</v>
      </c>
      <c r="D73" s="33">
        <v>25</v>
      </c>
      <c r="E73" s="32">
        <v>0.0008386728840283136</v>
      </c>
      <c r="F73" s="33">
        <v>0</v>
      </c>
      <c r="G73" s="34">
        <v>0</v>
      </c>
      <c r="H73" s="35">
        <v>28</v>
      </c>
      <c r="I73" s="197">
        <v>0.0002659422905229565</v>
      </c>
    </row>
    <row r="74" spans="1:9" ht="15">
      <c r="A74" s="30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34">
        <v>0</v>
      </c>
      <c r="H74" s="35">
        <v>0</v>
      </c>
      <c r="I74" s="197">
        <v>0</v>
      </c>
    </row>
    <row r="75" spans="1:9" ht="15">
      <c r="A75" s="30" t="s">
        <v>96</v>
      </c>
      <c r="B75" s="31">
        <v>0</v>
      </c>
      <c r="C75" s="32">
        <v>0</v>
      </c>
      <c r="D75" s="33">
        <v>1</v>
      </c>
      <c r="E75" s="32">
        <v>3.354691536113254E-05</v>
      </c>
      <c r="F75" s="33">
        <v>0</v>
      </c>
      <c r="G75" s="34">
        <v>0</v>
      </c>
      <c r="H75" s="35">
        <v>1</v>
      </c>
      <c r="I75" s="197">
        <v>9.497938947248448E-06</v>
      </c>
    </row>
    <row r="76" spans="1:9" ht="15">
      <c r="A76" s="30" t="s">
        <v>97</v>
      </c>
      <c r="B76" s="31">
        <v>4</v>
      </c>
      <c r="C76" s="32">
        <v>5.4420287883322904E-05</v>
      </c>
      <c r="D76" s="33">
        <v>135</v>
      </c>
      <c r="E76" s="32">
        <v>0.004528833573752894</v>
      </c>
      <c r="F76" s="33">
        <v>0</v>
      </c>
      <c r="G76" s="34">
        <v>0</v>
      </c>
      <c r="H76" s="35">
        <v>139</v>
      </c>
      <c r="I76" s="197">
        <v>0.001320213513667534</v>
      </c>
    </row>
    <row r="77" spans="1:9" ht="15">
      <c r="A77" s="30" t="s">
        <v>98</v>
      </c>
      <c r="B77" s="31">
        <v>350</v>
      </c>
      <c r="C77" s="32">
        <v>0.004761775189790754</v>
      </c>
      <c r="D77" s="33">
        <v>1020</v>
      </c>
      <c r="E77" s="32">
        <v>0.0342178536683552</v>
      </c>
      <c r="F77" s="33">
        <v>0</v>
      </c>
      <c r="G77" s="34">
        <v>0</v>
      </c>
      <c r="H77" s="35">
        <v>1370</v>
      </c>
      <c r="I77" s="197">
        <v>0.013012176357730372</v>
      </c>
    </row>
    <row r="78" spans="1:9" ht="15">
      <c r="A78" s="30" t="s">
        <v>99</v>
      </c>
      <c r="B78" s="31">
        <v>190</v>
      </c>
      <c r="C78" s="32">
        <v>0.0025849636744578377</v>
      </c>
      <c r="D78" s="33">
        <v>107</v>
      </c>
      <c r="E78" s="32">
        <v>0.0035895199436411823</v>
      </c>
      <c r="F78" s="33">
        <v>2</v>
      </c>
      <c r="G78" s="34">
        <v>0.0010126582278481013</v>
      </c>
      <c r="H78" s="35">
        <v>299</v>
      </c>
      <c r="I78" s="197">
        <v>0.0028398837452272858</v>
      </c>
    </row>
    <row r="79" spans="1:9" ht="15">
      <c r="A79" s="30" t="s">
        <v>100</v>
      </c>
      <c r="B79" s="31">
        <v>22</v>
      </c>
      <c r="C79" s="32">
        <v>0.000299311583358276</v>
      </c>
      <c r="D79" s="33">
        <v>79</v>
      </c>
      <c r="E79" s="32">
        <v>0.002650206313529471</v>
      </c>
      <c r="F79" s="33">
        <v>0</v>
      </c>
      <c r="G79" s="34">
        <v>0</v>
      </c>
      <c r="H79" s="35">
        <v>101</v>
      </c>
      <c r="I79" s="197">
        <v>0.0009592918336720932</v>
      </c>
    </row>
    <row r="80" spans="1:9" ht="15">
      <c r="A80" s="30" t="s">
        <v>101</v>
      </c>
      <c r="B80" s="31">
        <v>30</v>
      </c>
      <c r="C80" s="32">
        <v>0.0004081521591249218</v>
      </c>
      <c r="D80" s="33">
        <v>39</v>
      </c>
      <c r="E80" s="32">
        <v>0.0013083296990841692</v>
      </c>
      <c r="F80" s="33">
        <v>2</v>
      </c>
      <c r="G80" s="34">
        <v>0.0010126582278481013</v>
      </c>
      <c r="H80" s="35">
        <v>71</v>
      </c>
      <c r="I80" s="197">
        <v>0.0006743536652546397</v>
      </c>
    </row>
    <row r="81" spans="1:9" ht="15">
      <c r="A81" s="30" t="s">
        <v>102</v>
      </c>
      <c r="B81" s="31">
        <v>124</v>
      </c>
      <c r="C81" s="32">
        <v>0.00168702892438301</v>
      </c>
      <c r="D81" s="33">
        <v>115</v>
      </c>
      <c r="E81" s="32">
        <v>0.0038578952665302424</v>
      </c>
      <c r="F81" s="33">
        <v>0</v>
      </c>
      <c r="G81" s="34">
        <v>0</v>
      </c>
      <c r="H81" s="35">
        <v>239</v>
      </c>
      <c r="I81" s="197">
        <v>0.002270007408392379</v>
      </c>
    </row>
    <row r="82" spans="1:9" ht="15">
      <c r="A82" s="30" t="s">
        <v>285</v>
      </c>
      <c r="B82" s="31">
        <v>2</v>
      </c>
      <c r="C82" s="32">
        <v>2.7210143941661452E-05</v>
      </c>
      <c r="D82" s="33">
        <v>0</v>
      </c>
      <c r="E82" s="32">
        <v>0</v>
      </c>
      <c r="F82" s="33">
        <v>0</v>
      </c>
      <c r="G82" s="34">
        <v>0</v>
      </c>
      <c r="H82" s="35">
        <v>2</v>
      </c>
      <c r="I82" s="197">
        <v>1.8995877894496895E-05</v>
      </c>
    </row>
    <row r="83" spans="1:9" ht="15">
      <c r="A83" s="30" t="s">
        <v>103</v>
      </c>
      <c r="B83" s="31">
        <v>547</v>
      </c>
      <c r="C83" s="32">
        <v>0.007441974368044407</v>
      </c>
      <c r="D83" s="33">
        <v>26</v>
      </c>
      <c r="E83" s="32">
        <v>0.0008722197993894462</v>
      </c>
      <c r="F83" s="33">
        <v>0</v>
      </c>
      <c r="G83" s="34">
        <v>0</v>
      </c>
      <c r="H83" s="35">
        <v>573</v>
      </c>
      <c r="I83" s="197">
        <v>0.00544231901677336</v>
      </c>
    </row>
    <row r="84" spans="1:9" ht="15">
      <c r="A84" s="30" t="s">
        <v>104</v>
      </c>
      <c r="B84" s="31">
        <v>1284</v>
      </c>
      <c r="C84" s="32">
        <v>0.017468912410546652</v>
      </c>
      <c r="D84" s="33">
        <v>373</v>
      </c>
      <c r="E84" s="32">
        <v>0.012512999429702439</v>
      </c>
      <c r="F84" s="33">
        <v>1</v>
      </c>
      <c r="G84" s="34">
        <v>0.0005063291139240507</v>
      </c>
      <c r="H84" s="35">
        <v>1658</v>
      </c>
      <c r="I84" s="197">
        <v>0.015747582774537926</v>
      </c>
    </row>
    <row r="85" spans="1:9" ht="15">
      <c r="A85" s="30" t="s">
        <v>105</v>
      </c>
      <c r="B85" s="31">
        <v>393</v>
      </c>
      <c r="C85" s="32">
        <v>0.005346793284536475</v>
      </c>
      <c r="D85" s="33">
        <v>2811</v>
      </c>
      <c r="E85" s="32">
        <v>0.09430037908014358</v>
      </c>
      <c r="F85" s="33">
        <v>0</v>
      </c>
      <c r="G85" s="34">
        <v>0</v>
      </c>
      <c r="H85" s="35">
        <v>3204</v>
      </c>
      <c r="I85" s="197">
        <v>0.030431396386984024</v>
      </c>
    </row>
    <row r="86" spans="1:9" ht="15">
      <c r="A86" s="30" t="s">
        <v>106</v>
      </c>
      <c r="B86" s="31">
        <v>14</v>
      </c>
      <c r="C86" s="32">
        <v>0.00019047100759163015</v>
      </c>
      <c r="D86" s="33">
        <v>18</v>
      </c>
      <c r="E86" s="32">
        <v>0.0006038444765003858</v>
      </c>
      <c r="F86" s="33">
        <v>0</v>
      </c>
      <c r="G86" s="34">
        <v>0</v>
      </c>
      <c r="H86" s="35">
        <v>32</v>
      </c>
      <c r="I86" s="197">
        <v>0.0003039340463119503</v>
      </c>
    </row>
    <row r="87" spans="1:9" ht="15">
      <c r="A87" s="30" t="s">
        <v>107</v>
      </c>
      <c r="B87" s="31">
        <v>37</v>
      </c>
      <c r="C87" s="32">
        <v>0.0005033876629207369</v>
      </c>
      <c r="D87" s="33">
        <v>33</v>
      </c>
      <c r="E87" s="32">
        <v>0.0011070482069173739</v>
      </c>
      <c r="F87" s="33">
        <v>0</v>
      </c>
      <c r="G87" s="34">
        <v>0</v>
      </c>
      <c r="H87" s="35">
        <v>70</v>
      </c>
      <c r="I87" s="197">
        <v>0.0006648557263073913</v>
      </c>
    </row>
    <row r="88" spans="1:9" ht="15">
      <c r="A88" s="30" t="s">
        <v>108</v>
      </c>
      <c r="B88" s="31">
        <v>12270</v>
      </c>
      <c r="C88" s="32">
        <v>0.16693423308209301</v>
      </c>
      <c r="D88" s="33">
        <v>1310</v>
      </c>
      <c r="E88" s="32">
        <v>0.043946459123083634</v>
      </c>
      <c r="F88" s="33">
        <v>0</v>
      </c>
      <c r="G88" s="34">
        <v>0</v>
      </c>
      <c r="H88" s="35">
        <v>13580</v>
      </c>
      <c r="I88" s="197">
        <v>0.1289820109036339</v>
      </c>
    </row>
    <row r="89" spans="1:9" ht="15">
      <c r="A89" s="30" t="s">
        <v>109</v>
      </c>
      <c r="B89" s="31">
        <v>66</v>
      </c>
      <c r="C89" s="32">
        <v>0.0008979347500748278</v>
      </c>
      <c r="D89" s="33">
        <v>32</v>
      </c>
      <c r="E89" s="32">
        <v>0.0010735012915562413</v>
      </c>
      <c r="F89" s="33">
        <v>0</v>
      </c>
      <c r="G89" s="34">
        <v>0</v>
      </c>
      <c r="H89" s="35">
        <v>98</v>
      </c>
      <c r="I89" s="197">
        <v>0.0009307980168303478</v>
      </c>
    </row>
    <row r="90" spans="1:9" ht="15">
      <c r="A90" s="30" t="s">
        <v>110</v>
      </c>
      <c r="B90" s="31">
        <v>1</v>
      </c>
      <c r="C90" s="32">
        <v>1.3605071970830726E-05</v>
      </c>
      <c r="D90" s="33">
        <v>0</v>
      </c>
      <c r="E90" s="32">
        <v>0</v>
      </c>
      <c r="F90" s="33">
        <v>0</v>
      </c>
      <c r="G90" s="34">
        <v>0</v>
      </c>
      <c r="H90" s="35">
        <v>1</v>
      </c>
      <c r="I90" s="197">
        <v>9.497938947248448E-06</v>
      </c>
    </row>
    <row r="91" spans="1:9" ht="15">
      <c r="A91" s="30" t="s">
        <v>111</v>
      </c>
      <c r="B91" s="31">
        <v>0</v>
      </c>
      <c r="C91" s="32">
        <v>0</v>
      </c>
      <c r="D91" s="33">
        <v>8</v>
      </c>
      <c r="E91" s="32">
        <v>0.00026837532288906033</v>
      </c>
      <c r="F91" s="33">
        <v>0</v>
      </c>
      <c r="G91" s="34">
        <v>0</v>
      </c>
      <c r="H91" s="35">
        <v>8</v>
      </c>
      <c r="I91" s="197">
        <v>7.598351157798758E-05</v>
      </c>
    </row>
    <row r="92" spans="1:9" ht="15">
      <c r="A92" s="30" t="s">
        <v>112</v>
      </c>
      <c r="B92" s="31">
        <v>4</v>
      </c>
      <c r="C92" s="32">
        <v>5.4420287883322904E-05</v>
      </c>
      <c r="D92" s="33">
        <v>206</v>
      </c>
      <c r="E92" s="32">
        <v>0.006910664564393304</v>
      </c>
      <c r="F92" s="33">
        <v>0</v>
      </c>
      <c r="G92" s="34">
        <v>0</v>
      </c>
      <c r="H92" s="35">
        <v>210</v>
      </c>
      <c r="I92" s="197">
        <v>0.001994567178922174</v>
      </c>
    </row>
    <row r="93" spans="1:9" ht="15">
      <c r="A93" s="30" t="s">
        <v>113</v>
      </c>
      <c r="B93" s="31">
        <v>2277</v>
      </c>
      <c r="C93" s="32">
        <v>0.030978748877581563</v>
      </c>
      <c r="D93" s="33">
        <v>167</v>
      </c>
      <c r="E93" s="32">
        <v>0.005602334865309135</v>
      </c>
      <c r="F93" s="33">
        <v>4</v>
      </c>
      <c r="G93" s="34">
        <v>0.0020253164556962027</v>
      </c>
      <c r="H93" s="35">
        <v>2448</v>
      </c>
      <c r="I93" s="197">
        <v>0.0232509545428642</v>
      </c>
    </row>
    <row r="94" spans="1:9" ht="15">
      <c r="A94" s="30" t="s">
        <v>114</v>
      </c>
      <c r="B94" s="31">
        <v>809</v>
      </c>
      <c r="C94" s="32">
        <v>0.011006503224402057</v>
      </c>
      <c r="D94" s="33">
        <v>47</v>
      </c>
      <c r="E94" s="32">
        <v>0.0015767050219732295</v>
      </c>
      <c r="F94" s="33">
        <v>0</v>
      </c>
      <c r="G94" s="34">
        <v>0</v>
      </c>
      <c r="H94" s="35">
        <v>856</v>
      </c>
      <c r="I94" s="197">
        <v>0.00813023573884467</v>
      </c>
    </row>
    <row r="95" spans="1:9" ht="15">
      <c r="A95" s="30" t="s">
        <v>115</v>
      </c>
      <c r="B95" s="31">
        <v>298</v>
      </c>
      <c r="C95" s="32">
        <v>0.004054311447307556</v>
      </c>
      <c r="D95" s="33">
        <v>484</v>
      </c>
      <c r="E95" s="32">
        <v>0.01623670703478815</v>
      </c>
      <c r="F95" s="33">
        <v>4</v>
      </c>
      <c r="G95" s="34">
        <v>0.0020253164556962027</v>
      </c>
      <c r="H95" s="35">
        <v>786</v>
      </c>
      <c r="I95" s="197">
        <v>0.007465380012537279</v>
      </c>
    </row>
    <row r="96" spans="1:9" ht="15">
      <c r="A96" s="30" t="s">
        <v>116</v>
      </c>
      <c r="B96" s="31">
        <v>1858</v>
      </c>
      <c r="C96" s="32">
        <v>0.025278223721803487</v>
      </c>
      <c r="D96" s="33">
        <v>8857</v>
      </c>
      <c r="E96" s="32">
        <v>0.29712502935355095</v>
      </c>
      <c r="F96" s="33">
        <v>2</v>
      </c>
      <c r="G96" s="34">
        <v>0.0010126582278481013</v>
      </c>
      <c r="H96" s="35">
        <v>10717</v>
      </c>
      <c r="I96" s="197">
        <v>0.1017894116976616</v>
      </c>
    </row>
    <row r="97" spans="1:9" ht="15">
      <c r="A97" s="30" t="s">
        <v>117</v>
      </c>
      <c r="B97" s="31">
        <v>40</v>
      </c>
      <c r="C97" s="32">
        <v>0.000544202878833229</v>
      </c>
      <c r="D97" s="33">
        <v>231</v>
      </c>
      <c r="E97" s="32">
        <v>0.007749337448421618</v>
      </c>
      <c r="F97" s="33">
        <v>0</v>
      </c>
      <c r="G97" s="34">
        <v>0</v>
      </c>
      <c r="H97" s="35">
        <v>271</v>
      </c>
      <c r="I97" s="197">
        <v>0.002573941454704329</v>
      </c>
    </row>
    <row r="98" spans="1:9" ht="15">
      <c r="A98" s="30" t="s">
        <v>118</v>
      </c>
      <c r="B98" s="31">
        <v>26</v>
      </c>
      <c r="C98" s="32">
        <v>0.00035373187124159886</v>
      </c>
      <c r="D98" s="33">
        <v>155</v>
      </c>
      <c r="E98" s="32">
        <v>0.005199771880975544</v>
      </c>
      <c r="F98" s="33">
        <v>1</v>
      </c>
      <c r="G98" s="34">
        <v>0.0005063291139240507</v>
      </c>
      <c r="H98" s="35">
        <v>182</v>
      </c>
      <c r="I98" s="197">
        <v>0.0017286248883992175</v>
      </c>
    </row>
    <row r="99" spans="1:9" ht="15">
      <c r="A99" s="30" t="s">
        <v>119</v>
      </c>
      <c r="B99" s="31">
        <v>96</v>
      </c>
      <c r="C99" s="32">
        <v>0.0013060869091997497</v>
      </c>
      <c r="D99" s="33">
        <v>28</v>
      </c>
      <c r="E99" s="32">
        <v>0.0009393136301117112</v>
      </c>
      <c r="F99" s="33">
        <v>0</v>
      </c>
      <c r="G99" s="34">
        <v>0</v>
      </c>
      <c r="H99" s="35">
        <v>124</v>
      </c>
      <c r="I99" s="197">
        <v>0.0011777444294588074</v>
      </c>
    </row>
    <row r="100" spans="1:9" ht="15">
      <c r="A100" s="30" t="s">
        <v>127</v>
      </c>
      <c r="B100" s="31">
        <v>32</v>
      </c>
      <c r="C100" s="32">
        <v>0.00043536230306658323</v>
      </c>
      <c r="D100" s="33">
        <v>98</v>
      </c>
      <c r="E100" s="32">
        <v>0.0032875977053909893</v>
      </c>
      <c r="F100" s="33">
        <v>0</v>
      </c>
      <c r="G100" s="34">
        <v>0</v>
      </c>
      <c r="H100" s="35">
        <v>130</v>
      </c>
      <c r="I100" s="197">
        <v>0.0012347320631422981</v>
      </c>
    </row>
    <row r="101" spans="1:9" ht="15">
      <c r="A101" s="30" t="s">
        <v>128</v>
      </c>
      <c r="B101" s="31">
        <v>24</v>
      </c>
      <c r="C101" s="32">
        <v>0.0003265217272999374</v>
      </c>
      <c r="D101" s="33">
        <v>101</v>
      </c>
      <c r="E101" s="32">
        <v>0.003388238451474387</v>
      </c>
      <c r="F101" s="33">
        <v>0</v>
      </c>
      <c r="G101" s="34">
        <v>0</v>
      </c>
      <c r="H101" s="35">
        <v>125</v>
      </c>
      <c r="I101" s="197">
        <v>0.001187242368406056</v>
      </c>
    </row>
    <row r="102" spans="1:9" ht="15">
      <c r="A102" s="30" t="s">
        <v>129</v>
      </c>
      <c r="B102" s="31">
        <v>143</v>
      </c>
      <c r="C102" s="32">
        <v>0.0019455252918287938</v>
      </c>
      <c r="D102" s="33">
        <v>259</v>
      </c>
      <c r="E102" s="32">
        <v>0.00868865107853333</v>
      </c>
      <c r="F102" s="33">
        <v>0</v>
      </c>
      <c r="G102" s="34">
        <v>0</v>
      </c>
      <c r="H102" s="35">
        <v>402</v>
      </c>
      <c r="I102" s="197">
        <v>0.0038181714567938757</v>
      </c>
    </row>
    <row r="103" spans="1:9" ht="15">
      <c r="A103" s="30" t="s">
        <v>130</v>
      </c>
      <c r="B103" s="31">
        <v>165</v>
      </c>
      <c r="C103" s="32">
        <v>0.0022448368751870696</v>
      </c>
      <c r="D103" s="33">
        <v>57</v>
      </c>
      <c r="E103" s="32">
        <v>0.001912174175584555</v>
      </c>
      <c r="F103" s="33">
        <v>0</v>
      </c>
      <c r="G103" s="34">
        <v>0</v>
      </c>
      <c r="H103" s="35">
        <v>222</v>
      </c>
      <c r="I103" s="197">
        <v>0.002108542446289155</v>
      </c>
    </row>
    <row r="104" spans="1:9" ht="15">
      <c r="A104" s="240" t="s">
        <v>279</v>
      </c>
      <c r="B104" s="31">
        <v>16</v>
      </c>
      <c r="C104" s="32">
        <v>0.00021768115153329162</v>
      </c>
      <c r="D104" s="33">
        <v>27</v>
      </c>
      <c r="E104" s="32">
        <v>0.0009057667147505787</v>
      </c>
      <c r="F104" s="33">
        <v>0</v>
      </c>
      <c r="G104" s="34">
        <v>0</v>
      </c>
      <c r="H104" s="35">
        <v>43</v>
      </c>
      <c r="I104" s="197">
        <v>0.0004084113747316832</v>
      </c>
    </row>
    <row r="105" spans="1:9" ht="15">
      <c r="A105" s="240" t="s">
        <v>280</v>
      </c>
      <c r="B105" s="31">
        <v>1</v>
      </c>
      <c r="C105" s="32">
        <v>1.3605071970830726E-05</v>
      </c>
      <c r="D105" s="33">
        <v>18</v>
      </c>
      <c r="E105" s="32">
        <v>0.0006038444765003858</v>
      </c>
      <c r="F105" s="33">
        <v>0</v>
      </c>
      <c r="G105" s="34">
        <v>0</v>
      </c>
      <c r="H105" s="35">
        <v>19</v>
      </c>
      <c r="I105" s="197">
        <v>0.0001804608399977205</v>
      </c>
    </row>
    <row r="106" spans="1:9" ht="15">
      <c r="A106" s="30" t="s">
        <v>131</v>
      </c>
      <c r="B106" s="31">
        <v>126</v>
      </c>
      <c r="C106" s="32">
        <v>0.0017142390683246714</v>
      </c>
      <c r="D106" s="33">
        <v>1465</v>
      </c>
      <c r="E106" s="32">
        <v>0.049146231004059175</v>
      </c>
      <c r="F106" s="33">
        <v>19</v>
      </c>
      <c r="G106" s="34">
        <v>0.009620253164556962</v>
      </c>
      <c r="H106" s="35">
        <v>1610</v>
      </c>
      <c r="I106" s="197">
        <v>0.01529168170507</v>
      </c>
    </row>
    <row r="107" spans="1:9" ht="15.75" thickBot="1">
      <c r="A107" s="30" t="s">
        <v>120</v>
      </c>
      <c r="B107" s="31">
        <v>4998</v>
      </c>
      <c r="C107" s="32">
        <v>0.06799814971021197</v>
      </c>
      <c r="D107" s="33">
        <v>1516</v>
      </c>
      <c r="E107" s="32">
        <v>0.050857123687476934</v>
      </c>
      <c r="F107" s="33">
        <v>1764</v>
      </c>
      <c r="G107" s="34">
        <v>0.8931645569620253</v>
      </c>
      <c r="H107" s="35">
        <v>8278</v>
      </c>
      <c r="I107" s="197">
        <v>0.07862393860532264</v>
      </c>
    </row>
    <row r="108" spans="1:9" ht="15.75" thickBot="1">
      <c r="A108" s="11" t="s">
        <v>121</v>
      </c>
      <c r="B108" s="12">
        <v>73502</v>
      </c>
      <c r="C108" s="229">
        <v>1</v>
      </c>
      <c r="D108" s="14">
        <v>29809</v>
      </c>
      <c r="E108" s="229">
        <v>1</v>
      </c>
      <c r="F108" s="14">
        <v>1975</v>
      </c>
      <c r="G108" s="16">
        <v>1</v>
      </c>
      <c r="H108" s="38">
        <v>105286</v>
      </c>
      <c r="I108" s="39">
        <v>1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Meijing Pan</cp:lastModifiedBy>
  <dcterms:created xsi:type="dcterms:W3CDTF">2015-01-12T10:21:23Z</dcterms:created>
  <dcterms:modified xsi:type="dcterms:W3CDTF">2022-07-25T12:11:33Z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