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activeTab="0"/>
  </bookViews>
  <sheets>
    <sheet name="Table des matières" sheetId="1" r:id="rId1"/>
    <sheet name="31.1" sheetId="2" r:id="rId2"/>
    <sheet name="31.2" sheetId="3" r:id="rId3"/>
    <sheet name="31.3" sheetId="4" r:id="rId4"/>
    <sheet name="31.4" sheetId="5" r:id="rId5"/>
    <sheet name="31.5" sheetId="6" r:id="rId6"/>
    <sheet name="31.6" sheetId="7" r:id="rId7"/>
    <sheet name="31.7" sheetId="8" r:id="rId8"/>
    <sheet name="31.8" sheetId="9" r:id="rId9"/>
    <sheet name="31.9" sheetId="10" r:id="rId10"/>
    <sheet name="31.10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Titles" localSheetId="1">'31.1'!$1:$4</definedName>
    <definedName name="_xlnm.Print_Titles" localSheetId="2">'31.2'!$1:$4</definedName>
  </definedNames>
  <calcPr fullCalcOnLoad="1"/>
</workbook>
</file>

<file path=xl/sharedStrings.xml><?xml version="1.0" encoding="utf-8"?>
<sst xmlns="http://schemas.openxmlformats.org/spreadsheetml/2006/main" count="2013" uniqueCount="226">
  <si>
    <t>31.1.</t>
  </si>
  <si>
    <t>31.2.</t>
  </si>
  <si>
    <t>31.3.</t>
  </si>
  <si>
    <t>31.4.</t>
  </si>
  <si>
    <t>31.5.</t>
  </si>
  <si>
    <t>31.6.</t>
  </si>
  <si>
    <t>31.7.</t>
  </si>
  <si>
    <t>31.8.</t>
  </si>
  <si>
    <t>31.9.</t>
  </si>
  <si>
    <t>31.10.</t>
  </si>
  <si>
    <t>Code NACE 2 positions</t>
  </si>
  <si>
    <t>Secteur d'activité économique</t>
  </si>
  <si>
    <t>N</t>
  </si>
  <si>
    <t>%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</si>
  <si>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</si>
  <si>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</si>
  <si>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</si>
  <si>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</si>
  <si>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</si>
  <si>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</si>
  <si>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</si>
  <si>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</si>
  <si>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</si>
  <si>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</si>
  <si>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</si>
  <si>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</si>
  <si>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</si>
  <si>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</si>
  <si>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</si>
  <si>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</si>
  <si>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</si>
  <si>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</si>
  <si>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</si>
  <si>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</si>
  <si>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</si>
  <si>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</si>
  <si>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</si>
  <si>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</si>
  <si>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</si>
  <si>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</si>
  <si>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</si>
  <si>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</si>
  <si>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</si>
  <si>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</si>
  <si>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</si>
  <si>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</si>
  <si>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</si>
  <si>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</si>
  <si>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</si>
  <si>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</si>
  <si>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</si>
  <si>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</si>
  <si>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</si>
  <si>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</si>
  <si>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</si>
  <si>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</si>
  <si>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</si>
  <si>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</si>
  <si>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</si>
  <si>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</si>
  <si>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</si>
  <si>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</si>
  <si>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</si>
  <si>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</si>
  <si>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</si>
  <si>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</si>
  <si>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</si>
  <si>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</si>
  <si>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</si>
  <si>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</si>
  <si>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</si>
  <si>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</si>
  <si>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</si>
  <si>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</si>
  <si>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</si>
  <si>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</si>
  <si>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</si>
  <si>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</si>
  <si>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</si>
  <si>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</si>
  <si>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</si>
  <si>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</si>
  <si>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</si>
  <si>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</si>
  <si>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</si>
  <si>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</si>
  <si>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</si>
  <si>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</si>
  <si>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</si>
  <si>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</si>
  <si>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</si>
  <si>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</si>
  <si>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</si>
  <si>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</si>
  <si>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</si>
  <si>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</si>
  <si>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</si>
  <si>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</si>
  <si>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</si>
  <si>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</si>
  <si>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</si>
  <si>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</si>
  <si>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</si>
  <si>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</si>
  <si>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</si>
  <si>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</si>
  <si>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</si>
  <si>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</si>
  <si>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</si>
  <si>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</si>
  <si>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</si>
  <si>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</si>
  <si>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</si>
  <si>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</si>
  <si>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</si>
  <si>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</si>
  <si>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</si>
  <si>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</si>
  <si>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</si>
  <si>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</si>
  <si>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</si>
  <si>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</si>
  <si>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</si>
  <si>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</si>
  <si>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</si>
  <si>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</si>
  <si>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</si>
  <si>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</si>
  <si>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</si>
  <si>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</si>
  <si>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</si>
  <si>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</si>
  <si>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</si>
  <si>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</si>
  <si>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</si>
  <si>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</si>
  <si>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</si>
  <si>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</si>
  <si>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</si>
  <si>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</si>
  <si>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</si>
  <si>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</si>
  <si>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</si>
  <si>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</si>
  <si>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</si>
  <si>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</si>
  <si>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</si>
  <si>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</si>
  <si>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</si>
  <si>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</si>
  <si>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</si>
  <si>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</si>
  <si>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</si>
  <si>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</si>
  <si>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</si>
  <si>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</si>
  <si>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</si>
  <si>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</si>
  <si>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</si>
  <si>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</si>
  <si>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</si>
  <si>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</si>
  <si>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</si>
  <si>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</si>
  <si>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</si>
  <si>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</si>
  <si>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</si>
  <si>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</si>
  <si>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</si>
  <si>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</si>
  <si>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</si>
  <si>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</si>
  <si>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</si>
  <si>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</si>
  <si>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</si>
  <si>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</si>
  <si>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</si>
  <si>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</si>
  <si>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</si>
  <si>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</si>
  <si>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</si>
  <si>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</si>
  <si>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</si>
  <si>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</si>
  <si>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</si>
  <si>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</si>
  <si>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</si>
  <si>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</si>
  <si>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</si>
  <si>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Inconnus</t>
  </si>
  <si>
    <t>TOTAL</t>
  </si>
  <si>
    <t>Suite de l'accident</t>
  </si>
  <si>
    <t>CSS</t>
  </si>
  <si>
    <t>IT</t>
  </si>
  <si>
    <t>IP</t>
  </si>
  <si>
    <t>Mortels</t>
  </si>
  <si>
    <t>Génération de la victime</t>
  </si>
  <si>
    <t>15-24 ans</t>
  </si>
  <si>
    <t>25-49 ans</t>
  </si>
  <si>
    <t>50 ans et +</t>
  </si>
  <si>
    <t>Annee</t>
  </si>
  <si>
    <r>
      <t xml:space="preserve">Activités de location et </t>
    </r>
    <r>
      <rPr>
        <sz val="11"/>
        <rFont val="Microsoft Sans Serif"/>
        <family val="2"/>
      </rPr>
      <t>location</t>
    </r>
    <r>
      <rPr>
        <sz val="11"/>
        <color indexed="8"/>
        <rFont val="Microsoft Sans Serif"/>
        <family val="2"/>
      </rPr>
      <t>-bail</t>
    </r>
  </si>
  <si>
    <t>Inconnu</t>
  </si>
  <si>
    <t>31. Secteurs d'activités économiques des entreprises (NACE 2 positions) où les accidents sur le chemin du travail sont survenus dans le secteur privé - 2018</t>
  </si>
  <si>
    <t>Accidents sur le chemin du travail selon le secteur d'activités économiques : évolutie  2012 - 2018</t>
  </si>
  <si>
    <t>Accidents sur le chemin du travail selon le secteur d'activités économiques : distribution selon les conséquences et part de chaque secteur dans chaque suite - 2018</t>
  </si>
  <si>
    <t>Accidents sur le chemin du travail selon le secteur d'activités économiques : distribution selon les conséquences et part de chaque suite dans chaque secteur - 2018</t>
  </si>
  <si>
    <t>Accidents sur le chemin du travail selon le secteur d'activités économiques : distribution selon les conséquences - femmes - 2018</t>
  </si>
  <si>
    <t>Accidents sur le chemin du travail selon le secteur d'activités économiques : distribution selon les conséquences - hommes - 2018</t>
  </si>
  <si>
    <t>Accidents sur le chemin du travail selon le secteur d'activités économiques : distribution selon les conséquences et la génération en fréquence absolue - 2018</t>
  </si>
  <si>
    <t>Accidents sur le chemin du travail selon le secteur d'activités économiques : distribution selon les conséquences et la génération en fréquence relative - 2018</t>
  </si>
  <si>
    <t>Accidents sur le chemin du travail selon le secteur d'activités économiques : distribution selon les conséquences et le genre de travail - travail manuel - 2018</t>
  </si>
  <si>
    <t>Accidents sur le chemin du travail selon le secteur d'activités économiques : distribution selon les conséquences et le genre de travail - travail intellectuel - 2018</t>
  </si>
  <si>
    <t>Accidents sur le chemin du travail de travailleurs intérimaires selon le secteur d'activités économiques de l'entreprise utilisatrice : distribution selon les conséquences - 2018</t>
  </si>
  <si>
    <t>31.1. Accidents sur le chemin du travail selon le secteur d'activités économiques : évolutie  2012 - 2018</t>
  </si>
  <si>
    <t>Variation de 2017 à 2018 en %</t>
  </si>
  <si>
    <t>31.2. Accidents sur le chemin du travail selon le secteur d'activités économiques : distribution selon les conséquences et part de chaque secteur dans chaque suite - 2018</t>
  </si>
  <si>
    <t>31.3. Accidents sur le chemin du travail selon le secteur d'activités économiques : distribution selon les conséquences et part de chaque suite dans chaque secteur - 2018</t>
  </si>
  <si>
    <t>31.4. Accidents sur le chemin du travail selon le secteur d'activités économiques : distribution selon les conséquences - femmes - 2018</t>
  </si>
  <si>
    <t>31.5. Accidents sur le chemin du travail selon le secteur d'activités économiques : distribution selon les conséquences - hommes - 2018</t>
  </si>
  <si>
    <t>31.6. Accidents sur le chemin du travail selon le secteur d'activités économiques : distribution selon les conséquences et la génération en fréquence absolue - 2018</t>
  </si>
  <si>
    <t>31.7. Accidents sur le chemin du travail selon le secteur d'activités économiques : distribution selon les conséquences et la génération en fréquence relative - 2018</t>
  </si>
  <si>
    <t>31.8. Accidents sur le chemin du travail selon le secteur d'activités économiques : distribution selon les conséquences et le genre de travail - travail manuel - 2018</t>
  </si>
  <si>
    <t>31.9. Accidents sur le chemin du travail selon le secteur d'activités économiques : distribution selon les conséquences et le genre de travail - travail intellectuel - 2018</t>
  </si>
  <si>
    <t>31.10. Accidents sur le chemin du travail de travailleurs intérimaires selon le secteur d'activités économiques de l'entreprise utilisatrice : distribution selon les conséquences - 2018</t>
  </si>
  <si>
    <t>inconnu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</si>
</sst>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0"/>
      <color indexed="8"/>
      <name val="Arial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i/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0" xfId="44" applyFill="1" applyAlignment="1">
      <alignment/>
    </xf>
    <xf numFmtId="0" fontId="37" fillId="0" borderId="0" xfId="44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/>
    </xf>
    <xf numFmtId="9" fontId="9" fillId="0" borderId="28" xfId="0" applyNumberFormat="1" applyFont="1" applyBorder="1" applyAlignment="1">
      <alignment horizontal="center" vertical="center"/>
    </xf>
    <xf numFmtId="9" fontId="9" fillId="0" borderId="33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9" fontId="9" fillId="0" borderId="34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3" xfId="56" applyNumberFormat="1" applyFont="1" applyFill="1" applyBorder="1" applyAlignment="1">
      <alignment horizontal="left" vertical="center" wrapText="1"/>
      <protection/>
    </xf>
    <xf numFmtId="164" fontId="11" fillId="0" borderId="33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6" fillId="0" borderId="34" xfId="56" applyNumberFormat="1" applyFont="1" applyFill="1" applyBorder="1" applyAlignment="1">
      <alignment horizontal="left" vertical="center" wrapText="1"/>
      <protection/>
    </xf>
    <xf numFmtId="164" fontId="11" fillId="0" borderId="34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8" fillId="0" borderId="34" xfId="56" applyNumberFormat="1" applyFont="1" applyFill="1" applyBorder="1" applyAlignment="1">
      <alignment horizontal="left" vertical="center" wrapText="1"/>
      <protection/>
    </xf>
    <xf numFmtId="10" fontId="11" fillId="0" borderId="3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left" vertical="center" wrapText="1"/>
    </xf>
    <xf numFmtId="0" fontId="8" fillId="0" borderId="22" xfId="56" applyNumberFormat="1" applyFont="1" applyFill="1" applyBorder="1" applyAlignment="1">
      <alignment horizontal="left" vertical="center" wrapText="1"/>
      <protection/>
    </xf>
    <xf numFmtId="164" fontId="11" fillId="0" borderId="22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0" fontId="8" fillId="0" borderId="29" xfId="56" applyNumberFormat="1" applyFont="1" applyFill="1" applyBorder="1" applyAlignment="1">
      <alignment horizontal="left" vertical="center" wrapText="1"/>
      <protection/>
    </xf>
    <xf numFmtId="0" fontId="6" fillId="0" borderId="31" xfId="56" applyNumberFormat="1" applyFont="1" applyFill="1" applyBorder="1" applyAlignment="1">
      <alignment horizontal="left" vertical="center" wrapText="1"/>
      <protection/>
    </xf>
    <xf numFmtId="0" fontId="8" fillId="0" borderId="31" xfId="56" applyNumberFormat="1" applyFont="1" applyFill="1" applyBorder="1" applyAlignment="1">
      <alignment horizontal="left" vertical="center" wrapText="1"/>
      <protection/>
    </xf>
    <xf numFmtId="0" fontId="8" fillId="0" borderId="31" xfId="0" applyNumberFormat="1" applyFont="1" applyBorder="1" applyAlignment="1">
      <alignment horizontal="left" vertical="center" wrapText="1"/>
    </xf>
    <xf numFmtId="0" fontId="8" fillId="0" borderId="40" xfId="56" applyNumberFormat="1" applyFont="1" applyFill="1" applyBorder="1" applyAlignment="1">
      <alignment horizontal="left" vertical="center" wrapText="1"/>
      <protection/>
    </xf>
    <xf numFmtId="164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9" fontId="11" fillId="0" borderId="33" xfId="0" applyNumberFormat="1" applyFont="1" applyBorder="1" applyAlignment="1">
      <alignment horizontal="center" vertical="center"/>
    </xf>
    <xf numFmtId="9" fontId="11" fillId="0" borderId="34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9" fontId="11" fillId="0" borderId="22" xfId="0" applyNumberFormat="1" applyFont="1" applyBorder="1" applyAlignment="1">
      <alignment horizontal="center" vertical="center"/>
    </xf>
    <xf numFmtId="9" fontId="11" fillId="0" borderId="29" xfId="0" applyNumberFormat="1" applyFont="1" applyBorder="1" applyAlignment="1">
      <alignment horizontal="center" vertical="center"/>
    </xf>
    <xf numFmtId="9" fontId="11" fillId="0" borderId="31" xfId="0" applyNumberFormat="1" applyFont="1" applyBorder="1" applyAlignment="1">
      <alignment horizontal="center" vertical="center"/>
    </xf>
    <xf numFmtId="9" fontId="11" fillId="0" borderId="21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9" fontId="9" fillId="0" borderId="38" xfId="0" applyNumberFormat="1" applyFont="1" applyBorder="1" applyAlignment="1">
      <alignment horizontal="center" vertical="center"/>
    </xf>
    <xf numFmtId="9" fontId="9" fillId="0" borderId="39" xfId="0" applyNumberFormat="1" applyFont="1" applyBorder="1" applyAlignment="1">
      <alignment horizontal="center" vertical="center"/>
    </xf>
    <xf numFmtId="9" fontId="9" fillId="0" borderId="43" xfId="0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9" fontId="11" fillId="0" borderId="4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9" fontId="4" fillId="0" borderId="40" xfId="0" applyNumberFormat="1" applyFont="1" applyBorder="1" applyAlignment="1">
      <alignment horizontal="center" vertical="center" wrapText="1"/>
    </xf>
    <xf numFmtId="9" fontId="4" fillId="0" borderId="4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9" fontId="8" fillId="0" borderId="0" xfId="0" applyNumberFormat="1" applyFont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31%20-%20gebruikersfi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inconnu</v>
          </cell>
          <cell r="B3">
            <v>259</v>
          </cell>
          <cell r="C3">
            <v>1.0619541596621427</v>
          </cell>
        </row>
        <row r="4">
          <cell r="A4" t="str">
            <v>01</v>
          </cell>
          <cell r="B4">
            <v>63</v>
          </cell>
          <cell r="C4">
            <v>0.2583131739718726</v>
          </cell>
        </row>
        <row r="5">
          <cell r="A5" t="str">
            <v>02</v>
          </cell>
          <cell r="B5">
            <v>2</v>
          </cell>
          <cell r="C5">
            <v>0.008200418221329287</v>
          </cell>
        </row>
        <row r="6">
          <cell r="A6" t="str">
            <v>03</v>
          </cell>
          <cell r="B6">
            <v>1</v>
          </cell>
          <cell r="C6">
            <v>0.004100209110664644</v>
          </cell>
        </row>
        <row r="7">
          <cell r="A7" t="str">
            <v>08</v>
          </cell>
          <cell r="B7">
            <v>15</v>
          </cell>
          <cell r="C7">
            <v>0.06150313665996967</v>
          </cell>
        </row>
        <row r="8">
          <cell r="A8" t="str">
            <v>10</v>
          </cell>
          <cell r="B8">
            <v>474</v>
          </cell>
          <cell r="C8">
            <v>1.9434991184550412</v>
          </cell>
        </row>
        <row r="9">
          <cell r="A9" t="str">
            <v>11</v>
          </cell>
          <cell r="B9">
            <v>52</v>
          </cell>
          <cell r="C9">
            <v>0.2132108737545615</v>
          </cell>
        </row>
        <row r="10">
          <cell r="A10" t="str">
            <v>12</v>
          </cell>
          <cell r="B10">
            <v>10</v>
          </cell>
          <cell r="C10">
            <v>0.04100209110664644</v>
          </cell>
        </row>
        <row r="11">
          <cell r="A11" t="str">
            <v>13</v>
          </cell>
          <cell r="B11">
            <v>98</v>
          </cell>
          <cell r="C11">
            <v>0.40182049284513516</v>
          </cell>
        </row>
        <row r="12">
          <cell r="A12" t="str">
            <v>14</v>
          </cell>
          <cell r="B12">
            <v>20</v>
          </cell>
          <cell r="C12">
            <v>0.08200418221329288</v>
          </cell>
        </row>
        <row r="13">
          <cell r="A13" t="str">
            <v>15</v>
          </cell>
          <cell r="B13">
            <v>8</v>
          </cell>
          <cell r="C13">
            <v>0.03280167288531715</v>
          </cell>
        </row>
        <row r="14">
          <cell r="A14" t="str">
            <v>16</v>
          </cell>
          <cell r="B14">
            <v>37</v>
          </cell>
          <cell r="C14">
            <v>0.15170773709459182</v>
          </cell>
        </row>
        <row r="15">
          <cell r="A15" t="str">
            <v>17</v>
          </cell>
          <cell r="B15">
            <v>84</v>
          </cell>
          <cell r="C15">
            <v>0.3444175652958301</v>
          </cell>
        </row>
        <row r="16">
          <cell r="A16" t="str">
            <v>18</v>
          </cell>
          <cell r="B16">
            <v>63</v>
          </cell>
          <cell r="C16">
            <v>0.2583131739718726</v>
          </cell>
        </row>
        <row r="17">
          <cell r="A17" t="str">
            <v>19</v>
          </cell>
          <cell r="B17">
            <v>65</v>
          </cell>
          <cell r="C17">
            <v>0.26651359219320186</v>
          </cell>
        </row>
        <row r="18">
          <cell r="A18" t="str">
            <v>20</v>
          </cell>
          <cell r="B18">
            <v>448</v>
          </cell>
          <cell r="C18">
            <v>1.8368936815777603</v>
          </cell>
        </row>
        <row r="19">
          <cell r="A19" t="str">
            <v>21</v>
          </cell>
          <cell r="B19">
            <v>187</v>
          </cell>
          <cell r="C19">
            <v>0.7667391036942884</v>
          </cell>
        </row>
        <row r="20">
          <cell r="A20" t="str">
            <v>22</v>
          </cell>
          <cell r="B20">
            <v>110</v>
          </cell>
          <cell r="C20">
            <v>0.4510230021731108</v>
          </cell>
        </row>
        <row r="21">
          <cell r="A21" t="str">
            <v>23</v>
          </cell>
          <cell r="B21">
            <v>145</v>
          </cell>
          <cell r="C21">
            <v>0.5945303210463734</v>
          </cell>
        </row>
        <row r="22">
          <cell r="A22" t="str">
            <v>24</v>
          </cell>
          <cell r="B22">
            <v>162</v>
          </cell>
          <cell r="C22">
            <v>0.6642338759276725</v>
          </cell>
        </row>
        <row r="23">
          <cell r="A23" t="str">
            <v>25</v>
          </cell>
          <cell r="B23">
            <v>305</v>
          </cell>
          <cell r="C23">
            <v>1.2505637787527164</v>
          </cell>
        </row>
        <row r="24">
          <cell r="A24" t="str">
            <v>26</v>
          </cell>
          <cell r="B24">
            <v>97</v>
          </cell>
          <cell r="C24">
            <v>0.3977202837344705</v>
          </cell>
        </row>
        <row r="25">
          <cell r="A25" t="str">
            <v>27</v>
          </cell>
          <cell r="B25">
            <v>65</v>
          </cell>
          <cell r="C25">
            <v>0.26651359219320186</v>
          </cell>
        </row>
        <row r="26">
          <cell r="A26" t="str">
            <v>28</v>
          </cell>
          <cell r="B26">
            <v>260</v>
          </cell>
          <cell r="C26">
            <v>1.0660543687728075</v>
          </cell>
        </row>
        <row r="27">
          <cell r="A27" t="str">
            <v>29</v>
          </cell>
          <cell r="B27">
            <v>252</v>
          </cell>
          <cell r="C27">
            <v>1.0332526958874904</v>
          </cell>
        </row>
        <row r="28">
          <cell r="A28" t="str">
            <v>30</v>
          </cell>
          <cell r="B28">
            <v>49</v>
          </cell>
          <cell r="C28">
            <v>0.20091024642256758</v>
          </cell>
        </row>
        <row r="29">
          <cell r="A29" t="str">
            <v>31</v>
          </cell>
          <cell r="B29">
            <v>59</v>
          </cell>
          <cell r="C29">
            <v>0.24191233752921398</v>
          </cell>
        </row>
        <row r="30">
          <cell r="A30" t="str">
            <v>32</v>
          </cell>
          <cell r="B30">
            <v>43</v>
          </cell>
          <cell r="C30">
            <v>0.1763089917585797</v>
          </cell>
        </row>
        <row r="31">
          <cell r="A31" t="str">
            <v>33</v>
          </cell>
          <cell r="B31">
            <v>67</v>
          </cell>
          <cell r="C31">
            <v>0.27471401041453114</v>
          </cell>
        </row>
        <row r="32">
          <cell r="A32" t="str">
            <v>35</v>
          </cell>
          <cell r="B32">
            <v>118</v>
          </cell>
          <cell r="C32">
            <v>0.48382467505842797</v>
          </cell>
        </row>
        <row r="33">
          <cell r="A33" t="str">
            <v>37</v>
          </cell>
          <cell r="B33">
            <v>20</v>
          </cell>
          <cell r="C33">
            <v>0.08200418221329288</v>
          </cell>
        </row>
        <row r="34">
          <cell r="A34" t="str">
            <v>38</v>
          </cell>
          <cell r="B34">
            <v>81</v>
          </cell>
          <cell r="C34">
            <v>0.33211693796383623</v>
          </cell>
        </row>
        <row r="35">
          <cell r="A35" t="str">
            <v>39</v>
          </cell>
          <cell r="B35">
            <v>6</v>
          </cell>
          <cell r="C35">
            <v>0.024601254663987864</v>
          </cell>
        </row>
        <row r="36">
          <cell r="A36" t="str">
            <v>41</v>
          </cell>
          <cell r="B36">
            <v>212</v>
          </cell>
          <cell r="C36">
            <v>0.8692443314609045</v>
          </cell>
        </row>
        <row r="37">
          <cell r="A37" t="str">
            <v>42</v>
          </cell>
          <cell r="B37">
            <v>158</v>
          </cell>
          <cell r="C37">
            <v>0.6478330394850137</v>
          </cell>
        </row>
        <row r="38">
          <cell r="A38" t="str">
            <v>43</v>
          </cell>
          <cell r="B38">
            <v>495</v>
          </cell>
          <cell r="C38">
            <v>2.029603509778999</v>
          </cell>
        </row>
        <row r="39">
          <cell r="A39" t="str">
            <v>45</v>
          </cell>
          <cell r="B39">
            <v>319</v>
          </cell>
          <cell r="C39">
            <v>1.3079667063020213</v>
          </cell>
        </row>
        <row r="40">
          <cell r="A40" t="str">
            <v>46</v>
          </cell>
          <cell r="B40">
            <v>1070</v>
          </cell>
          <cell r="C40">
            <v>4.387223748411169</v>
          </cell>
        </row>
        <row r="41">
          <cell r="A41" t="str">
            <v>47</v>
          </cell>
          <cell r="B41">
            <v>1653</v>
          </cell>
          <cell r="C41">
            <v>6.777645659928656</v>
          </cell>
        </row>
        <row r="42">
          <cell r="A42" t="str">
            <v>49</v>
          </cell>
          <cell r="B42">
            <v>458</v>
          </cell>
          <cell r="C42">
            <v>1.877895772684407</v>
          </cell>
        </row>
        <row r="43">
          <cell r="A43" t="str">
            <v>50</v>
          </cell>
          <cell r="B43">
            <v>12</v>
          </cell>
          <cell r="C43">
            <v>0.04920250932797573</v>
          </cell>
        </row>
        <row r="44">
          <cell r="A44" t="str">
            <v>51</v>
          </cell>
          <cell r="B44">
            <v>47</v>
          </cell>
          <cell r="C44">
            <v>0.19270982820123822</v>
          </cell>
        </row>
        <row r="45">
          <cell r="A45" t="str">
            <v>52</v>
          </cell>
          <cell r="B45">
            <v>707</v>
          </cell>
          <cell r="C45">
            <v>2.8988478412399035</v>
          </cell>
        </row>
        <row r="46">
          <cell r="A46" t="str">
            <v>53</v>
          </cell>
          <cell r="B46">
            <v>177</v>
          </cell>
          <cell r="C46">
            <v>0.7257370125876419</v>
          </cell>
        </row>
        <row r="47">
          <cell r="A47" t="str">
            <v>55</v>
          </cell>
          <cell r="B47">
            <v>152</v>
          </cell>
          <cell r="C47">
            <v>0.6232317848210258</v>
          </cell>
        </row>
        <row r="48">
          <cell r="A48" t="str">
            <v>56</v>
          </cell>
          <cell r="B48">
            <v>458</v>
          </cell>
          <cell r="C48">
            <v>1.877895772684407</v>
          </cell>
        </row>
        <row r="49">
          <cell r="A49" t="str">
            <v>58</v>
          </cell>
          <cell r="B49">
            <v>62</v>
          </cell>
          <cell r="C49">
            <v>0.2542129648612079</v>
          </cell>
        </row>
        <row r="50">
          <cell r="A50" t="str">
            <v>59</v>
          </cell>
          <cell r="B50">
            <v>41</v>
          </cell>
          <cell r="C50">
            <v>0.1681085735372504</v>
          </cell>
        </row>
        <row r="51">
          <cell r="A51" t="str">
            <v>60</v>
          </cell>
          <cell r="B51">
            <v>15</v>
          </cell>
          <cell r="C51">
            <v>0.06150313665996967</v>
          </cell>
        </row>
        <row r="52">
          <cell r="A52" t="str">
            <v>61</v>
          </cell>
          <cell r="B52">
            <v>150</v>
          </cell>
          <cell r="C52">
            <v>0.6150313665996966</v>
          </cell>
        </row>
        <row r="53">
          <cell r="A53" t="str">
            <v>62</v>
          </cell>
          <cell r="B53">
            <v>432</v>
          </cell>
          <cell r="C53">
            <v>1.7712903358071261</v>
          </cell>
        </row>
        <row r="54">
          <cell r="A54" t="str">
            <v>63</v>
          </cell>
          <cell r="B54">
            <v>63</v>
          </cell>
          <cell r="C54">
            <v>0.2583131739718726</v>
          </cell>
        </row>
        <row r="55">
          <cell r="A55" t="str">
            <v>64</v>
          </cell>
          <cell r="B55">
            <v>633</v>
          </cell>
          <cell r="C55">
            <v>2.59543236705072</v>
          </cell>
        </row>
        <row r="56">
          <cell r="A56" t="str">
            <v>65</v>
          </cell>
          <cell r="B56">
            <v>287</v>
          </cell>
          <cell r="C56">
            <v>1.1767600147607529</v>
          </cell>
        </row>
        <row r="57">
          <cell r="A57" t="str">
            <v>66</v>
          </cell>
          <cell r="B57">
            <v>205</v>
          </cell>
          <cell r="C57">
            <v>0.8405428676862521</v>
          </cell>
        </row>
        <row r="58">
          <cell r="A58" t="str">
            <v>68</v>
          </cell>
          <cell r="B58">
            <v>128</v>
          </cell>
          <cell r="C58">
            <v>0.5248267661650744</v>
          </cell>
        </row>
        <row r="59">
          <cell r="A59" t="str">
            <v>69</v>
          </cell>
          <cell r="B59">
            <v>253</v>
          </cell>
          <cell r="C59">
            <v>1.037352904998155</v>
          </cell>
        </row>
        <row r="60">
          <cell r="A60" t="str">
            <v>70</v>
          </cell>
          <cell r="B60">
            <v>389</v>
          </cell>
          <cell r="C60">
            <v>1.5949813440485465</v>
          </cell>
        </row>
        <row r="61">
          <cell r="A61" t="str">
            <v>71</v>
          </cell>
          <cell r="B61">
            <v>344</v>
          </cell>
          <cell r="C61">
            <v>1.4104719340686376</v>
          </cell>
        </row>
        <row r="62">
          <cell r="A62" t="str">
            <v>72</v>
          </cell>
          <cell r="B62">
            <v>141</v>
          </cell>
          <cell r="C62">
            <v>0.5781294846037147</v>
          </cell>
        </row>
        <row r="63">
          <cell r="A63" t="str">
            <v>73</v>
          </cell>
          <cell r="B63">
            <v>63</v>
          </cell>
          <cell r="C63">
            <v>0.2583131739718726</v>
          </cell>
        </row>
        <row r="64">
          <cell r="A64" t="str">
            <v>74</v>
          </cell>
          <cell r="B64">
            <v>44</v>
          </cell>
          <cell r="C64">
            <v>0.18040920086924433</v>
          </cell>
        </row>
        <row r="65">
          <cell r="A65" t="str">
            <v>75</v>
          </cell>
          <cell r="B65">
            <v>9</v>
          </cell>
          <cell r="C65">
            <v>0.036901881995981795</v>
          </cell>
        </row>
        <row r="66">
          <cell r="A66" t="str">
            <v>77</v>
          </cell>
          <cell r="B66">
            <v>56</v>
          </cell>
          <cell r="C66">
            <v>0.22961171019722004</v>
          </cell>
        </row>
        <row r="67">
          <cell r="A67" t="str">
            <v>78</v>
          </cell>
          <cell r="B67">
            <v>2474</v>
          </cell>
          <cell r="C67">
            <v>10.143917339784329</v>
          </cell>
        </row>
        <row r="68">
          <cell r="A68" t="str">
            <v>79</v>
          </cell>
          <cell r="B68">
            <v>54</v>
          </cell>
          <cell r="C68">
            <v>0.22141129197589077</v>
          </cell>
        </row>
        <row r="69">
          <cell r="A69" t="str">
            <v>80</v>
          </cell>
          <cell r="B69">
            <v>226</v>
          </cell>
          <cell r="C69">
            <v>0.9266472590102094</v>
          </cell>
        </row>
        <row r="70">
          <cell r="A70" t="str">
            <v>81</v>
          </cell>
          <cell r="B70">
            <v>1494</v>
          </cell>
          <cell r="C70">
            <v>6.125712411332978</v>
          </cell>
        </row>
        <row r="71">
          <cell r="A71" t="str">
            <v>82</v>
          </cell>
          <cell r="B71">
            <v>239</v>
          </cell>
          <cell r="C71">
            <v>0.9799499774488499</v>
          </cell>
        </row>
        <row r="72">
          <cell r="A72" t="str">
            <v>84</v>
          </cell>
          <cell r="B72">
            <v>298</v>
          </cell>
          <cell r="C72">
            <v>1.2218623149780639</v>
          </cell>
        </row>
        <row r="73">
          <cell r="A73" t="str">
            <v>85</v>
          </cell>
          <cell r="B73">
            <v>404</v>
          </cell>
          <cell r="C73">
            <v>1.6564844807085164</v>
          </cell>
        </row>
        <row r="74">
          <cell r="A74" t="str">
            <v>86</v>
          </cell>
          <cell r="B74">
            <v>2399</v>
          </cell>
          <cell r="C74">
            <v>9.836401656484481</v>
          </cell>
        </row>
        <row r="75">
          <cell r="A75" t="str">
            <v>87</v>
          </cell>
          <cell r="B75">
            <v>1079</v>
          </cell>
          <cell r="C75">
            <v>4.4241256304071515</v>
          </cell>
        </row>
        <row r="76">
          <cell r="A76" t="str">
            <v>88</v>
          </cell>
          <cell r="B76">
            <v>2007</v>
          </cell>
          <cell r="C76">
            <v>8.22911968510394</v>
          </cell>
        </row>
        <row r="77">
          <cell r="A77" t="str">
            <v>90</v>
          </cell>
          <cell r="B77">
            <v>88</v>
          </cell>
          <cell r="C77">
            <v>0.36081840173848867</v>
          </cell>
        </row>
        <row r="78">
          <cell r="A78" t="str">
            <v>91</v>
          </cell>
          <cell r="B78">
            <v>51</v>
          </cell>
          <cell r="C78">
            <v>0.20911066464389683</v>
          </cell>
        </row>
        <row r="79">
          <cell r="A79" t="str">
            <v>92</v>
          </cell>
          <cell r="B79">
            <v>7</v>
          </cell>
          <cell r="C79">
            <v>0.028701463774652505</v>
          </cell>
        </row>
        <row r="80">
          <cell r="A80" t="str">
            <v>93</v>
          </cell>
          <cell r="B80">
            <v>74</v>
          </cell>
          <cell r="C80">
            <v>0.30341547418918363</v>
          </cell>
        </row>
        <row r="81">
          <cell r="A81" t="str">
            <v>94</v>
          </cell>
          <cell r="B81">
            <v>408</v>
          </cell>
          <cell r="C81">
            <v>1.6728853171511746</v>
          </cell>
        </row>
        <row r="82">
          <cell r="A82" t="str">
            <v>95</v>
          </cell>
          <cell r="B82">
            <v>10</v>
          </cell>
          <cell r="C82">
            <v>0.04100209110664644</v>
          </cell>
        </row>
        <row r="83">
          <cell r="A83" t="str">
            <v>96</v>
          </cell>
          <cell r="B83">
            <v>100</v>
          </cell>
          <cell r="C83">
            <v>0.4100209110664644</v>
          </cell>
        </row>
        <row r="84">
          <cell r="A84" t="str">
            <v>97</v>
          </cell>
          <cell r="B84">
            <v>4</v>
          </cell>
          <cell r="C84">
            <v>0.016400836442658575</v>
          </cell>
        </row>
        <row r="85">
          <cell r="A85" t="str">
            <v>99</v>
          </cell>
          <cell r="B85">
            <v>15</v>
          </cell>
          <cell r="C85">
            <v>0.06150313665996967</v>
          </cell>
        </row>
        <row r="86">
          <cell r="A86" t="str">
            <v>Total</v>
          </cell>
          <cell r="B86">
            <v>24389</v>
          </cell>
          <cell r="C86">
            <v>100</v>
          </cell>
        </row>
        <row r="92">
          <cell r="A92" t="str">
            <v>inconnu</v>
          </cell>
          <cell r="B92">
            <v>120</v>
          </cell>
          <cell r="C92">
            <v>1.2278727105290086</v>
          </cell>
          <cell r="D92">
            <v>119</v>
          </cell>
          <cell r="E92">
            <v>1.0083891195661383</v>
          </cell>
          <cell r="F92">
            <v>19</v>
          </cell>
          <cell r="G92">
            <v>0.6879073135409124</v>
          </cell>
          <cell r="H92">
            <v>1</v>
          </cell>
          <cell r="I92">
            <v>1.8867924528301887</v>
          </cell>
          <cell r="J92">
            <v>259</v>
          </cell>
          <cell r="K92">
            <v>1.0619541596621427</v>
          </cell>
        </row>
        <row r="93">
          <cell r="A93" t="str">
            <v>01</v>
          </cell>
          <cell r="B93">
            <v>15</v>
          </cell>
          <cell r="C93">
            <v>0.15348408881612607</v>
          </cell>
          <cell r="D93">
            <v>38</v>
          </cell>
          <cell r="E93">
            <v>0.3220066096093552</v>
          </cell>
          <cell r="F93">
            <v>10</v>
          </cell>
          <cell r="G93">
            <v>0.3620564808110065</v>
          </cell>
          <cell r="H93">
            <v>0</v>
          </cell>
          <cell r="I93">
            <v>0</v>
          </cell>
          <cell r="J93">
            <v>63</v>
          </cell>
          <cell r="K93">
            <v>0.2583131739718726</v>
          </cell>
        </row>
        <row r="94">
          <cell r="A94" t="str">
            <v>02</v>
          </cell>
          <cell r="B94">
            <v>1</v>
          </cell>
          <cell r="C94">
            <v>0.010232272587741738</v>
          </cell>
          <cell r="D94">
            <v>1</v>
          </cell>
          <cell r="E94">
            <v>0.008473858147614609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2</v>
          </cell>
          <cell r="K94">
            <v>0.008200418221329287</v>
          </cell>
        </row>
        <row r="95">
          <cell r="A95" t="str">
            <v>03</v>
          </cell>
          <cell r="B95">
            <v>0</v>
          </cell>
          <cell r="C95">
            <v>0</v>
          </cell>
          <cell r="D95">
            <v>1</v>
          </cell>
          <cell r="E95">
            <v>0.008473858147614609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>
            <v>0.004100209110664644</v>
          </cell>
        </row>
        <row r="96">
          <cell r="A96" t="str">
            <v>08</v>
          </cell>
          <cell r="B96">
            <v>4</v>
          </cell>
          <cell r="C96">
            <v>0.04092909035096695</v>
          </cell>
          <cell r="D96">
            <v>9</v>
          </cell>
          <cell r="E96">
            <v>0.07626472332853147</v>
          </cell>
          <cell r="F96">
            <v>2</v>
          </cell>
          <cell r="G96">
            <v>0.0724112961622013</v>
          </cell>
          <cell r="H96">
            <v>0</v>
          </cell>
          <cell r="I96">
            <v>0</v>
          </cell>
          <cell r="J96">
            <v>15</v>
          </cell>
          <cell r="K96">
            <v>0.06150313665996967</v>
          </cell>
        </row>
        <row r="97">
          <cell r="A97" t="str">
            <v>10</v>
          </cell>
          <cell r="B97">
            <v>166</v>
          </cell>
          <cell r="C97">
            <v>1.6985572495651282</v>
          </cell>
          <cell r="D97">
            <v>240</v>
          </cell>
          <cell r="E97">
            <v>2.033725955427506</v>
          </cell>
          <cell r="F97">
            <v>64</v>
          </cell>
          <cell r="G97">
            <v>2.3171614771904414</v>
          </cell>
          <cell r="H97">
            <v>4</v>
          </cell>
          <cell r="I97">
            <v>7.547169811320755</v>
          </cell>
          <cell r="J97">
            <v>474</v>
          </cell>
          <cell r="K97">
            <v>1.9434991184550412</v>
          </cell>
        </row>
        <row r="98">
          <cell r="A98" t="str">
            <v>11</v>
          </cell>
          <cell r="B98">
            <v>27</v>
          </cell>
          <cell r="C98">
            <v>0.2762713598690269</v>
          </cell>
          <cell r="D98">
            <v>22</v>
          </cell>
          <cell r="E98">
            <v>0.18642487924752138</v>
          </cell>
          <cell r="F98">
            <v>3</v>
          </cell>
          <cell r="G98">
            <v>0.10861694424330195</v>
          </cell>
          <cell r="H98">
            <v>0</v>
          </cell>
          <cell r="I98">
            <v>0</v>
          </cell>
          <cell r="J98">
            <v>52</v>
          </cell>
          <cell r="K98">
            <v>0.2132108737545615</v>
          </cell>
        </row>
        <row r="99">
          <cell r="A99" t="str">
            <v>12</v>
          </cell>
          <cell r="B99">
            <v>1</v>
          </cell>
          <cell r="C99">
            <v>0.010232272587741738</v>
          </cell>
          <cell r="D99">
            <v>8</v>
          </cell>
          <cell r="E99">
            <v>0.06779086518091687</v>
          </cell>
          <cell r="F99">
            <v>1</v>
          </cell>
          <cell r="G99">
            <v>0.03620564808110065</v>
          </cell>
          <cell r="H99">
            <v>0</v>
          </cell>
          <cell r="I99">
            <v>0</v>
          </cell>
          <cell r="J99">
            <v>10</v>
          </cell>
          <cell r="K99">
            <v>0.04100209110664644</v>
          </cell>
        </row>
        <row r="100">
          <cell r="A100" t="str">
            <v>13</v>
          </cell>
          <cell r="B100">
            <v>42</v>
          </cell>
          <cell r="C100">
            <v>0.429755448685153</v>
          </cell>
          <cell r="D100">
            <v>40</v>
          </cell>
          <cell r="E100">
            <v>0.33895432590458435</v>
          </cell>
          <cell r="F100">
            <v>16</v>
          </cell>
          <cell r="G100">
            <v>0.5792903692976104</v>
          </cell>
          <cell r="H100">
            <v>0</v>
          </cell>
          <cell r="I100">
            <v>0</v>
          </cell>
          <cell r="J100">
            <v>98</v>
          </cell>
          <cell r="K100">
            <v>0.40182049284513516</v>
          </cell>
        </row>
        <row r="101">
          <cell r="A101" t="str">
            <v>14</v>
          </cell>
          <cell r="B101">
            <v>9</v>
          </cell>
          <cell r="C101">
            <v>0.09209045328967563</v>
          </cell>
          <cell r="D101">
            <v>6</v>
          </cell>
          <cell r="E101">
            <v>0.05084314888568766</v>
          </cell>
          <cell r="F101">
            <v>5</v>
          </cell>
          <cell r="G101">
            <v>0.18102824040550325</v>
          </cell>
          <cell r="H101">
            <v>0</v>
          </cell>
          <cell r="I101">
            <v>0</v>
          </cell>
          <cell r="J101">
            <v>20</v>
          </cell>
          <cell r="K101">
            <v>0.08200418221329288</v>
          </cell>
        </row>
        <row r="102">
          <cell r="A102" t="str">
            <v>15</v>
          </cell>
          <cell r="B102">
            <v>1</v>
          </cell>
          <cell r="C102">
            <v>0.010232272587741738</v>
          </cell>
          <cell r="D102">
            <v>6</v>
          </cell>
          <cell r="E102">
            <v>0.05084314888568766</v>
          </cell>
          <cell r="F102">
            <v>1</v>
          </cell>
          <cell r="G102">
            <v>0.03620564808110065</v>
          </cell>
          <cell r="H102">
            <v>0</v>
          </cell>
          <cell r="I102">
            <v>0</v>
          </cell>
          <cell r="J102">
            <v>8</v>
          </cell>
          <cell r="K102">
            <v>0.03280167288531715</v>
          </cell>
        </row>
        <row r="103">
          <cell r="A103" t="str">
            <v>16</v>
          </cell>
          <cell r="B103">
            <v>14</v>
          </cell>
          <cell r="C103">
            <v>0.14325181622838434</v>
          </cell>
          <cell r="D103">
            <v>20</v>
          </cell>
          <cell r="E103">
            <v>0.16947716295229218</v>
          </cell>
          <cell r="F103">
            <v>3</v>
          </cell>
          <cell r="G103">
            <v>0.10861694424330195</v>
          </cell>
          <cell r="H103">
            <v>0</v>
          </cell>
          <cell r="I103">
            <v>0</v>
          </cell>
          <cell r="J103">
            <v>37</v>
          </cell>
          <cell r="K103">
            <v>0.15170773709459182</v>
          </cell>
        </row>
        <row r="104">
          <cell r="A104" t="str">
            <v>17</v>
          </cell>
          <cell r="B104">
            <v>32</v>
          </cell>
          <cell r="C104">
            <v>0.3274327228077356</v>
          </cell>
          <cell r="D104">
            <v>39</v>
          </cell>
          <cell r="E104">
            <v>0.33048046775696976</v>
          </cell>
          <cell r="F104">
            <v>13</v>
          </cell>
          <cell r="G104">
            <v>0.47067342505430854</v>
          </cell>
          <cell r="H104">
            <v>0</v>
          </cell>
          <cell r="I104">
            <v>0</v>
          </cell>
          <cell r="J104">
            <v>84</v>
          </cell>
          <cell r="K104">
            <v>0.3444175652958301</v>
          </cell>
        </row>
        <row r="105">
          <cell r="A105" t="str">
            <v>18</v>
          </cell>
          <cell r="B105">
            <v>27</v>
          </cell>
          <cell r="C105">
            <v>0.2762713598690269</v>
          </cell>
          <cell r="D105">
            <v>24</v>
          </cell>
          <cell r="E105">
            <v>0.20337259554275064</v>
          </cell>
          <cell r="F105">
            <v>12</v>
          </cell>
          <cell r="G105">
            <v>0.4344677769732078</v>
          </cell>
          <cell r="H105">
            <v>0</v>
          </cell>
          <cell r="I105">
            <v>0</v>
          </cell>
          <cell r="J105">
            <v>63</v>
          </cell>
          <cell r="K105">
            <v>0.2583131739718726</v>
          </cell>
        </row>
        <row r="106">
          <cell r="A106" t="str">
            <v>19</v>
          </cell>
          <cell r="B106">
            <v>39</v>
          </cell>
          <cell r="C106">
            <v>0.39905863092192784</v>
          </cell>
          <cell r="D106">
            <v>20</v>
          </cell>
          <cell r="E106">
            <v>0.16947716295229218</v>
          </cell>
          <cell r="F106">
            <v>6</v>
          </cell>
          <cell r="G106">
            <v>0.2172338884866039</v>
          </cell>
          <cell r="H106">
            <v>0</v>
          </cell>
          <cell r="I106">
            <v>0</v>
          </cell>
          <cell r="J106">
            <v>65</v>
          </cell>
          <cell r="K106">
            <v>0.26651359219320186</v>
          </cell>
        </row>
        <row r="107">
          <cell r="A107" t="str">
            <v>20</v>
          </cell>
          <cell r="B107">
            <v>183</v>
          </cell>
          <cell r="C107">
            <v>1.8725058835567379</v>
          </cell>
          <cell r="D107">
            <v>204</v>
          </cell>
          <cell r="E107">
            <v>1.7286670621133802</v>
          </cell>
          <cell r="F107">
            <v>60</v>
          </cell>
          <cell r="G107">
            <v>2.172338884866039</v>
          </cell>
          <cell r="H107">
            <v>1</v>
          </cell>
          <cell r="I107">
            <v>1.8867924528301887</v>
          </cell>
          <cell r="J107">
            <v>448</v>
          </cell>
          <cell r="K107">
            <v>1.8368936815777603</v>
          </cell>
        </row>
        <row r="108">
          <cell r="A108" t="str">
            <v>21</v>
          </cell>
          <cell r="B108">
            <v>106</v>
          </cell>
          <cell r="C108">
            <v>1.0846208943006241</v>
          </cell>
          <cell r="D108">
            <v>61</v>
          </cell>
          <cell r="E108">
            <v>0.5169053470044912</v>
          </cell>
          <cell r="F108">
            <v>20</v>
          </cell>
          <cell r="G108">
            <v>0.724112961622013</v>
          </cell>
          <cell r="H108">
            <v>0</v>
          </cell>
          <cell r="I108">
            <v>0</v>
          </cell>
          <cell r="J108">
            <v>187</v>
          </cell>
          <cell r="K108">
            <v>0.7667391036942884</v>
          </cell>
        </row>
        <row r="109">
          <cell r="A109" t="str">
            <v>22</v>
          </cell>
          <cell r="B109">
            <v>35</v>
          </cell>
          <cell r="C109">
            <v>0.3581295405709608</v>
          </cell>
          <cell r="D109">
            <v>60</v>
          </cell>
          <cell r="E109">
            <v>0.5084314888568765</v>
          </cell>
          <cell r="F109">
            <v>15</v>
          </cell>
          <cell r="G109">
            <v>0.5430847212165097</v>
          </cell>
          <cell r="H109">
            <v>0</v>
          </cell>
          <cell r="I109">
            <v>0</v>
          </cell>
          <cell r="J109">
            <v>110</v>
          </cell>
          <cell r="K109">
            <v>0.4510230021731108</v>
          </cell>
        </row>
        <row r="110">
          <cell r="A110" t="str">
            <v>23</v>
          </cell>
          <cell r="B110">
            <v>57</v>
          </cell>
          <cell r="C110">
            <v>0.5832395375012791</v>
          </cell>
          <cell r="D110">
            <v>69</v>
          </cell>
          <cell r="E110">
            <v>0.584696212185408</v>
          </cell>
          <cell r="F110">
            <v>18</v>
          </cell>
          <cell r="G110">
            <v>0.6517016654598118</v>
          </cell>
          <cell r="H110">
            <v>1</v>
          </cell>
          <cell r="I110">
            <v>1.8867924528301887</v>
          </cell>
          <cell r="J110">
            <v>145</v>
          </cell>
          <cell r="K110">
            <v>0.5945303210463734</v>
          </cell>
        </row>
        <row r="111">
          <cell r="A111" t="str">
            <v>24</v>
          </cell>
          <cell r="B111">
            <v>63</v>
          </cell>
          <cell r="C111">
            <v>0.6446331730277295</v>
          </cell>
          <cell r="D111">
            <v>74</v>
          </cell>
          <cell r="E111">
            <v>0.6270655029234811</v>
          </cell>
          <cell r="F111">
            <v>24</v>
          </cell>
          <cell r="G111">
            <v>0.8689355539464156</v>
          </cell>
          <cell r="H111">
            <v>1</v>
          </cell>
          <cell r="I111">
            <v>1.8867924528301887</v>
          </cell>
          <cell r="J111">
            <v>162</v>
          </cell>
          <cell r="K111">
            <v>0.6642338759276725</v>
          </cell>
        </row>
        <row r="112">
          <cell r="A112" t="str">
            <v>25</v>
          </cell>
          <cell r="B112">
            <v>103</v>
          </cell>
          <cell r="C112">
            <v>1.053924076537399</v>
          </cell>
          <cell r="D112">
            <v>150</v>
          </cell>
          <cell r="E112">
            <v>1.2710787221421913</v>
          </cell>
          <cell r="F112">
            <v>50</v>
          </cell>
          <cell r="G112">
            <v>1.810282404055033</v>
          </cell>
          <cell r="H112">
            <v>2</v>
          </cell>
          <cell r="I112">
            <v>3.7735849056603774</v>
          </cell>
          <cell r="J112">
            <v>305</v>
          </cell>
          <cell r="K112">
            <v>1.2505637787527164</v>
          </cell>
        </row>
        <row r="113">
          <cell r="A113" t="str">
            <v>26</v>
          </cell>
          <cell r="B113">
            <v>52</v>
          </cell>
          <cell r="C113">
            <v>0.5320781745625703</v>
          </cell>
          <cell r="D113">
            <v>38</v>
          </cell>
          <cell r="E113">
            <v>0.3220066096093552</v>
          </cell>
          <cell r="F113">
            <v>7</v>
          </cell>
          <cell r="G113">
            <v>0.25343953656770457</v>
          </cell>
          <cell r="H113">
            <v>0</v>
          </cell>
          <cell r="I113">
            <v>0</v>
          </cell>
          <cell r="J113">
            <v>97</v>
          </cell>
          <cell r="K113">
            <v>0.3977202837344705</v>
          </cell>
        </row>
        <row r="114">
          <cell r="A114" t="str">
            <v>27</v>
          </cell>
          <cell r="B114">
            <v>23</v>
          </cell>
          <cell r="C114">
            <v>0.23534226951805998</v>
          </cell>
          <cell r="D114">
            <v>25</v>
          </cell>
          <cell r="E114">
            <v>0.21184645369036523</v>
          </cell>
          <cell r="F114">
            <v>16</v>
          </cell>
          <cell r="G114">
            <v>0.5792903692976104</v>
          </cell>
          <cell r="H114">
            <v>1</v>
          </cell>
          <cell r="I114">
            <v>1.8867924528301887</v>
          </cell>
          <cell r="J114">
            <v>65</v>
          </cell>
          <cell r="K114">
            <v>0.26651359219320186</v>
          </cell>
        </row>
        <row r="115">
          <cell r="A115" t="str">
            <v>28</v>
          </cell>
          <cell r="B115">
            <v>87</v>
          </cell>
          <cell r="C115">
            <v>0.8902077151335311</v>
          </cell>
          <cell r="D115">
            <v>143</v>
          </cell>
          <cell r="E115">
            <v>1.211761715108889</v>
          </cell>
          <cell r="F115">
            <v>29</v>
          </cell>
          <cell r="G115">
            <v>1.0499637943519189</v>
          </cell>
          <cell r="H115">
            <v>1</v>
          </cell>
          <cell r="I115">
            <v>1.8867924528301887</v>
          </cell>
          <cell r="J115">
            <v>260</v>
          </cell>
          <cell r="K115">
            <v>1.0660543687728075</v>
          </cell>
        </row>
        <row r="116">
          <cell r="A116" t="str">
            <v>29</v>
          </cell>
          <cell r="B116">
            <v>81</v>
          </cell>
          <cell r="C116">
            <v>0.8288140796070808</v>
          </cell>
          <cell r="D116">
            <v>138</v>
          </cell>
          <cell r="E116">
            <v>1.169392424370816</v>
          </cell>
          <cell r="F116">
            <v>33</v>
          </cell>
          <cell r="G116">
            <v>1.1947863866763215</v>
          </cell>
          <cell r="H116">
            <v>0</v>
          </cell>
          <cell r="I116">
            <v>0</v>
          </cell>
          <cell r="J116">
            <v>252</v>
          </cell>
          <cell r="K116">
            <v>1.0332526958874904</v>
          </cell>
        </row>
        <row r="117">
          <cell r="A117" t="str">
            <v>30</v>
          </cell>
          <cell r="B117">
            <v>19</v>
          </cell>
          <cell r="C117">
            <v>0.19441317916709303</v>
          </cell>
          <cell r="D117">
            <v>22</v>
          </cell>
          <cell r="E117">
            <v>0.18642487924752138</v>
          </cell>
          <cell r="F117">
            <v>8</v>
          </cell>
          <cell r="G117">
            <v>0.2896451846488052</v>
          </cell>
          <cell r="H117">
            <v>0</v>
          </cell>
          <cell r="I117">
            <v>0</v>
          </cell>
          <cell r="J117">
            <v>49</v>
          </cell>
          <cell r="K117">
            <v>0.20091024642256758</v>
          </cell>
        </row>
        <row r="118">
          <cell r="A118" t="str">
            <v>31</v>
          </cell>
          <cell r="B118">
            <v>17</v>
          </cell>
          <cell r="C118">
            <v>0.17394863399160954</v>
          </cell>
          <cell r="D118">
            <v>34</v>
          </cell>
          <cell r="E118">
            <v>0.28811117701889666</v>
          </cell>
          <cell r="F118">
            <v>8</v>
          </cell>
          <cell r="G118">
            <v>0.2896451846488052</v>
          </cell>
          <cell r="H118">
            <v>0</v>
          </cell>
          <cell r="I118">
            <v>0</v>
          </cell>
          <cell r="J118">
            <v>59</v>
          </cell>
          <cell r="K118">
            <v>0.24191233752921398</v>
          </cell>
        </row>
        <row r="119">
          <cell r="A119" t="str">
            <v>32</v>
          </cell>
          <cell r="B119">
            <v>19</v>
          </cell>
          <cell r="C119">
            <v>0.19441317916709303</v>
          </cell>
          <cell r="D119">
            <v>19</v>
          </cell>
          <cell r="E119">
            <v>0.1610033048046776</v>
          </cell>
          <cell r="F119">
            <v>5</v>
          </cell>
          <cell r="G119">
            <v>0.18102824040550325</v>
          </cell>
          <cell r="H119">
            <v>0</v>
          </cell>
          <cell r="I119">
            <v>0</v>
          </cell>
          <cell r="J119">
            <v>43</v>
          </cell>
          <cell r="K119">
            <v>0.1763089917585797</v>
          </cell>
        </row>
        <row r="120">
          <cell r="A120" t="str">
            <v>33</v>
          </cell>
          <cell r="B120">
            <v>25</v>
          </cell>
          <cell r="C120">
            <v>0.25580681469354344</v>
          </cell>
          <cell r="D120">
            <v>28</v>
          </cell>
          <cell r="E120">
            <v>0.23726802813320907</v>
          </cell>
          <cell r="F120">
            <v>14</v>
          </cell>
          <cell r="G120">
            <v>0.5068790731354091</v>
          </cell>
          <cell r="H120">
            <v>0</v>
          </cell>
          <cell r="I120">
            <v>0</v>
          </cell>
          <cell r="J120">
            <v>67</v>
          </cell>
          <cell r="K120">
            <v>0.27471401041453114</v>
          </cell>
        </row>
        <row r="121">
          <cell r="A121" t="str">
            <v>35</v>
          </cell>
          <cell r="B121">
            <v>62</v>
          </cell>
          <cell r="C121">
            <v>0.6344009004399878</v>
          </cell>
          <cell r="D121">
            <v>44</v>
          </cell>
          <cell r="E121">
            <v>0.37284975849504276</v>
          </cell>
          <cell r="F121">
            <v>12</v>
          </cell>
          <cell r="G121">
            <v>0.4344677769732078</v>
          </cell>
          <cell r="H121">
            <v>0</v>
          </cell>
          <cell r="I121">
            <v>0</v>
          </cell>
          <cell r="J121">
            <v>118</v>
          </cell>
          <cell r="K121">
            <v>0.48382467505842797</v>
          </cell>
        </row>
        <row r="122">
          <cell r="A122" t="str">
            <v>37</v>
          </cell>
          <cell r="B122">
            <v>6</v>
          </cell>
          <cell r="C122">
            <v>0.06139363552645043</v>
          </cell>
          <cell r="D122">
            <v>12</v>
          </cell>
          <cell r="E122">
            <v>0.10168629777137532</v>
          </cell>
          <cell r="F122">
            <v>2</v>
          </cell>
          <cell r="G122">
            <v>0.0724112961622013</v>
          </cell>
          <cell r="H122">
            <v>0</v>
          </cell>
          <cell r="I122">
            <v>0</v>
          </cell>
          <cell r="J122">
            <v>20</v>
          </cell>
          <cell r="K122">
            <v>0.08200418221329288</v>
          </cell>
        </row>
        <row r="123">
          <cell r="A123" t="str">
            <v>38</v>
          </cell>
          <cell r="B123">
            <v>22</v>
          </cell>
          <cell r="C123">
            <v>0.22510999693031825</v>
          </cell>
          <cell r="D123">
            <v>47</v>
          </cell>
          <cell r="E123">
            <v>0.3982713329378866</v>
          </cell>
          <cell r="F123">
            <v>12</v>
          </cell>
          <cell r="G123">
            <v>0.4344677769732078</v>
          </cell>
          <cell r="H123">
            <v>0</v>
          </cell>
          <cell r="I123">
            <v>0</v>
          </cell>
          <cell r="J123">
            <v>81</v>
          </cell>
          <cell r="K123">
            <v>0.33211693796383623</v>
          </cell>
        </row>
        <row r="124">
          <cell r="A124" t="str">
            <v>39</v>
          </cell>
          <cell r="B124">
            <v>3</v>
          </cell>
          <cell r="C124">
            <v>0.030696817763225213</v>
          </cell>
          <cell r="D124">
            <v>2</v>
          </cell>
          <cell r="E124">
            <v>0.016947716295229218</v>
          </cell>
          <cell r="F124">
            <v>1</v>
          </cell>
          <cell r="G124">
            <v>0.03620564808110065</v>
          </cell>
          <cell r="H124">
            <v>0</v>
          </cell>
          <cell r="I124">
            <v>0</v>
          </cell>
          <cell r="J124">
            <v>6</v>
          </cell>
          <cell r="K124">
            <v>0.024601254663987864</v>
          </cell>
        </row>
        <row r="125">
          <cell r="A125" t="str">
            <v>41</v>
          </cell>
          <cell r="B125">
            <v>74</v>
          </cell>
          <cell r="C125">
            <v>0.7571881714928886</v>
          </cell>
          <cell r="D125">
            <v>104</v>
          </cell>
          <cell r="E125">
            <v>0.8812812473519194</v>
          </cell>
          <cell r="F125">
            <v>32</v>
          </cell>
          <cell r="G125">
            <v>1.1585807385952207</v>
          </cell>
          <cell r="H125">
            <v>2</v>
          </cell>
          <cell r="I125">
            <v>3.7735849056603774</v>
          </cell>
          <cell r="J125">
            <v>212</v>
          </cell>
          <cell r="K125">
            <v>0.8692443314609045</v>
          </cell>
        </row>
        <row r="126">
          <cell r="A126" t="str">
            <v>42</v>
          </cell>
          <cell r="B126">
            <v>63</v>
          </cell>
          <cell r="C126">
            <v>0.6446331730277295</v>
          </cell>
          <cell r="D126">
            <v>79</v>
          </cell>
          <cell r="E126">
            <v>0.6694347936615541</v>
          </cell>
          <cell r="F126">
            <v>16</v>
          </cell>
          <cell r="G126">
            <v>0.5792903692976104</v>
          </cell>
          <cell r="H126">
            <v>0</v>
          </cell>
          <cell r="I126">
            <v>0</v>
          </cell>
          <cell r="J126">
            <v>158</v>
          </cell>
          <cell r="K126">
            <v>0.6478330394850137</v>
          </cell>
        </row>
        <row r="127">
          <cell r="A127" t="str">
            <v>43</v>
          </cell>
          <cell r="B127">
            <v>170</v>
          </cell>
          <cell r="C127">
            <v>1.7394863399160954</v>
          </cell>
          <cell r="D127">
            <v>250</v>
          </cell>
          <cell r="E127">
            <v>2.118464536903652</v>
          </cell>
          <cell r="F127">
            <v>69</v>
          </cell>
          <cell r="G127">
            <v>2.4981897175959453</v>
          </cell>
          <cell r="H127">
            <v>6</v>
          </cell>
          <cell r="I127">
            <v>11.320754716981133</v>
          </cell>
          <cell r="J127">
            <v>495</v>
          </cell>
          <cell r="K127">
            <v>2.029603509778999</v>
          </cell>
        </row>
        <row r="128">
          <cell r="A128" t="str">
            <v>45</v>
          </cell>
          <cell r="B128">
            <v>110</v>
          </cell>
          <cell r="C128">
            <v>1.125549984651591</v>
          </cell>
          <cell r="D128">
            <v>158</v>
          </cell>
          <cell r="E128">
            <v>1.3388695873231082</v>
          </cell>
          <cell r="F128">
            <v>50</v>
          </cell>
          <cell r="G128">
            <v>1.810282404055033</v>
          </cell>
          <cell r="H128">
            <v>1</v>
          </cell>
          <cell r="I128">
            <v>1.8867924528301887</v>
          </cell>
          <cell r="J128">
            <v>319</v>
          </cell>
          <cell r="K128">
            <v>1.3079667063020213</v>
          </cell>
        </row>
        <row r="129">
          <cell r="A129" t="str">
            <v>46</v>
          </cell>
          <cell r="B129">
            <v>469</v>
          </cell>
          <cell r="C129">
            <v>4.798935843650875</v>
          </cell>
          <cell r="D129">
            <v>458</v>
          </cell>
          <cell r="E129">
            <v>3.8810270316074904</v>
          </cell>
          <cell r="F129">
            <v>137</v>
          </cell>
          <cell r="G129">
            <v>4.960173787110789</v>
          </cell>
          <cell r="H129">
            <v>6</v>
          </cell>
          <cell r="I129">
            <v>11.320754716981133</v>
          </cell>
          <cell r="J129">
            <v>1070</v>
          </cell>
          <cell r="K129">
            <v>4.387223748411169</v>
          </cell>
        </row>
        <row r="130">
          <cell r="A130" t="str">
            <v>47</v>
          </cell>
          <cell r="B130">
            <v>642</v>
          </cell>
          <cell r="C130">
            <v>6.569119001330196</v>
          </cell>
          <cell r="D130">
            <v>817</v>
          </cell>
          <cell r="E130">
            <v>6.923142106601135</v>
          </cell>
          <cell r="F130">
            <v>191</v>
          </cell>
          <cell r="G130">
            <v>6.915278783490224</v>
          </cell>
          <cell r="H130">
            <v>3</v>
          </cell>
          <cell r="I130">
            <v>5.660377358490567</v>
          </cell>
          <cell r="J130">
            <v>1653</v>
          </cell>
          <cell r="K130">
            <v>6.777645659928656</v>
          </cell>
        </row>
        <row r="131">
          <cell r="A131" t="str">
            <v>49</v>
          </cell>
          <cell r="B131">
            <v>146</v>
          </cell>
          <cell r="C131">
            <v>1.493911797810294</v>
          </cell>
          <cell r="D131">
            <v>233</v>
          </cell>
          <cell r="E131">
            <v>1.9744089483942036</v>
          </cell>
          <cell r="F131">
            <v>78</v>
          </cell>
          <cell r="G131">
            <v>2.8240405503258508</v>
          </cell>
          <cell r="H131">
            <v>1</v>
          </cell>
          <cell r="I131">
            <v>1.8867924528301887</v>
          </cell>
          <cell r="J131">
            <v>458</v>
          </cell>
          <cell r="K131">
            <v>1.877895772684407</v>
          </cell>
        </row>
        <row r="132">
          <cell r="A132" t="str">
            <v>50</v>
          </cell>
          <cell r="B132">
            <v>6</v>
          </cell>
          <cell r="C132">
            <v>0.06139363552645043</v>
          </cell>
          <cell r="D132">
            <v>4</v>
          </cell>
          <cell r="E132">
            <v>0.033895432590458435</v>
          </cell>
          <cell r="F132">
            <v>2</v>
          </cell>
          <cell r="G132">
            <v>0.0724112961622013</v>
          </cell>
          <cell r="H132">
            <v>0</v>
          </cell>
          <cell r="I132">
            <v>0</v>
          </cell>
          <cell r="J132">
            <v>12</v>
          </cell>
          <cell r="K132">
            <v>0.04920250932797573</v>
          </cell>
        </row>
        <row r="133">
          <cell r="A133" t="str">
            <v>51</v>
          </cell>
          <cell r="B133">
            <v>18</v>
          </cell>
          <cell r="C133">
            <v>0.18418090657935127</v>
          </cell>
          <cell r="D133">
            <v>23</v>
          </cell>
          <cell r="E133">
            <v>0.19489873739513597</v>
          </cell>
          <cell r="F133">
            <v>6</v>
          </cell>
          <cell r="G133">
            <v>0.2172338884866039</v>
          </cell>
          <cell r="H133">
            <v>0</v>
          </cell>
          <cell r="I133">
            <v>0</v>
          </cell>
          <cell r="J133">
            <v>47</v>
          </cell>
          <cell r="K133">
            <v>0.19270982820123822</v>
          </cell>
        </row>
        <row r="134">
          <cell r="A134" t="str">
            <v>52</v>
          </cell>
          <cell r="B134">
            <v>251</v>
          </cell>
          <cell r="C134">
            <v>2.5683004195231764</v>
          </cell>
          <cell r="D134">
            <v>374</v>
          </cell>
          <cell r="E134">
            <v>3.1692229472078632</v>
          </cell>
          <cell r="F134">
            <v>80</v>
          </cell>
          <cell r="G134">
            <v>2.896451846488052</v>
          </cell>
          <cell r="H134">
            <v>2</v>
          </cell>
          <cell r="I134">
            <v>3.7735849056603774</v>
          </cell>
          <cell r="J134">
            <v>707</v>
          </cell>
          <cell r="K134">
            <v>2.8988478412399035</v>
          </cell>
        </row>
        <row r="135">
          <cell r="A135" t="str">
            <v>53</v>
          </cell>
          <cell r="B135">
            <v>74</v>
          </cell>
          <cell r="C135">
            <v>0.7571881714928886</v>
          </cell>
          <cell r="D135">
            <v>84</v>
          </cell>
          <cell r="E135">
            <v>0.7118040843996272</v>
          </cell>
          <cell r="F135">
            <v>19</v>
          </cell>
          <cell r="G135">
            <v>0.6879073135409124</v>
          </cell>
          <cell r="H135">
            <v>0</v>
          </cell>
          <cell r="I135">
            <v>0</v>
          </cell>
          <cell r="J135">
            <v>177</v>
          </cell>
          <cell r="K135">
            <v>0.7257370125876419</v>
          </cell>
        </row>
        <row r="136">
          <cell r="A136" t="str">
            <v>55</v>
          </cell>
          <cell r="B136">
            <v>49</v>
          </cell>
          <cell r="C136">
            <v>0.5013813567993451</v>
          </cell>
          <cell r="D136">
            <v>82</v>
          </cell>
          <cell r="E136">
            <v>0.694856368104398</v>
          </cell>
          <cell r="F136">
            <v>20</v>
          </cell>
          <cell r="G136">
            <v>0.724112961622013</v>
          </cell>
          <cell r="H136">
            <v>1</v>
          </cell>
          <cell r="I136">
            <v>1.8867924528301887</v>
          </cell>
          <cell r="J136">
            <v>152</v>
          </cell>
          <cell r="K136">
            <v>0.6232317848210258</v>
          </cell>
        </row>
        <row r="137">
          <cell r="A137" t="str">
            <v>56</v>
          </cell>
          <cell r="B137">
            <v>176</v>
          </cell>
          <cell r="C137">
            <v>1.800879975442546</v>
          </cell>
          <cell r="D137">
            <v>207</v>
          </cell>
          <cell r="E137">
            <v>1.7540886365562238</v>
          </cell>
          <cell r="F137">
            <v>75</v>
          </cell>
          <cell r="G137">
            <v>2.715423606082549</v>
          </cell>
          <cell r="H137">
            <v>0</v>
          </cell>
          <cell r="I137">
            <v>0</v>
          </cell>
          <cell r="J137">
            <v>458</v>
          </cell>
          <cell r="K137">
            <v>1.877895772684407</v>
          </cell>
        </row>
        <row r="138">
          <cell r="A138" t="str">
            <v>58</v>
          </cell>
          <cell r="B138">
            <v>29</v>
          </cell>
          <cell r="C138">
            <v>0.2967359050445104</v>
          </cell>
          <cell r="D138">
            <v>28</v>
          </cell>
          <cell r="E138">
            <v>0.23726802813320907</v>
          </cell>
          <cell r="F138">
            <v>5</v>
          </cell>
          <cell r="G138">
            <v>0.18102824040550325</v>
          </cell>
          <cell r="H138">
            <v>0</v>
          </cell>
          <cell r="I138">
            <v>0</v>
          </cell>
          <cell r="J138">
            <v>62</v>
          </cell>
          <cell r="K138">
            <v>0.2542129648612079</v>
          </cell>
        </row>
        <row r="139">
          <cell r="A139" t="str">
            <v>59</v>
          </cell>
          <cell r="B139">
            <v>24</v>
          </cell>
          <cell r="C139">
            <v>0.2455745421058017</v>
          </cell>
          <cell r="D139">
            <v>12</v>
          </cell>
          <cell r="E139">
            <v>0.10168629777137532</v>
          </cell>
          <cell r="F139">
            <v>5</v>
          </cell>
          <cell r="G139">
            <v>0.18102824040550325</v>
          </cell>
          <cell r="H139">
            <v>0</v>
          </cell>
          <cell r="I139">
            <v>0</v>
          </cell>
          <cell r="J139">
            <v>41</v>
          </cell>
          <cell r="K139">
            <v>0.1681085735372504</v>
          </cell>
        </row>
        <row r="140">
          <cell r="A140" t="str">
            <v>60</v>
          </cell>
          <cell r="B140">
            <v>7</v>
          </cell>
          <cell r="C140">
            <v>0.07162590811419217</v>
          </cell>
          <cell r="D140">
            <v>6</v>
          </cell>
          <cell r="E140">
            <v>0.05084314888568766</v>
          </cell>
          <cell r="F140">
            <v>2</v>
          </cell>
          <cell r="G140">
            <v>0.0724112961622013</v>
          </cell>
          <cell r="H140">
            <v>0</v>
          </cell>
          <cell r="I140">
            <v>0</v>
          </cell>
          <cell r="J140">
            <v>15</v>
          </cell>
          <cell r="K140">
            <v>0.06150313665996967</v>
          </cell>
        </row>
        <row r="141">
          <cell r="A141" t="str">
            <v>61</v>
          </cell>
          <cell r="B141">
            <v>58</v>
          </cell>
          <cell r="C141">
            <v>0.5934718100890208</v>
          </cell>
          <cell r="D141">
            <v>76</v>
          </cell>
          <cell r="E141">
            <v>0.6440132192187104</v>
          </cell>
          <cell r="F141">
            <v>16</v>
          </cell>
          <cell r="G141">
            <v>0.5792903692976104</v>
          </cell>
          <cell r="H141">
            <v>0</v>
          </cell>
          <cell r="I141">
            <v>0</v>
          </cell>
          <cell r="J141">
            <v>150</v>
          </cell>
          <cell r="K141">
            <v>0.6150313665996966</v>
          </cell>
        </row>
        <row r="142">
          <cell r="A142" t="str">
            <v>62</v>
          </cell>
          <cell r="B142">
            <v>239</v>
          </cell>
          <cell r="C142">
            <v>2.4455131484702752</v>
          </cell>
          <cell r="D142">
            <v>155</v>
          </cell>
          <cell r="E142">
            <v>1.3134480128802644</v>
          </cell>
          <cell r="F142">
            <v>37</v>
          </cell>
          <cell r="G142">
            <v>1.3396089790007242</v>
          </cell>
          <cell r="H142">
            <v>1</v>
          </cell>
          <cell r="I142">
            <v>1.8867924528301887</v>
          </cell>
          <cell r="J142">
            <v>432</v>
          </cell>
          <cell r="K142">
            <v>1.7712903358071261</v>
          </cell>
        </row>
        <row r="143">
          <cell r="A143" t="str">
            <v>63</v>
          </cell>
          <cell r="B143">
            <v>27</v>
          </cell>
          <cell r="C143">
            <v>0.2762713598690269</v>
          </cell>
          <cell r="D143">
            <v>31</v>
          </cell>
          <cell r="E143">
            <v>0.2626896025760529</v>
          </cell>
          <cell r="F143">
            <v>5</v>
          </cell>
          <cell r="G143">
            <v>0.18102824040550325</v>
          </cell>
          <cell r="H143">
            <v>0</v>
          </cell>
          <cell r="I143">
            <v>0</v>
          </cell>
          <cell r="J143">
            <v>63</v>
          </cell>
          <cell r="K143">
            <v>0.2583131739718726</v>
          </cell>
        </row>
        <row r="144">
          <cell r="A144" t="str">
            <v>64</v>
          </cell>
          <cell r="B144">
            <v>305</v>
          </cell>
          <cell r="C144">
            <v>3.12084313926123</v>
          </cell>
          <cell r="D144">
            <v>272</v>
          </cell>
          <cell r="E144">
            <v>2.3048894161511733</v>
          </cell>
          <cell r="F144">
            <v>56</v>
          </cell>
          <cell r="G144">
            <v>2.0275162925416366</v>
          </cell>
          <cell r="H144">
            <v>0</v>
          </cell>
          <cell r="I144">
            <v>0</v>
          </cell>
          <cell r="J144">
            <v>633</v>
          </cell>
          <cell r="K144">
            <v>2.59543236705072</v>
          </cell>
        </row>
        <row r="145">
          <cell r="A145" t="str">
            <v>65</v>
          </cell>
          <cell r="B145">
            <v>132</v>
          </cell>
          <cell r="C145">
            <v>1.3506599815819096</v>
          </cell>
          <cell r="D145">
            <v>127</v>
          </cell>
          <cell r="E145">
            <v>1.0761799847470552</v>
          </cell>
          <cell r="F145">
            <v>28</v>
          </cell>
          <cell r="G145">
            <v>1.0137581462708183</v>
          </cell>
          <cell r="H145">
            <v>0</v>
          </cell>
          <cell r="I145">
            <v>0</v>
          </cell>
          <cell r="J145">
            <v>287</v>
          </cell>
          <cell r="K145">
            <v>1.1767600147607529</v>
          </cell>
        </row>
        <row r="146">
          <cell r="A146" t="str">
            <v>66</v>
          </cell>
          <cell r="B146">
            <v>95</v>
          </cell>
          <cell r="C146">
            <v>0.972065895835465</v>
          </cell>
          <cell r="D146">
            <v>86</v>
          </cell>
          <cell r="E146">
            <v>0.7287518006948563</v>
          </cell>
          <cell r="F146">
            <v>24</v>
          </cell>
          <cell r="G146">
            <v>0.8689355539464156</v>
          </cell>
          <cell r="H146">
            <v>0</v>
          </cell>
          <cell r="I146">
            <v>0</v>
          </cell>
          <cell r="J146">
            <v>205</v>
          </cell>
          <cell r="K146">
            <v>0.8405428676862521</v>
          </cell>
        </row>
        <row r="147">
          <cell r="A147" t="str">
            <v>68</v>
          </cell>
          <cell r="B147">
            <v>55</v>
          </cell>
          <cell r="C147">
            <v>0.5627749923257955</v>
          </cell>
          <cell r="D147">
            <v>60</v>
          </cell>
          <cell r="E147">
            <v>0.5084314888568765</v>
          </cell>
          <cell r="F147">
            <v>12</v>
          </cell>
          <cell r="G147">
            <v>0.4344677769732078</v>
          </cell>
          <cell r="H147">
            <v>1</v>
          </cell>
          <cell r="I147">
            <v>1.8867924528301887</v>
          </cell>
          <cell r="J147">
            <v>128</v>
          </cell>
          <cell r="K147">
            <v>0.5248267661650744</v>
          </cell>
        </row>
        <row r="148">
          <cell r="A148" t="str">
            <v>69</v>
          </cell>
          <cell r="B148">
            <v>126</v>
          </cell>
          <cell r="C148">
            <v>1.289266346055459</v>
          </cell>
          <cell r="D148">
            <v>107</v>
          </cell>
          <cell r="E148">
            <v>0.9067028217947631</v>
          </cell>
          <cell r="F148">
            <v>19</v>
          </cell>
          <cell r="G148">
            <v>0.6879073135409124</v>
          </cell>
          <cell r="H148">
            <v>1</v>
          </cell>
          <cell r="I148">
            <v>1.8867924528301887</v>
          </cell>
          <cell r="J148">
            <v>253</v>
          </cell>
          <cell r="K148">
            <v>1.037352904998155</v>
          </cell>
        </row>
        <row r="149">
          <cell r="A149" t="str">
            <v>70</v>
          </cell>
          <cell r="B149">
            <v>207</v>
          </cell>
          <cell r="C149">
            <v>2.1180804256625394</v>
          </cell>
          <cell r="D149">
            <v>154</v>
          </cell>
          <cell r="E149">
            <v>1.3049741547326499</v>
          </cell>
          <cell r="F149">
            <v>28</v>
          </cell>
          <cell r="G149">
            <v>1.0137581462708183</v>
          </cell>
          <cell r="H149">
            <v>0</v>
          </cell>
          <cell r="I149">
            <v>0</v>
          </cell>
          <cell r="J149">
            <v>389</v>
          </cell>
          <cell r="K149">
            <v>1.5949813440485465</v>
          </cell>
        </row>
        <row r="150">
          <cell r="A150" t="str">
            <v>71</v>
          </cell>
          <cell r="B150">
            <v>191</v>
          </cell>
          <cell r="C150">
            <v>1.9543640642586717</v>
          </cell>
          <cell r="D150">
            <v>125</v>
          </cell>
          <cell r="E150">
            <v>1.059232268451826</v>
          </cell>
          <cell r="F150">
            <v>28</v>
          </cell>
          <cell r="G150">
            <v>1.0137581462708183</v>
          </cell>
          <cell r="H150">
            <v>0</v>
          </cell>
          <cell r="I150">
            <v>0</v>
          </cell>
          <cell r="J150">
            <v>344</v>
          </cell>
          <cell r="K150">
            <v>1.4104719340686376</v>
          </cell>
        </row>
        <row r="151">
          <cell r="A151" t="str">
            <v>72</v>
          </cell>
          <cell r="B151">
            <v>76</v>
          </cell>
          <cell r="C151">
            <v>0.7776527166683721</v>
          </cell>
          <cell r="D151">
            <v>54</v>
          </cell>
          <cell r="E151">
            <v>0.45758833997118886</v>
          </cell>
          <cell r="F151">
            <v>11</v>
          </cell>
          <cell r="G151">
            <v>0.39826212889210716</v>
          </cell>
          <cell r="H151">
            <v>0</v>
          </cell>
          <cell r="I151">
            <v>0</v>
          </cell>
          <cell r="J151">
            <v>141</v>
          </cell>
          <cell r="K151">
            <v>0.5781294846037147</v>
          </cell>
        </row>
        <row r="152">
          <cell r="A152" t="str">
            <v>73</v>
          </cell>
          <cell r="B152">
            <v>32</v>
          </cell>
          <cell r="C152">
            <v>0.3274327228077356</v>
          </cell>
          <cell r="D152">
            <v>27</v>
          </cell>
          <cell r="E152">
            <v>0.22879416998559443</v>
          </cell>
          <cell r="F152">
            <v>4</v>
          </cell>
          <cell r="G152">
            <v>0.1448225923244026</v>
          </cell>
          <cell r="H152">
            <v>0</v>
          </cell>
          <cell r="I152">
            <v>0</v>
          </cell>
          <cell r="J152">
            <v>63</v>
          </cell>
          <cell r="K152">
            <v>0.2583131739718726</v>
          </cell>
        </row>
        <row r="153">
          <cell r="A153" t="str">
            <v>74</v>
          </cell>
          <cell r="B153">
            <v>27</v>
          </cell>
          <cell r="C153">
            <v>0.2762713598690269</v>
          </cell>
          <cell r="D153">
            <v>14</v>
          </cell>
          <cell r="E153">
            <v>0.11863401406660454</v>
          </cell>
          <cell r="F153">
            <v>3</v>
          </cell>
          <cell r="G153">
            <v>0.10861694424330195</v>
          </cell>
          <cell r="H153">
            <v>0</v>
          </cell>
          <cell r="I153">
            <v>0</v>
          </cell>
          <cell r="J153">
            <v>44</v>
          </cell>
          <cell r="K153">
            <v>0.18040920086924433</v>
          </cell>
        </row>
        <row r="154">
          <cell r="A154" t="str">
            <v>75</v>
          </cell>
          <cell r="B154">
            <v>3</v>
          </cell>
          <cell r="C154">
            <v>0.030696817763225213</v>
          </cell>
          <cell r="D154">
            <v>6</v>
          </cell>
          <cell r="E154">
            <v>0.05084314888568766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9</v>
          </cell>
          <cell r="K154">
            <v>0.036901881995981795</v>
          </cell>
        </row>
        <row r="155">
          <cell r="A155" t="str">
            <v>77</v>
          </cell>
          <cell r="B155">
            <v>25</v>
          </cell>
          <cell r="C155">
            <v>0.25580681469354344</v>
          </cell>
          <cell r="D155">
            <v>25</v>
          </cell>
          <cell r="E155">
            <v>0.21184645369036523</v>
          </cell>
          <cell r="F155">
            <v>6</v>
          </cell>
          <cell r="G155">
            <v>0.2172338884866039</v>
          </cell>
          <cell r="H155">
            <v>0</v>
          </cell>
          <cell r="I155">
            <v>0</v>
          </cell>
          <cell r="J155">
            <v>56</v>
          </cell>
          <cell r="K155">
            <v>0.22961171019722004</v>
          </cell>
        </row>
        <row r="156">
          <cell r="A156" t="str">
            <v>78</v>
          </cell>
          <cell r="B156">
            <v>859</v>
          </cell>
          <cell r="C156">
            <v>8.789522152870152</v>
          </cell>
          <cell r="D156">
            <v>1369</v>
          </cell>
          <cell r="E156">
            <v>11.6007118040844</v>
          </cell>
          <cell r="F156">
            <v>242</v>
          </cell>
          <cell r="G156">
            <v>8.761766835626359</v>
          </cell>
          <cell r="H156">
            <v>4</v>
          </cell>
          <cell r="I156">
            <v>7.547169811320755</v>
          </cell>
          <cell r="J156">
            <v>2474</v>
          </cell>
          <cell r="K156">
            <v>10.143917339784329</v>
          </cell>
        </row>
        <row r="157">
          <cell r="A157" t="str">
            <v>79</v>
          </cell>
          <cell r="B157">
            <v>16</v>
          </cell>
          <cell r="C157">
            <v>0.1637163614038678</v>
          </cell>
          <cell r="D157">
            <v>26</v>
          </cell>
          <cell r="E157">
            <v>0.22032031183797984</v>
          </cell>
          <cell r="F157">
            <v>11</v>
          </cell>
          <cell r="G157">
            <v>0.39826212889210716</v>
          </cell>
          <cell r="H157">
            <v>1</v>
          </cell>
          <cell r="I157">
            <v>1.8867924528301887</v>
          </cell>
          <cell r="J157">
            <v>54</v>
          </cell>
          <cell r="K157">
            <v>0.22141129197589077</v>
          </cell>
        </row>
        <row r="158">
          <cell r="A158" t="str">
            <v>80</v>
          </cell>
          <cell r="B158">
            <v>55</v>
          </cell>
          <cell r="C158">
            <v>0.5627749923257955</v>
          </cell>
          <cell r="D158">
            <v>134</v>
          </cell>
          <cell r="E158">
            <v>1.1354969917803577</v>
          </cell>
          <cell r="F158">
            <v>36</v>
          </cell>
          <cell r="G158">
            <v>1.3034033309196236</v>
          </cell>
          <cell r="H158">
            <v>1</v>
          </cell>
          <cell r="I158">
            <v>1.8867924528301887</v>
          </cell>
          <cell r="J158">
            <v>226</v>
          </cell>
          <cell r="K158">
            <v>0.9266472590102094</v>
          </cell>
        </row>
        <row r="159">
          <cell r="A159" t="str">
            <v>81</v>
          </cell>
          <cell r="B159">
            <v>442</v>
          </cell>
          <cell r="C159">
            <v>4.522664483781848</v>
          </cell>
          <cell r="D159">
            <v>854</v>
          </cell>
          <cell r="E159">
            <v>7.236674858062877</v>
          </cell>
          <cell r="F159">
            <v>197</v>
          </cell>
          <cell r="G159">
            <v>7.132512671976829</v>
          </cell>
          <cell r="H159">
            <v>1</v>
          </cell>
          <cell r="I159">
            <v>1.8867924528301887</v>
          </cell>
          <cell r="J159">
            <v>1494</v>
          </cell>
          <cell r="K159">
            <v>6.125712411332978</v>
          </cell>
        </row>
        <row r="160">
          <cell r="A160" t="str">
            <v>82</v>
          </cell>
          <cell r="B160">
            <v>104</v>
          </cell>
          <cell r="C160">
            <v>1.0641563491251407</v>
          </cell>
          <cell r="D160">
            <v>104</v>
          </cell>
          <cell r="E160">
            <v>0.8812812473519194</v>
          </cell>
          <cell r="F160">
            <v>31</v>
          </cell>
          <cell r="G160">
            <v>1.1223750905141203</v>
          </cell>
          <cell r="H160">
            <v>0</v>
          </cell>
          <cell r="I160">
            <v>0</v>
          </cell>
          <cell r="J160">
            <v>239</v>
          </cell>
          <cell r="K160">
            <v>0.9799499774488499</v>
          </cell>
        </row>
        <row r="161">
          <cell r="A161" t="str">
            <v>84</v>
          </cell>
          <cell r="B161">
            <v>148</v>
          </cell>
          <cell r="C161">
            <v>1.5143763429857773</v>
          </cell>
          <cell r="D161">
            <v>129</v>
          </cell>
          <cell r="E161">
            <v>1.0931277010422846</v>
          </cell>
          <cell r="F161">
            <v>21</v>
          </cell>
          <cell r="G161">
            <v>0.7603186097031137</v>
          </cell>
          <cell r="H161">
            <v>0</v>
          </cell>
          <cell r="I161">
            <v>0</v>
          </cell>
          <cell r="J161">
            <v>298</v>
          </cell>
          <cell r="K161">
            <v>1.2218623149780639</v>
          </cell>
        </row>
        <row r="162">
          <cell r="A162" t="str">
            <v>85</v>
          </cell>
          <cell r="B162">
            <v>192</v>
          </cell>
          <cell r="C162">
            <v>1.9645963368464137</v>
          </cell>
          <cell r="D162">
            <v>174</v>
          </cell>
          <cell r="E162">
            <v>1.4744513176849419</v>
          </cell>
          <cell r="F162">
            <v>38</v>
          </cell>
          <cell r="G162">
            <v>1.3758146270818248</v>
          </cell>
          <cell r="H162">
            <v>0</v>
          </cell>
          <cell r="I162">
            <v>0</v>
          </cell>
          <cell r="J162">
            <v>404</v>
          </cell>
          <cell r="K162">
            <v>1.6564844807085164</v>
          </cell>
        </row>
        <row r="163">
          <cell r="A163" t="str">
            <v>86</v>
          </cell>
          <cell r="B163">
            <v>1145</v>
          </cell>
          <cell r="C163">
            <v>11.71595211296429</v>
          </cell>
          <cell r="D163">
            <v>1051</v>
          </cell>
          <cell r="E163">
            <v>8.906024913142954</v>
          </cell>
          <cell r="F163">
            <v>201</v>
          </cell>
          <cell r="G163">
            <v>7.2773352643012315</v>
          </cell>
          <cell r="H163">
            <v>2</v>
          </cell>
          <cell r="I163">
            <v>3.7735849056603774</v>
          </cell>
          <cell r="J163">
            <v>2399</v>
          </cell>
          <cell r="K163">
            <v>9.836401656484481</v>
          </cell>
        </row>
        <row r="164">
          <cell r="A164" t="str">
            <v>87</v>
          </cell>
          <cell r="B164">
            <v>422</v>
          </cell>
          <cell r="C164">
            <v>4.318019032027013</v>
          </cell>
          <cell r="D164">
            <v>526</v>
          </cell>
          <cell r="E164">
            <v>4.457249385645285</v>
          </cell>
          <cell r="F164">
            <v>129</v>
          </cell>
          <cell r="G164">
            <v>4.670528602461984</v>
          </cell>
          <cell r="H164">
            <v>2</v>
          </cell>
          <cell r="I164">
            <v>3.7735849056603774</v>
          </cell>
          <cell r="J164">
            <v>1079</v>
          </cell>
          <cell r="K164">
            <v>4.4241256304071515</v>
          </cell>
        </row>
        <row r="165">
          <cell r="A165" t="str">
            <v>88</v>
          </cell>
          <cell r="B165">
            <v>675</v>
          </cell>
          <cell r="C165">
            <v>6.906783996725673</v>
          </cell>
          <cell r="D165">
            <v>1116</v>
          </cell>
          <cell r="E165">
            <v>9.456825692737905</v>
          </cell>
          <cell r="F165">
            <v>212</v>
          </cell>
          <cell r="G165">
            <v>7.675597393193339</v>
          </cell>
          <cell r="H165">
            <v>4</v>
          </cell>
          <cell r="I165">
            <v>7.547169811320755</v>
          </cell>
          <cell r="J165">
            <v>2007</v>
          </cell>
          <cell r="K165">
            <v>8.22911968510394</v>
          </cell>
        </row>
        <row r="166">
          <cell r="A166" t="str">
            <v>90</v>
          </cell>
          <cell r="B166">
            <v>44</v>
          </cell>
          <cell r="C166">
            <v>0.4502199938606365</v>
          </cell>
          <cell r="D166">
            <v>33</v>
          </cell>
          <cell r="E166">
            <v>0.27963731887128207</v>
          </cell>
          <cell r="F166">
            <v>11</v>
          </cell>
          <cell r="G166">
            <v>0.39826212889210716</v>
          </cell>
          <cell r="H166">
            <v>0</v>
          </cell>
          <cell r="I166">
            <v>0</v>
          </cell>
          <cell r="J166">
            <v>88</v>
          </cell>
          <cell r="K166">
            <v>0.36081840173848867</v>
          </cell>
        </row>
        <row r="167">
          <cell r="A167" t="str">
            <v>91</v>
          </cell>
          <cell r="B167">
            <v>26</v>
          </cell>
          <cell r="C167">
            <v>0.26603908728128517</v>
          </cell>
          <cell r="D167">
            <v>20</v>
          </cell>
          <cell r="E167">
            <v>0.16947716295229218</v>
          </cell>
          <cell r="F167">
            <v>5</v>
          </cell>
          <cell r="G167">
            <v>0.18102824040550325</v>
          </cell>
          <cell r="H167">
            <v>0</v>
          </cell>
          <cell r="I167">
            <v>0</v>
          </cell>
          <cell r="J167">
            <v>51</v>
          </cell>
          <cell r="K167">
            <v>0.20911066464389683</v>
          </cell>
        </row>
        <row r="168">
          <cell r="A168" t="str">
            <v>92</v>
          </cell>
          <cell r="B168">
            <v>2</v>
          </cell>
          <cell r="C168">
            <v>0.020464545175483476</v>
          </cell>
          <cell r="D168">
            <v>3</v>
          </cell>
          <cell r="E168">
            <v>0.02542157444284383</v>
          </cell>
          <cell r="F168">
            <v>2</v>
          </cell>
          <cell r="G168">
            <v>0.0724112961622013</v>
          </cell>
          <cell r="H168">
            <v>0</v>
          </cell>
          <cell r="I168">
            <v>0</v>
          </cell>
          <cell r="J168">
            <v>7</v>
          </cell>
          <cell r="K168">
            <v>0.028701463774652505</v>
          </cell>
        </row>
        <row r="169">
          <cell r="A169" t="str">
            <v>93</v>
          </cell>
          <cell r="B169">
            <v>36</v>
          </cell>
          <cell r="C169">
            <v>0.36836181315870253</v>
          </cell>
          <cell r="D169">
            <v>26</v>
          </cell>
          <cell r="E169">
            <v>0.22032031183797984</v>
          </cell>
          <cell r="F169">
            <v>11</v>
          </cell>
          <cell r="G169">
            <v>0.39826212889210716</v>
          </cell>
          <cell r="H169">
            <v>1</v>
          </cell>
          <cell r="I169">
            <v>1.8867924528301887</v>
          </cell>
          <cell r="J169">
            <v>74</v>
          </cell>
          <cell r="K169">
            <v>0.30341547418918363</v>
          </cell>
        </row>
        <row r="170">
          <cell r="A170" t="str">
            <v>94</v>
          </cell>
          <cell r="B170">
            <v>193</v>
          </cell>
          <cell r="C170">
            <v>1.9748286094341552</v>
          </cell>
          <cell r="D170">
            <v>173</v>
          </cell>
          <cell r="E170">
            <v>1.4659774595373272</v>
          </cell>
          <cell r="F170">
            <v>42</v>
          </cell>
          <cell r="G170">
            <v>1.5206372194062274</v>
          </cell>
          <cell r="H170">
            <v>0</v>
          </cell>
          <cell r="I170">
            <v>0</v>
          </cell>
          <cell r="J170">
            <v>408</v>
          </cell>
          <cell r="K170">
            <v>1.6728853171511746</v>
          </cell>
        </row>
        <row r="171">
          <cell r="A171" t="str">
            <v>95</v>
          </cell>
          <cell r="B171">
            <v>3</v>
          </cell>
          <cell r="C171">
            <v>0.030696817763225213</v>
          </cell>
          <cell r="D171">
            <v>7</v>
          </cell>
          <cell r="E171">
            <v>0.05931700703330227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10</v>
          </cell>
          <cell r="K171">
            <v>0.04100209110664644</v>
          </cell>
        </row>
        <row r="172">
          <cell r="A172" t="str">
            <v>96</v>
          </cell>
          <cell r="B172">
            <v>34</v>
          </cell>
          <cell r="C172">
            <v>0.34789726798321907</v>
          </cell>
          <cell r="D172">
            <v>48</v>
          </cell>
          <cell r="E172">
            <v>0.4067451910855013</v>
          </cell>
          <cell r="F172">
            <v>18</v>
          </cell>
          <cell r="G172">
            <v>0.6517016654598118</v>
          </cell>
          <cell r="H172">
            <v>0</v>
          </cell>
          <cell r="I172">
            <v>0</v>
          </cell>
          <cell r="J172">
            <v>100</v>
          </cell>
          <cell r="K172">
            <v>0.4100209110664644</v>
          </cell>
        </row>
        <row r="173">
          <cell r="A173" t="str">
            <v>97</v>
          </cell>
          <cell r="B173">
            <v>3</v>
          </cell>
          <cell r="C173">
            <v>0.030696817763225213</v>
          </cell>
          <cell r="D173">
            <v>1</v>
          </cell>
          <cell r="E173">
            <v>0.008473858147614609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4</v>
          </cell>
          <cell r="K173">
            <v>0.016400836442658575</v>
          </cell>
        </row>
        <row r="174">
          <cell r="A174" t="str">
            <v>99</v>
          </cell>
          <cell r="B174">
            <v>7</v>
          </cell>
          <cell r="C174">
            <v>0.07162590811419217</v>
          </cell>
          <cell r="D174">
            <v>6</v>
          </cell>
          <cell r="E174">
            <v>0.05084314888568766</v>
          </cell>
          <cell r="F174">
            <v>2</v>
          </cell>
          <cell r="G174">
            <v>0.0724112961622013</v>
          </cell>
          <cell r="H174">
            <v>0</v>
          </cell>
          <cell r="I174">
            <v>0</v>
          </cell>
          <cell r="J174">
            <v>15</v>
          </cell>
          <cell r="K174">
            <v>0.06150313665996967</v>
          </cell>
        </row>
        <row r="175">
          <cell r="A175" t="str">
            <v>Total</v>
          </cell>
          <cell r="B175">
            <v>9773</v>
          </cell>
          <cell r="C175">
            <v>100</v>
          </cell>
          <cell r="D175">
            <v>11801</v>
          </cell>
          <cell r="E175">
            <v>100</v>
          </cell>
          <cell r="F175">
            <v>2762</v>
          </cell>
          <cell r="G175">
            <v>100</v>
          </cell>
          <cell r="H175">
            <v>53</v>
          </cell>
          <cell r="I175">
            <v>100</v>
          </cell>
          <cell r="J175">
            <v>24389</v>
          </cell>
          <cell r="K175">
            <v>100</v>
          </cell>
        </row>
        <row r="182">
          <cell r="A182" t="str">
            <v>inconnu</v>
          </cell>
          <cell r="B182">
            <v>68</v>
          </cell>
          <cell r="C182">
            <v>1.2534562211981566</v>
          </cell>
          <cell r="D182">
            <v>68</v>
          </cell>
          <cell r="E182">
            <v>1.0845295055821371</v>
          </cell>
          <cell r="F182">
            <v>9</v>
          </cell>
          <cell r="G182">
            <v>0.6721433905899926</v>
          </cell>
          <cell r="H182">
            <v>0</v>
          </cell>
          <cell r="I182">
            <v>0</v>
          </cell>
          <cell r="J182">
            <v>145</v>
          </cell>
          <cell r="K182">
            <v>1.1116222017785955</v>
          </cell>
          <cell r="L182">
            <v>52</v>
          </cell>
          <cell r="M182">
            <v>1.1959521619135236</v>
          </cell>
          <cell r="N182">
            <v>51</v>
          </cell>
          <cell r="O182">
            <v>0.9222423146473779</v>
          </cell>
          <cell r="P182">
            <v>10</v>
          </cell>
          <cell r="Q182">
            <v>0.7027406886858749</v>
          </cell>
          <cell r="R182">
            <v>1</v>
          </cell>
          <cell r="S182">
            <v>2.3255813953488373</v>
          </cell>
          <cell r="T182">
            <v>114</v>
          </cell>
          <cell r="U182">
            <v>1.0049365303244007</v>
          </cell>
          <cell r="V182">
            <v>0</v>
          </cell>
          <cell r="W182">
            <v>0</v>
          </cell>
        </row>
        <row r="183">
          <cell r="A183" t="str">
            <v>01</v>
          </cell>
          <cell r="B183">
            <v>8</v>
          </cell>
          <cell r="C183">
            <v>0.14746543778801843</v>
          </cell>
          <cell r="D183">
            <v>13</v>
          </cell>
          <cell r="E183">
            <v>0.20733652312599682</v>
          </cell>
          <cell r="F183">
            <v>1</v>
          </cell>
          <cell r="G183">
            <v>0.07468259895444362</v>
          </cell>
          <cell r="H183">
            <v>0</v>
          </cell>
          <cell r="I183">
            <v>0</v>
          </cell>
          <cell r="J183">
            <v>22</v>
          </cell>
          <cell r="K183">
            <v>0.16865992026985588</v>
          </cell>
          <cell r="L183">
            <v>7</v>
          </cell>
          <cell r="M183">
            <v>0.1609935602575897</v>
          </cell>
          <cell r="N183">
            <v>25</v>
          </cell>
          <cell r="O183">
            <v>0.4520795660036166</v>
          </cell>
          <cell r="P183">
            <v>9</v>
          </cell>
          <cell r="Q183">
            <v>0.6324666198172875</v>
          </cell>
          <cell r="R183">
            <v>0</v>
          </cell>
          <cell r="S183">
            <v>0</v>
          </cell>
          <cell r="T183">
            <v>41</v>
          </cell>
          <cell r="U183">
            <v>0.36142454160789844</v>
          </cell>
          <cell r="V183">
            <v>0</v>
          </cell>
          <cell r="W183">
            <v>0</v>
          </cell>
        </row>
        <row r="184">
          <cell r="A184" t="str">
            <v>02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</v>
          </cell>
          <cell r="M184">
            <v>0.022999080036798528</v>
          </cell>
          <cell r="N184">
            <v>1</v>
          </cell>
          <cell r="O184">
            <v>0.018083182640144666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2</v>
          </cell>
          <cell r="U184">
            <v>0.01763046544428773</v>
          </cell>
          <cell r="V184">
            <v>0</v>
          </cell>
          <cell r="W184">
            <v>0</v>
          </cell>
        </row>
        <row r="185">
          <cell r="A185" t="str">
            <v>03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1</v>
          </cell>
          <cell r="O185">
            <v>0.018083182640144666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</v>
          </cell>
          <cell r="U185">
            <v>0.008815232722143865</v>
          </cell>
          <cell r="V185">
            <v>0</v>
          </cell>
          <cell r="W185">
            <v>0</v>
          </cell>
        </row>
        <row r="186">
          <cell r="A186" t="str">
            <v>08</v>
          </cell>
          <cell r="B186">
            <v>0</v>
          </cell>
          <cell r="C186">
            <v>0</v>
          </cell>
          <cell r="D186">
            <v>1</v>
          </cell>
          <cell r="E186">
            <v>0.01594896331738437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</v>
          </cell>
          <cell r="K186">
            <v>0.0076663600122661765</v>
          </cell>
          <cell r="L186">
            <v>4</v>
          </cell>
          <cell r="M186">
            <v>0.09199632014719411</v>
          </cell>
          <cell r="N186">
            <v>8</v>
          </cell>
          <cell r="O186">
            <v>0.14466546112115733</v>
          </cell>
          <cell r="P186">
            <v>2</v>
          </cell>
          <cell r="Q186">
            <v>0.14054813773717498</v>
          </cell>
          <cell r="R186">
            <v>0</v>
          </cell>
          <cell r="S186">
            <v>0</v>
          </cell>
          <cell r="T186">
            <v>14</v>
          </cell>
          <cell r="U186">
            <v>0.1234132581100141</v>
          </cell>
          <cell r="V186">
            <v>0</v>
          </cell>
          <cell r="W186">
            <v>0</v>
          </cell>
        </row>
        <row r="187">
          <cell r="A187" t="str">
            <v>10</v>
          </cell>
          <cell r="B187">
            <v>59</v>
          </cell>
          <cell r="C187">
            <v>1.0875576036866361</v>
          </cell>
          <cell r="D187">
            <v>96</v>
          </cell>
          <cell r="E187">
            <v>1.5311004784688995</v>
          </cell>
          <cell r="F187">
            <v>22</v>
          </cell>
          <cell r="G187">
            <v>1.6430171769977597</v>
          </cell>
          <cell r="H187">
            <v>0</v>
          </cell>
          <cell r="I187">
            <v>0</v>
          </cell>
          <cell r="J187">
            <v>177</v>
          </cell>
          <cell r="K187">
            <v>1.3569457221711132</v>
          </cell>
          <cell r="L187">
            <v>107</v>
          </cell>
          <cell r="M187">
            <v>2.4609015639374427</v>
          </cell>
          <cell r="N187">
            <v>144</v>
          </cell>
          <cell r="O187">
            <v>2.603978300180832</v>
          </cell>
          <cell r="P187">
            <v>42</v>
          </cell>
          <cell r="Q187">
            <v>2.951510892480675</v>
          </cell>
          <cell r="R187">
            <v>4</v>
          </cell>
          <cell r="S187">
            <v>9.30232558139535</v>
          </cell>
          <cell r="T187">
            <v>297</v>
          </cell>
          <cell r="U187">
            <v>2.6181241184767274</v>
          </cell>
          <cell r="V187">
            <v>0</v>
          </cell>
          <cell r="W187">
            <v>0</v>
          </cell>
        </row>
        <row r="188">
          <cell r="A188" t="str">
            <v>11</v>
          </cell>
          <cell r="B188">
            <v>10</v>
          </cell>
          <cell r="C188">
            <v>0.18433179723502305</v>
          </cell>
          <cell r="D188">
            <v>7</v>
          </cell>
          <cell r="E188">
            <v>0.11164274322169059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17</v>
          </cell>
          <cell r="K188">
            <v>0.130328120208525</v>
          </cell>
          <cell r="L188">
            <v>17</v>
          </cell>
          <cell r="M188">
            <v>0.390984360625575</v>
          </cell>
          <cell r="N188">
            <v>15</v>
          </cell>
          <cell r="O188">
            <v>0.27124773960216997</v>
          </cell>
          <cell r="P188">
            <v>3</v>
          </cell>
          <cell r="Q188">
            <v>0.21082220660576245</v>
          </cell>
          <cell r="R188">
            <v>0</v>
          </cell>
          <cell r="S188">
            <v>0</v>
          </cell>
          <cell r="T188">
            <v>35</v>
          </cell>
          <cell r="U188">
            <v>0.3085331452750353</v>
          </cell>
          <cell r="V188">
            <v>0</v>
          </cell>
          <cell r="W188">
            <v>0</v>
          </cell>
        </row>
        <row r="189">
          <cell r="A189" t="str">
            <v>12</v>
          </cell>
          <cell r="B189">
            <v>1</v>
          </cell>
          <cell r="C189">
            <v>0.018433179723502304</v>
          </cell>
          <cell r="D189">
            <v>6</v>
          </cell>
          <cell r="E189">
            <v>0.09569377990430622</v>
          </cell>
          <cell r="F189">
            <v>1</v>
          </cell>
          <cell r="G189">
            <v>0.07468259895444362</v>
          </cell>
          <cell r="H189">
            <v>0</v>
          </cell>
          <cell r="I189">
            <v>0</v>
          </cell>
          <cell r="J189">
            <v>8</v>
          </cell>
          <cell r="K189">
            <v>0.06133088009812941</v>
          </cell>
          <cell r="L189">
            <v>0</v>
          </cell>
          <cell r="M189">
            <v>0</v>
          </cell>
          <cell r="N189">
            <v>2</v>
          </cell>
          <cell r="O189">
            <v>0.03616636528028933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2</v>
          </cell>
          <cell r="U189">
            <v>0.01763046544428773</v>
          </cell>
          <cell r="V189">
            <v>0</v>
          </cell>
          <cell r="W189">
            <v>0</v>
          </cell>
        </row>
        <row r="190">
          <cell r="A190" t="str">
            <v>13</v>
          </cell>
          <cell r="B190">
            <v>16</v>
          </cell>
          <cell r="C190">
            <v>0.29493087557603687</v>
          </cell>
          <cell r="D190">
            <v>12</v>
          </cell>
          <cell r="E190">
            <v>0.19138755980861244</v>
          </cell>
          <cell r="F190">
            <v>3</v>
          </cell>
          <cell r="G190">
            <v>0.22404779686333087</v>
          </cell>
          <cell r="H190">
            <v>0</v>
          </cell>
          <cell r="I190">
            <v>0</v>
          </cell>
          <cell r="J190">
            <v>31</v>
          </cell>
          <cell r="K190">
            <v>0.23765716038025142</v>
          </cell>
          <cell r="L190">
            <v>26</v>
          </cell>
          <cell r="M190">
            <v>0.5979760809567618</v>
          </cell>
          <cell r="N190">
            <v>28</v>
          </cell>
          <cell r="O190">
            <v>0.5063291139240507</v>
          </cell>
          <cell r="P190">
            <v>13</v>
          </cell>
          <cell r="Q190">
            <v>0.9135628952916374</v>
          </cell>
          <cell r="R190">
            <v>0</v>
          </cell>
          <cell r="S190">
            <v>0</v>
          </cell>
          <cell r="T190">
            <v>67</v>
          </cell>
          <cell r="U190">
            <v>0.590620592383639</v>
          </cell>
          <cell r="V190">
            <v>0</v>
          </cell>
          <cell r="W190">
            <v>0</v>
          </cell>
        </row>
        <row r="191">
          <cell r="A191" t="str">
            <v>14</v>
          </cell>
          <cell r="B191">
            <v>7</v>
          </cell>
          <cell r="C191">
            <v>0.12903225806451613</v>
          </cell>
          <cell r="D191">
            <v>5</v>
          </cell>
          <cell r="E191">
            <v>0.07974481658692185</v>
          </cell>
          <cell r="F191">
            <v>4</v>
          </cell>
          <cell r="G191">
            <v>0.2987303958177745</v>
          </cell>
          <cell r="H191">
            <v>0</v>
          </cell>
          <cell r="I191">
            <v>0</v>
          </cell>
          <cell r="J191">
            <v>16</v>
          </cell>
          <cell r="K191">
            <v>0.12266176019625882</v>
          </cell>
          <cell r="L191">
            <v>2</v>
          </cell>
          <cell r="M191">
            <v>0.045998160073597055</v>
          </cell>
          <cell r="N191">
            <v>1</v>
          </cell>
          <cell r="O191">
            <v>0.018083182640144666</v>
          </cell>
          <cell r="P191">
            <v>1</v>
          </cell>
          <cell r="Q191">
            <v>0.07027406886858749</v>
          </cell>
          <cell r="R191">
            <v>0</v>
          </cell>
          <cell r="S191">
            <v>0</v>
          </cell>
          <cell r="T191">
            <v>4</v>
          </cell>
          <cell r="U191">
            <v>0.03526093088857546</v>
          </cell>
          <cell r="V191">
            <v>0</v>
          </cell>
          <cell r="W191">
            <v>0</v>
          </cell>
        </row>
        <row r="192">
          <cell r="A192" t="str">
            <v>15</v>
          </cell>
          <cell r="B192">
            <v>1</v>
          </cell>
          <cell r="C192">
            <v>0.018433179723502304</v>
          </cell>
          <cell r="D192">
            <v>4</v>
          </cell>
          <cell r="E192">
            <v>0.06379585326953748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5</v>
          </cell>
          <cell r="K192">
            <v>0.03833180006133088</v>
          </cell>
          <cell r="L192">
            <v>0</v>
          </cell>
          <cell r="M192">
            <v>0</v>
          </cell>
          <cell r="N192">
            <v>2</v>
          </cell>
          <cell r="O192">
            <v>0.03616636528028933</v>
          </cell>
          <cell r="P192">
            <v>1</v>
          </cell>
          <cell r="Q192">
            <v>0.07027406886858749</v>
          </cell>
          <cell r="R192">
            <v>0</v>
          </cell>
          <cell r="S192">
            <v>0</v>
          </cell>
          <cell r="T192">
            <v>3</v>
          </cell>
          <cell r="U192">
            <v>0.026445698166431594</v>
          </cell>
          <cell r="V192">
            <v>0</v>
          </cell>
          <cell r="W192">
            <v>0</v>
          </cell>
        </row>
        <row r="193">
          <cell r="A193" t="str">
            <v>16</v>
          </cell>
          <cell r="B193">
            <v>3</v>
          </cell>
          <cell r="C193">
            <v>0.055299539170506916</v>
          </cell>
          <cell r="D193">
            <v>4</v>
          </cell>
          <cell r="E193">
            <v>0.06379585326953748</v>
          </cell>
          <cell r="F193">
            <v>1</v>
          </cell>
          <cell r="G193">
            <v>0.07468259895444362</v>
          </cell>
          <cell r="H193">
            <v>0</v>
          </cell>
          <cell r="I193">
            <v>0</v>
          </cell>
          <cell r="J193">
            <v>8</v>
          </cell>
          <cell r="K193">
            <v>0.06133088009812941</v>
          </cell>
          <cell r="L193">
            <v>11</v>
          </cell>
          <cell r="M193">
            <v>0.25298988040478376</v>
          </cell>
          <cell r="N193">
            <v>16</v>
          </cell>
          <cell r="O193">
            <v>0.28933092224231466</v>
          </cell>
          <cell r="P193">
            <v>2</v>
          </cell>
          <cell r="Q193">
            <v>0.14054813773717498</v>
          </cell>
          <cell r="R193">
            <v>0</v>
          </cell>
          <cell r="S193">
            <v>0</v>
          </cell>
          <cell r="T193">
            <v>29</v>
          </cell>
          <cell r="U193">
            <v>0.25564174894217206</v>
          </cell>
          <cell r="V193">
            <v>0</v>
          </cell>
          <cell r="W193">
            <v>0</v>
          </cell>
        </row>
        <row r="194">
          <cell r="A194" t="str">
            <v>17</v>
          </cell>
          <cell r="B194">
            <v>9</v>
          </cell>
          <cell r="C194">
            <v>0.16589861751152074</v>
          </cell>
          <cell r="D194">
            <v>9</v>
          </cell>
          <cell r="E194">
            <v>0.14354066985645933</v>
          </cell>
          <cell r="F194">
            <v>3</v>
          </cell>
          <cell r="G194">
            <v>0.22404779686333087</v>
          </cell>
          <cell r="H194">
            <v>0</v>
          </cell>
          <cell r="I194">
            <v>0</v>
          </cell>
          <cell r="J194">
            <v>21</v>
          </cell>
          <cell r="K194">
            <v>0.1609935602575897</v>
          </cell>
          <cell r="L194">
            <v>23</v>
          </cell>
          <cell r="M194">
            <v>0.5289788408463661</v>
          </cell>
          <cell r="N194">
            <v>30</v>
          </cell>
          <cell r="O194">
            <v>0.5424954792043399</v>
          </cell>
          <cell r="P194">
            <v>10</v>
          </cell>
          <cell r="Q194">
            <v>0.7027406886858749</v>
          </cell>
          <cell r="R194">
            <v>0</v>
          </cell>
          <cell r="S194">
            <v>0</v>
          </cell>
          <cell r="T194">
            <v>63</v>
          </cell>
          <cell r="U194">
            <v>0.5553596614950634</v>
          </cell>
          <cell r="V194">
            <v>0</v>
          </cell>
          <cell r="W194">
            <v>0</v>
          </cell>
        </row>
        <row r="195">
          <cell r="A195" t="str">
            <v>18</v>
          </cell>
          <cell r="B195">
            <v>8</v>
          </cell>
          <cell r="C195">
            <v>0.14746543778801843</v>
          </cell>
          <cell r="D195">
            <v>7</v>
          </cell>
          <cell r="E195">
            <v>0.11164274322169059</v>
          </cell>
          <cell r="F195">
            <v>8</v>
          </cell>
          <cell r="G195">
            <v>0.597460791635549</v>
          </cell>
          <cell r="H195">
            <v>0</v>
          </cell>
          <cell r="I195">
            <v>0</v>
          </cell>
          <cell r="J195">
            <v>23</v>
          </cell>
          <cell r="K195">
            <v>0.17632628028212205</v>
          </cell>
          <cell r="L195">
            <v>19</v>
          </cell>
          <cell r="M195">
            <v>0.43698252069917204</v>
          </cell>
          <cell r="N195">
            <v>17</v>
          </cell>
          <cell r="O195">
            <v>0.3074141048824593</v>
          </cell>
          <cell r="P195">
            <v>4</v>
          </cell>
          <cell r="Q195">
            <v>0.28109627547434995</v>
          </cell>
          <cell r="R195">
            <v>0</v>
          </cell>
          <cell r="S195">
            <v>0</v>
          </cell>
          <cell r="T195">
            <v>40</v>
          </cell>
          <cell r="U195">
            <v>0.3526093088857546</v>
          </cell>
          <cell r="V195">
            <v>0</v>
          </cell>
          <cell r="W195">
            <v>0</v>
          </cell>
        </row>
        <row r="196">
          <cell r="A196" t="str">
            <v>19</v>
          </cell>
          <cell r="B196">
            <v>6</v>
          </cell>
          <cell r="C196">
            <v>0.11059907834101383</v>
          </cell>
          <cell r="D196">
            <v>1</v>
          </cell>
          <cell r="E196">
            <v>0.01594896331738437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7</v>
          </cell>
          <cell r="K196">
            <v>0.05366452008586323</v>
          </cell>
          <cell r="L196">
            <v>33</v>
          </cell>
          <cell r="M196">
            <v>0.7589696412143515</v>
          </cell>
          <cell r="N196">
            <v>19</v>
          </cell>
          <cell r="O196">
            <v>0.3435804701627486</v>
          </cell>
          <cell r="P196">
            <v>6</v>
          </cell>
          <cell r="Q196">
            <v>0.4216444132115249</v>
          </cell>
          <cell r="R196">
            <v>0</v>
          </cell>
          <cell r="S196">
            <v>0</v>
          </cell>
          <cell r="T196">
            <v>58</v>
          </cell>
          <cell r="U196">
            <v>0.5112834978843441</v>
          </cell>
          <cell r="V196">
            <v>0</v>
          </cell>
          <cell r="W196">
            <v>0</v>
          </cell>
        </row>
        <row r="197">
          <cell r="A197" t="str">
            <v>20</v>
          </cell>
          <cell r="B197">
            <v>45</v>
          </cell>
          <cell r="C197">
            <v>0.8294930875576036</v>
          </cell>
          <cell r="D197">
            <v>33</v>
          </cell>
          <cell r="E197">
            <v>0.5263157894736842</v>
          </cell>
          <cell r="F197">
            <v>9</v>
          </cell>
          <cell r="G197">
            <v>0.6721433905899926</v>
          </cell>
          <cell r="H197">
            <v>0</v>
          </cell>
          <cell r="I197">
            <v>0</v>
          </cell>
          <cell r="J197">
            <v>87</v>
          </cell>
          <cell r="K197">
            <v>0.6669733210671572</v>
          </cell>
          <cell r="L197">
            <v>138</v>
          </cell>
          <cell r="M197">
            <v>3.173873045078197</v>
          </cell>
          <cell r="N197">
            <v>171</v>
          </cell>
          <cell r="O197">
            <v>3.092224231464738</v>
          </cell>
          <cell r="P197">
            <v>51</v>
          </cell>
          <cell r="Q197">
            <v>3.583977512297962</v>
          </cell>
          <cell r="R197">
            <v>1</v>
          </cell>
          <cell r="S197">
            <v>2.3255813953488373</v>
          </cell>
          <cell r="T197">
            <v>361</v>
          </cell>
          <cell r="U197">
            <v>3.1822990126939352</v>
          </cell>
          <cell r="V197">
            <v>0</v>
          </cell>
          <cell r="W197">
            <v>0</v>
          </cell>
        </row>
        <row r="198">
          <cell r="A198" t="str">
            <v>21</v>
          </cell>
          <cell r="B198">
            <v>51</v>
          </cell>
          <cell r="C198">
            <v>0.9400921658986175</v>
          </cell>
          <cell r="D198">
            <v>32</v>
          </cell>
          <cell r="E198">
            <v>0.5103668261562998</v>
          </cell>
          <cell r="F198">
            <v>10</v>
          </cell>
          <cell r="G198">
            <v>0.7468259895444362</v>
          </cell>
          <cell r="H198">
            <v>0</v>
          </cell>
          <cell r="I198">
            <v>0</v>
          </cell>
          <cell r="J198">
            <v>93</v>
          </cell>
          <cell r="K198">
            <v>0.7129714811407544</v>
          </cell>
          <cell r="L198">
            <v>55</v>
          </cell>
          <cell r="M198">
            <v>1.2649494020239191</v>
          </cell>
          <cell r="N198">
            <v>29</v>
          </cell>
          <cell r="O198">
            <v>0.5244122965641953</v>
          </cell>
          <cell r="P198">
            <v>10</v>
          </cell>
          <cell r="Q198">
            <v>0.7027406886858749</v>
          </cell>
          <cell r="R198">
            <v>0</v>
          </cell>
          <cell r="S198">
            <v>0</v>
          </cell>
          <cell r="T198">
            <v>94</v>
          </cell>
          <cell r="U198">
            <v>0.8286318758815231</v>
          </cell>
          <cell r="V198">
            <v>0</v>
          </cell>
          <cell r="W198">
            <v>0</v>
          </cell>
        </row>
        <row r="199">
          <cell r="A199" t="str">
            <v>22</v>
          </cell>
          <cell r="B199">
            <v>9</v>
          </cell>
          <cell r="C199">
            <v>0.16589861751152074</v>
          </cell>
          <cell r="D199">
            <v>11</v>
          </cell>
          <cell r="E199">
            <v>0.17543859649122806</v>
          </cell>
          <cell r="F199">
            <v>8</v>
          </cell>
          <cell r="G199">
            <v>0.597460791635549</v>
          </cell>
          <cell r="H199">
            <v>0</v>
          </cell>
          <cell r="I199">
            <v>0</v>
          </cell>
          <cell r="J199">
            <v>28</v>
          </cell>
          <cell r="K199">
            <v>0.21465808034345293</v>
          </cell>
          <cell r="L199">
            <v>26</v>
          </cell>
          <cell r="M199">
            <v>0.5979760809567618</v>
          </cell>
          <cell r="N199">
            <v>49</v>
          </cell>
          <cell r="O199">
            <v>0.8860759493670887</v>
          </cell>
          <cell r="P199">
            <v>7</v>
          </cell>
          <cell r="Q199">
            <v>0.49191848208011246</v>
          </cell>
          <cell r="R199">
            <v>0</v>
          </cell>
          <cell r="S199">
            <v>0</v>
          </cell>
          <cell r="T199">
            <v>82</v>
          </cell>
          <cell r="U199">
            <v>0.7228490832157969</v>
          </cell>
          <cell r="V199">
            <v>0</v>
          </cell>
          <cell r="W199">
            <v>0</v>
          </cell>
        </row>
        <row r="200">
          <cell r="A200" t="str">
            <v>23</v>
          </cell>
          <cell r="B200">
            <v>10</v>
          </cell>
          <cell r="C200">
            <v>0.18433179723502305</v>
          </cell>
          <cell r="D200">
            <v>4</v>
          </cell>
          <cell r="E200">
            <v>0.06379585326953748</v>
          </cell>
          <cell r="F200">
            <v>2</v>
          </cell>
          <cell r="G200">
            <v>0.14936519790888725</v>
          </cell>
          <cell r="H200">
            <v>0</v>
          </cell>
          <cell r="I200">
            <v>0</v>
          </cell>
          <cell r="J200">
            <v>16</v>
          </cell>
          <cell r="K200">
            <v>0.12266176019625882</v>
          </cell>
          <cell r="L200">
            <v>47</v>
          </cell>
          <cell r="M200">
            <v>1.0809567617295308</v>
          </cell>
          <cell r="N200">
            <v>65</v>
          </cell>
          <cell r="O200">
            <v>1.1754068716094033</v>
          </cell>
          <cell r="P200">
            <v>16</v>
          </cell>
          <cell r="Q200">
            <v>1.1243851018973998</v>
          </cell>
          <cell r="R200">
            <v>1</v>
          </cell>
          <cell r="S200">
            <v>2.3255813953488373</v>
          </cell>
          <cell r="T200">
            <v>129</v>
          </cell>
          <cell r="U200">
            <v>1.1371650211565585</v>
          </cell>
          <cell r="V200">
            <v>0</v>
          </cell>
          <cell r="W200">
            <v>0</v>
          </cell>
        </row>
        <row r="201">
          <cell r="A201" t="str">
            <v>24</v>
          </cell>
          <cell r="B201">
            <v>10</v>
          </cell>
          <cell r="C201">
            <v>0.18433179723502305</v>
          </cell>
          <cell r="D201">
            <v>5</v>
          </cell>
          <cell r="E201">
            <v>0.07974481658692185</v>
          </cell>
          <cell r="F201">
            <v>1</v>
          </cell>
          <cell r="G201">
            <v>0.07468259895444362</v>
          </cell>
          <cell r="H201">
            <v>0</v>
          </cell>
          <cell r="I201">
            <v>0</v>
          </cell>
          <cell r="J201">
            <v>16</v>
          </cell>
          <cell r="K201">
            <v>0.12266176019625882</v>
          </cell>
          <cell r="L201">
            <v>53</v>
          </cell>
          <cell r="M201">
            <v>1.218951241950322</v>
          </cell>
          <cell r="N201">
            <v>69</v>
          </cell>
          <cell r="O201">
            <v>1.2477396021699818</v>
          </cell>
          <cell r="P201">
            <v>23</v>
          </cell>
          <cell r="Q201">
            <v>1.6163035839775126</v>
          </cell>
          <cell r="R201">
            <v>1</v>
          </cell>
          <cell r="S201">
            <v>2.3255813953488373</v>
          </cell>
          <cell r="T201">
            <v>146</v>
          </cell>
          <cell r="U201">
            <v>1.2870239774330043</v>
          </cell>
          <cell r="V201">
            <v>0</v>
          </cell>
          <cell r="W201">
            <v>0</v>
          </cell>
        </row>
        <row r="202">
          <cell r="A202" t="str">
            <v>25</v>
          </cell>
          <cell r="B202">
            <v>12</v>
          </cell>
          <cell r="C202">
            <v>0.22119815668202766</v>
          </cell>
          <cell r="D202">
            <v>16</v>
          </cell>
          <cell r="E202">
            <v>0.2551834130781499</v>
          </cell>
          <cell r="F202">
            <v>6</v>
          </cell>
          <cell r="G202">
            <v>0.44809559372666175</v>
          </cell>
          <cell r="H202">
            <v>0</v>
          </cell>
          <cell r="I202">
            <v>0</v>
          </cell>
          <cell r="J202">
            <v>34</v>
          </cell>
          <cell r="K202">
            <v>0.26065624041705</v>
          </cell>
          <cell r="L202">
            <v>91</v>
          </cell>
          <cell r="M202">
            <v>2.092916283348666</v>
          </cell>
          <cell r="N202">
            <v>134</v>
          </cell>
          <cell r="O202">
            <v>2.423146473779385</v>
          </cell>
          <cell r="P202">
            <v>44</v>
          </cell>
          <cell r="Q202">
            <v>3.0920590302178494</v>
          </cell>
          <cell r="R202">
            <v>2</v>
          </cell>
          <cell r="S202">
            <v>4.651162790697675</v>
          </cell>
          <cell r="T202">
            <v>271</v>
          </cell>
          <cell r="U202">
            <v>2.3889280677009874</v>
          </cell>
          <cell r="V202">
            <v>0</v>
          </cell>
          <cell r="W202">
            <v>0</v>
          </cell>
        </row>
        <row r="203">
          <cell r="A203" t="str">
            <v>26</v>
          </cell>
          <cell r="B203">
            <v>13</v>
          </cell>
          <cell r="C203">
            <v>0.23963133640552992</v>
          </cell>
          <cell r="D203">
            <v>18</v>
          </cell>
          <cell r="E203">
            <v>0.28708133971291866</v>
          </cell>
          <cell r="F203">
            <v>1</v>
          </cell>
          <cell r="G203">
            <v>0.07468259895444362</v>
          </cell>
          <cell r="H203">
            <v>0</v>
          </cell>
          <cell r="I203">
            <v>0</v>
          </cell>
          <cell r="J203">
            <v>32</v>
          </cell>
          <cell r="K203">
            <v>0.24532352039251765</v>
          </cell>
          <cell r="L203">
            <v>39</v>
          </cell>
          <cell r="M203">
            <v>0.8969641214351427</v>
          </cell>
          <cell r="N203">
            <v>20</v>
          </cell>
          <cell r="O203">
            <v>0.36166365280289337</v>
          </cell>
          <cell r="P203">
            <v>6</v>
          </cell>
          <cell r="Q203">
            <v>0.4216444132115249</v>
          </cell>
          <cell r="R203">
            <v>0</v>
          </cell>
          <cell r="S203">
            <v>0</v>
          </cell>
          <cell r="T203">
            <v>65</v>
          </cell>
          <cell r="U203">
            <v>0.5729901269393511</v>
          </cell>
          <cell r="V203">
            <v>0</v>
          </cell>
          <cell r="W203">
            <v>0</v>
          </cell>
        </row>
        <row r="204">
          <cell r="A204" t="str">
            <v>27</v>
          </cell>
          <cell r="B204">
            <v>5</v>
          </cell>
          <cell r="C204">
            <v>0.09216589861751152</v>
          </cell>
          <cell r="D204">
            <v>6</v>
          </cell>
          <cell r="E204">
            <v>0.09569377990430622</v>
          </cell>
          <cell r="F204">
            <v>4</v>
          </cell>
          <cell r="G204">
            <v>0.2987303958177745</v>
          </cell>
          <cell r="H204">
            <v>0</v>
          </cell>
          <cell r="I204">
            <v>0</v>
          </cell>
          <cell r="J204">
            <v>15</v>
          </cell>
          <cell r="K204">
            <v>0.11499540018399264</v>
          </cell>
          <cell r="L204">
            <v>18</v>
          </cell>
          <cell r="M204">
            <v>0.41398344066237347</v>
          </cell>
          <cell r="N204">
            <v>19</v>
          </cell>
          <cell r="O204">
            <v>0.3435804701627486</v>
          </cell>
          <cell r="P204">
            <v>12</v>
          </cell>
          <cell r="Q204">
            <v>0.8432888264230498</v>
          </cell>
          <cell r="R204">
            <v>1</v>
          </cell>
          <cell r="S204">
            <v>2.3255813953488373</v>
          </cell>
          <cell r="T204">
            <v>50</v>
          </cell>
          <cell r="U204">
            <v>0.4407616361071932</v>
          </cell>
          <cell r="V204">
            <v>0</v>
          </cell>
          <cell r="W204">
            <v>0</v>
          </cell>
        </row>
        <row r="205">
          <cell r="A205" t="str">
            <v>28</v>
          </cell>
          <cell r="B205">
            <v>14</v>
          </cell>
          <cell r="C205">
            <v>0.25806451612903225</v>
          </cell>
          <cell r="D205">
            <v>23</v>
          </cell>
          <cell r="E205">
            <v>0.3668261562998405</v>
          </cell>
          <cell r="F205">
            <v>2</v>
          </cell>
          <cell r="G205">
            <v>0.14936519790888725</v>
          </cell>
          <cell r="H205">
            <v>0</v>
          </cell>
          <cell r="I205">
            <v>0</v>
          </cell>
          <cell r="J205">
            <v>39</v>
          </cell>
          <cell r="K205">
            <v>0.2989880404783809</v>
          </cell>
          <cell r="L205">
            <v>73</v>
          </cell>
          <cell r="M205">
            <v>1.6789328426862926</v>
          </cell>
          <cell r="N205">
            <v>120</v>
          </cell>
          <cell r="O205">
            <v>2.1699819168173597</v>
          </cell>
          <cell r="P205">
            <v>27</v>
          </cell>
          <cell r="Q205">
            <v>1.8973998594518624</v>
          </cell>
          <cell r="R205">
            <v>1</v>
          </cell>
          <cell r="S205">
            <v>2.3255813953488373</v>
          </cell>
          <cell r="T205">
            <v>221</v>
          </cell>
          <cell r="U205">
            <v>1.9481664315937939</v>
          </cell>
          <cell r="V205">
            <v>0</v>
          </cell>
          <cell r="W205">
            <v>0</v>
          </cell>
        </row>
        <row r="206">
          <cell r="A206" t="str">
            <v>29</v>
          </cell>
          <cell r="B206">
            <v>11</v>
          </cell>
          <cell r="C206">
            <v>0.20276497695852533</v>
          </cell>
          <cell r="D206">
            <v>23</v>
          </cell>
          <cell r="E206">
            <v>0.3668261562998405</v>
          </cell>
          <cell r="F206">
            <v>5</v>
          </cell>
          <cell r="G206">
            <v>0.3734129947722181</v>
          </cell>
          <cell r="H206">
            <v>0</v>
          </cell>
          <cell r="I206">
            <v>0</v>
          </cell>
          <cell r="J206">
            <v>39</v>
          </cell>
          <cell r="K206">
            <v>0.2989880404783809</v>
          </cell>
          <cell r="L206">
            <v>70</v>
          </cell>
          <cell r="M206">
            <v>1.609935602575897</v>
          </cell>
          <cell r="N206">
            <v>115</v>
          </cell>
          <cell r="O206">
            <v>2.0795660036166366</v>
          </cell>
          <cell r="P206">
            <v>28</v>
          </cell>
          <cell r="Q206">
            <v>1.9676739283204498</v>
          </cell>
          <cell r="R206">
            <v>0</v>
          </cell>
          <cell r="S206">
            <v>0</v>
          </cell>
          <cell r="T206">
            <v>213</v>
          </cell>
          <cell r="U206">
            <v>1.8776445698166428</v>
          </cell>
          <cell r="V206">
            <v>0</v>
          </cell>
          <cell r="W206">
            <v>0</v>
          </cell>
        </row>
        <row r="207">
          <cell r="A207" t="str">
            <v>30</v>
          </cell>
          <cell r="B207">
            <v>5</v>
          </cell>
          <cell r="C207">
            <v>0.09216589861751152</v>
          </cell>
          <cell r="D207">
            <v>6</v>
          </cell>
          <cell r="E207">
            <v>0.09569377990430622</v>
          </cell>
          <cell r="F207">
            <v>1</v>
          </cell>
          <cell r="G207">
            <v>0.07468259895444362</v>
          </cell>
          <cell r="H207">
            <v>0</v>
          </cell>
          <cell r="I207">
            <v>0</v>
          </cell>
          <cell r="J207">
            <v>12</v>
          </cell>
          <cell r="K207">
            <v>0.09199632014719411</v>
          </cell>
          <cell r="L207">
            <v>14</v>
          </cell>
          <cell r="M207">
            <v>0.3219871205151794</v>
          </cell>
          <cell r="N207">
            <v>16</v>
          </cell>
          <cell r="O207">
            <v>0.28933092224231466</v>
          </cell>
          <cell r="P207">
            <v>7</v>
          </cell>
          <cell r="Q207">
            <v>0.49191848208011246</v>
          </cell>
          <cell r="R207">
            <v>0</v>
          </cell>
          <cell r="S207">
            <v>0</v>
          </cell>
          <cell r="T207">
            <v>37</v>
          </cell>
          <cell r="U207">
            <v>0.326163610719323</v>
          </cell>
          <cell r="V207">
            <v>0</v>
          </cell>
          <cell r="W207">
            <v>0</v>
          </cell>
        </row>
        <row r="208">
          <cell r="A208" t="str">
            <v>31</v>
          </cell>
          <cell r="B208">
            <v>2</v>
          </cell>
          <cell r="C208">
            <v>0.03686635944700461</v>
          </cell>
          <cell r="D208">
            <v>8</v>
          </cell>
          <cell r="E208">
            <v>0.12759170653907495</v>
          </cell>
          <cell r="F208">
            <v>1</v>
          </cell>
          <cell r="G208">
            <v>0.07468259895444362</v>
          </cell>
          <cell r="H208">
            <v>0</v>
          </cell>
          <cell r="I208">
            <v>0</v>
          </cell>
          <cell r="J208">
            <v>11</v>
          </cell>
          <cell r="K208">
            <v>0.08432996013492794</v>
          </cell>
          <cell r="L208">
            <v>15</v>
          </cell>
          <cell r="M208">
            <v>0.34498620055197793</v>
          </cell>
          <cell r="N208">
            <v>26</v>
          </cell>
          <cell r="O208">
            <v>0.47016274864376134</v>
          </cell>
          <cell r="P208">
            <v>7</v>
          </cell>
          <cell r="Q208">
            <v>0.49191848208011246</v>
          </cell>
          <cell r="R208">
            <v>0</v>
          </cell>
          <cell r="S208">
            <v>0</v>
          </cell>
          <cell r="T208">
            <v>48</v>
          </cell>
          <cell r="U208">
            <v>0.4231311706629055</v>
          </cell>
          <cell r="V208">
            <v>0</v>
          </cell>
          <cell r="W208">
            <v>0</v>
          </cell>
        </row>
        <row r="209">
          <cell r="A209" t="str">
            <v>32</v>
          </cell>
          <cell r="B209">
            <v>5</v>
          </cell>
          <cell r="C209">
            <v>0.09216589861751152</v>
          </cell>
          <cell r="D209">
            <v>13</v>
          </cell>
          <cell r="E209">
            <v>0.20733652312599682</v>
          </cell>
          <cell r="F209">
            <v>1</v>
          </cell>
          <cell r="G209">
            <v>0.07468259895444362</v>
          </cell>
          <cell r="H209">
            <v>0</v>
          </cell>
          <cell r="I209">
            <v>0</v>
          </cell>
          <cell r="J209">
            <v>19</v>
          </cell>
          <cell r="K209">
            <v>0.14566084023305734</v>
          </cell>
          <cell r="L209">
            <v>14</v>
          </cell>
          <cell r="M209">
            <v>0.3219871205151794</v>
          </cell>
          <cell r="N209">
            <v>6</v>
          </cell>
          <cell r="O209">
            <v>0.108499095840868</v>
          </cell>
          <cell r="P209">
            <v>4</v>
          </cell>
          <cell r="Q209">
            <v>0.28109627547434995</v>
          </cell>
          <cell r="R209">
            <v>0</v>
          </cell>
          <cell r="S209">
            <v>0</v>
          </cell>
          <cell r="T209">
            <v>24</v>
          </cell>
          <cell r="U209">
            <v>0.21156558533145275</v>
          </cell>
          <cell r="V209">
            <v>0</v>
          </cell>
          <cell r="W209">
            <v>0</v>
          </cell>
        </row>
        <row r="210">
          <cell r="A210" t="str">
            <v>33</v>
          </cell>
          <cell r="B210">
            <v>3</v>
          </cell>
          <cell r="C210">
            <v>0.055299539170506916</v>
          </cell>
          <cell r="D210">
            <v>2</v>
          </cell>
          <cell r="E210">
            <v>0.03189792663476874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5</v>
          </cell>
          <cell r="K210">
            <v>0.03833180006133088</v>
          </cell>
          <cell r="L210">
            <v>22</v>
          </cell>
          <cell r="M210">
            <v>0.5059797608095675</v>
          </cell>
          <cell r="N210">
            <v>26</v>
          </cell>
          <cell r="O210">
            <v>0.47016274864376134</v>
          </cell>
          <cell r="P210">
            <v>14</v>
          </cell>
          <cell r="Q210">
            <v>0.9838369641602249</v>
          </cell>
          <cell r="R210">
            <v>0</v>
          </cell>
          <cell r="S210">
            <v>0</v>
          </cell>
          <cell r="T210">
            <v>62</v>
          </cell>
          <cell r="U210">
            <v>0.5465444287729196</v>
          </cell>
          <cell r="V210">
            <v>0</v>
          </cell>
          <cell r="W210">
            <v>0</v>
          </cell>
        </row>
        <row r="211">
          <cell r="A211" t="str">
            <v>35</v>
          </cell>
          <cell r="B211">
            <v>25</v>
          </cell>
          <cell r="C211">
            <v>0.4608294930875576</v>
          </cell>
          <cell r="D211">
            <v>18</v>
          </cell>
          <cell r="E211">
            <v>0.28708133971291866</v>
          </cell>
          <cell r="F211">
            <v>3</v>
          </cell>
          <cell r="G211">
            <v>0.22404779686333087</v>
          </cell>
          <cell r="H211">
            <v>0</v>
          </cell>
          <cell r="I211">
            <v>0</v>
          </cell>
          <cell r="J211">
            <v>46</v>
          </cell>
          <cell r="K211">
            <v>0.3526525605642441</v>
          </cell>
          <cell r="L211">
            <v>37</v>
          </cell>
          <cell r="M211">
            <v>0.8509659613615455</v>
          </cell>
          <cell r="N211">
            <v>26</v>
          </cell>
          <cell r="O211">
            <v>0.47016274864376134</v>
          </cell>
          <cell r="P211">
            <v>9</v>
          </cell>
          <cell r="Q211">
            <v>0.6324666198172875</v>
          </cell>
          <cell r="R211">
            <v>0</v>
          </cell>
          <cell r="S211">
            <v>0</v>
          </cell>
          <cell r="T211">
            <v>72</v>
          </cell>
          <cell r="U211">
            <v>0.6346967559943583</v>
          </cell>
          <cell r="V211">
            <v>0</v>
          </cell>
          <cell r="W211">
            <v>0</v>
          </cell>
        </row>
        <row r="212">
          <cell r="A212" t="str">
            <v>37</v>
          </cell>
          <cell r="B212">
            <v>2</v>
          </cell>
          <cell r="C212">
            <v>0.03686635944700461</v>
          </cell>
          <cell r="D212">
            <v>4</v>
          </cell>
          <cell r="E212">
            <v>0.06379585326953748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6</v>
          </cell>
          <cell r="K212">
            <v>0.045998160073597055</v>
          </cell>
          <cell r="L212">
            <v>4</v>
          </cell>
          <cell r="M212">
            <v>0.09199632014719411</v>
          </cell>
          <cell r="N212">
            <v>8</v>
          </cell>
          <cell r="O212">
            <v>0.14466546112115733</v>
          </cell>
          <cell r="P212">
            <v>2</v>
          </cell>
          <cell r="Q212">
            <v>0.14054813773717498</v>
          </cell>
          <cell r="R212">
            <v>0</v>
          </cell>
          <cell r="S212">
            <v>0</v>
          </cell>
          <cell r="T212">
            <v>14</v>
          </cell>
          <cell r="U212">
            <v>0.1234132581100141</v>
          </cell>
          <cell r="V212">
            <v>0</v>
          </cell>
          <cell r="W212">
            <v>0</v>
          </cell>
        </row>
        <row r="213">
          <cell r="A213" t="str">
            <v>38</v>
          </cell>
          <cell r="B213">
            <v>5</v>
          </cell>
          <cell r="C213">
            <v>0.09216589861751152</v>
          </cell>
          <cell r="D213">
            <v>9</v>
          </cell>
          <cell r="E213">
            <v>0.14354066985645933</v>
          </cell>
          <cell r="F213">
            <v>2</v>
          </cell>
          <cell r="G213">
            <v>0.14936519790888725</v>
          </cell>
          <cell r="H213">
            <v>0</v>
          </cell>
          <cell r="I213">
            <v>0</v>
          </cell>
          <cell r="J213">
            <v>16</v>
          </cell>
          <cell r="K213">
            <v>0.12266176019625882</v>
          </cell>
          <cell r="L213">
            <v>17</v>
          </cell>
          <cell r="M213">
            <v>0.390984360625575</v>
          </cell>
          <cell r="N213">
            <v>38</v>
          </cell>
          <cell r="O213">
            <v>0.6871609403254972</v>
          </cell>
          <cell r="P213">
            <v>10</v>
          </cell>
          <cell r="Q213">
            <v>0.7027406886858749</v>
          </cell>
          <cell r="R213">
            <v>0</v>
          </cell>
          <cell r="S213">
            <v>0</v>
          </cell>
          <cell r="T213">
            <v>65</v>
          </cell>
          <cell r="U213">
            <v>0.5729901269393511</v>
          </cell>
          <cell r="V213">
            <v>0</v>
          </cell>
          <cell r="W213">
            <v>0</v>
          </cell>
        </row>
        <row r="214">
          <cell r="A214" t="str">
            <v>39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3</v>
          </cell>
          <cell r="M214">
            <v>0.06899724011039558</v>
          </cell>
          <cell r="N214">
            <v>2</v>
          </cell>
          <cell r="O214">
            <v>0.03616636528028933</v>
          </cell>
          <cell r="P214">
            <v>1</v>
          </cell>
          <cell r="Q214">
            <v>0.07027406886858749</v>
          </cell>
          <cell r="R214">
            <v>0</v>
          </cell>
          <cell r="S214">
            <v>0</v>
          </cell>
          <cell r="T214">
            <v>6</v>
          </cell>
          <cell r="U214">
            <v>0.05289139633286319</v>
          </cell>
          <cell r="V214">
            <v>0</v>
          </cell>
          <cell r="W214">
            <v>0</v>
          </cell>
        </row>
        <row r="215">
          <cell r="A215" t="str">
            <v>41</v>
          </cell>
          <cell r="B215">
            <v>17</v>
          </cell>
          <cell r="C215">
            <v>0.31336405529953915</v>
          </cell>
          <cell r="D215">
            <v>20</v>
          </cell>
          <cell r="E215">
            <v>0.3189792663476874</v>
          </cell>
          <cell r="F215">
            <v>5</v>
          </cell>
          <cell r="G215">
            <v>0.3734129947722181</v>
          </cell>
          <cell r="H215">
            <v>0</v>
          </cell>
          <cell r="I215">
            <v>0</v>
          </cell>
          <cell r="J215">
            <v>42</v>
          </cell>
          <cell r="K215">
            <v>0.3219871205151794</v>
          </cell>
          <cell r="L215">
            <v>57</v>
          </cell>
          <cell r="M215">
            <v>1.3109475620975162</v>
          </cell>
          <cell r="N215">
            <v>84</v>
          </cell>
          <cell r="O215">
            <v>1.5189873417721518</v>
          </cell>
          <cell r="P215">
            <v>27</v>
          </cell>
          <cell r="Q215">
            <v>1.8973998594518624</v>
          </cell>
          <cell r="R215">
            <v>2</v>
          </cell>
          <cell r="S215">
            <v>4.651162790697675</v>
          </cell>
          <cell r="T215">
            <v>170</v>
          </cell>
          <cell r="U215">
            <v>1.498589562764457</v>
          </cell>
          <cell r="V215">
            <v>0</v>
          </cell>
          <cell r="W215">
            <v>0</v>
          </cell>
        </row>
        <row r="216">
          <cell r="A216" t="str">
            <v>42</v>
          </cell>
          <cell r="B216">
            <v>8</v>
          </cell>
          <cell r="C216">
            <v>0.14746543778801843</v>
          </cell>
          <cell r="D216">
            <v>2</v>
          </cell>
          <cell r="E216">
            <v>0.03189792663476874</v>
          </cell>
          <cell r="F216">
            <v>1</v>
          </cell>
          <cell r="G216">
            <v>0.07468259895444362</v>
          </cell>
          <cell r="H216">
            <v>0</v>
          </cell>
          <cell r="I216">
            <v>0</v>
          </cell>
          <cell r="J216">
            <v>11</v>
          </cell>
          <cell r="K216">
            <v>0.08432996013492794</v>
          </cell>
          <cell r="L216">
            <v>55</v>
          </cell>
          <cell r="M216">
            <v>1.2649494020239191</v>
          </cell>
          <cell r="N216">
            <v>77</v>
          </cell>
          <cell r="O216">
            <v>1.3924050632911391</v>
          </cell>
          <cell r="P216">
            <v>15</v>
          </cell>
          <cell r="Q216">
            <v>1.0541110330288124</v>
          </cell>
          <cell r="R216">
            <v>0</v>
          </cell>
          <cell r="S216">
            <v>0</v>
          </cell>
          <cell r="T216">
            <v>147</v>
          </cell>
          <cell r="U216">
            <v>1.2958392101551481</v>
          </cell>
          <cell r="V216">
            <v>0</v>
          </cell>
          <cell r="W216">
            <v>0</v>
          </cell>
        </row>
        <row r="217">
          <cell r="A217" t="str">
            <v>43</v>
          </cell>
          <cell r="B217">
            <v>22</v>
          </cell>
          <cell r="C217">
            <v>0.40552995391705066</v>
          </cell>
          <cell r="D217">
            <v>18</v>
          </cell>
          <cell r="E217">
            <v>0.28708133971291866</v>
          </cell>
          <cell r="F217">
            <v>4</v>
          </cell>
          <cell r="G217">
            <v>0.2987303958177745</v>
          </cell>
          <cell r="H217">
            <v>0</v>
          </cell>
          <cell r="I217">
            <v>0</v>
          </cell>
          <cell r="J217">
            <v>44</v>
          </cell>
          <cell r="K217">
            <v>0.33731984053971176</v>
          </cell>
          <cell r="L217">
            <v>148</v>
          </cell>
          <cell r="M217">
            <v>3.403863845446182</v>
          </cell>
          <cell r="N217">
            <v>232</v>
          </cell>
          <cell r="O217">
            <v>4.195298372513562</v>
          </cell>
          <cell r="P217">
            <v>65</v>
          </cell>
          <cell r="Q217">
            <v>4.567814476458187</v>
          </cell>
          <cell r="R217">
            <v>6</v>
          </cell>
          <cell r="S217">
            <v>13.953488372093023</v>
          </cell>
          <cell r="T217">
            <v>451</v>
          </cell>
          <cell r="U217">
            <v>3.975669957686883</v>
          </cell>
          <cell r="V217">
            <v>0</v>
          </cell>
          <cell r="W217">
            <v>0</v>
          </cell>
        </row>
        <row r="218">
          <cell r="A218" t="str">
            <v>45</v>
          </cell>
          <cell r="B218">
            <v>24</v>
          </cell>
          <cell r="C218">
            <v>0.4423963133640553</v>
          </cell>
          <cell r="D218">
            <v>21</v>
          </cell>
          <cell r="E218">
            <v>0.33492822966507174</v>
          </cell>
          <cell r="F218">
            <v>7</v>
          </cell>
          <cell r="G218">
            <v>0.5227781926811054</v>
          </cell>
          <cell r="H218">
            <v>0</v>
          </cell>
          <cell r="I218">
            <v>0</v>
          </cell>
          <cell r="J218">
            <v>52</v>
          </cell>
          <cell r="K218">
            <v>0.3986507206378411</v>
          </cell>
          <cell r="L218">
            <v>86</v>
          </cell>
          <cell r="M218">
            <v>1.9779208831646733</v>
          </cell>
          <cell r="N218">
            <v>137</v>
          </cell>
          <cell r="O218">
            <v>2.477396021699819</v>
          </cell>
          <cell r="P218">
            <v>43</v>
          </cell>
          <cell r="Q218">
            <v>3.021784961349262</v>
          </cell>
          <cell r="R218">
            <v>1</v>
          </cell>
          <cell r="S218">
            <v>2.3255813953488373</v>
          </cell>
          <cell r="T218">
            <v>267</v>
          </cell>
          <cell r="U218">
            <v>2.353667136812412</v>
          </cell>
          <cell r="V218">
            <v>0</v>
          </cell>
          <cell r="W218">
            <v>0</v>
          </cell>
        </row>
        <row r="219">
          <cell r="A219" t="str">
            <v>46</v>
          </cell>
          <cell r="B219">
            <v>200</v>
          </cell>
          <cell r="C219">
            <v>3.686635944700461</v>
          </cell>
          <cell r="D219">
            <v>176</v>
          </cell>
          <cell r="E219">
            <v>2.807017543859649</v>
          </cell>
          <cell r="F219">
            <v>46</v>
          </cell>
          <cell r="G219">
            <v>3.4353995519044065</v>
          </cell>
          <cell r="H219">
            <v>0</v>
          </cell>
          <cell r="I219">
            <v>0</v>
          </cell>
          <cell r="J219">
            <v>422</v>
          </cell>
          <cell r="K219">
            <v>3.235203925176326</v>
          </cell>
          <cell r="L219">
            <v>269</v>
          </cell>
          <cell r="M219">
            <v>6.186752529898804</v>
          </cell>
          <cell r="N219">
            <v>282</v>
          </cell>
          <cell r="O219">
            <v>5.099457504520796</v>
          </cell>
          <cell r="P219">
            <v>91</v>
          </cell>
          <cell r="Q219">
            <v>6.394940267041462</v>
          </cell>
          <cell r="R219">
            <v>6</v>
          </cell>
          <cell r="S219">
            <v>13.953488372093023</v>
          </cell>
          <cell r="T219">
            <v>648</v>
          </cell>
          <cell r="U219">
            <v>5.712270803949225</v>
          </cell>
          <cell r="V219">
            <v>0</v>
          </cell>
          <cell r="W219">
            <v>0</v>
          </cell>
        </row>
        <row r="220">
          <cell r="A220" t="str">
            <v>47</v>
          </cell>
          <cell r="B220">
            <v>424</v>
          </cell>
          <cell r="C220">
            <v>7.815668202764978</v>
          </cell>
          <cell r="D220">
            <v>530</v>
          </cell>
          <cell r="E220">
            <v>8.452950558213717</v>
          </cell>
          <cell r="F220">
            <v>127</v>
          </cell>
          <cell r="G220">
            <v>9.48469006721434</v>
          </cell>
          <cell r="H220">
            <v>1</v>
          </cell>
          <cell r="I220">
            <v>10</v>
          </cell>
          <cell r="J220">
            <v>1082</v>
          </cell>
          <cell r="K220">
            <v>8.295001533272002</v>
          </cell>
          <cell r="L220">
            <v>218</v>
          </cell>
          <cell r="M220">
            <v>5.0137994480220796</v>
          </cell>
          <cell r="N220">
            <v>287</v>
          </cell>
          <cell r="O220">
            <v>5.189873417721519</v>
          </cell>
          <cell r="P220">
            <v>64</v>
          </cell>
          <cell r="Q220">
            <v>4.497540407589599</v>
          </cell>
          <cell r="R220">
            <v>2</v>
          </cell>
          <cell r="S220">
            <v>4.651162790697675</v>
          </cell>
          <cell r="T220">
            <v>571</v>
          </cell>
          <cell r="U220">
            <v>5.033497884344147</v>
          </cell>
          <cell r="V220">
            <v>0</v>
          </cell>
          <cell r="W220">
            <v>0</v>
          </cell>
        </row>
        <row r="221">
          <cell r="A221" t="str">
            <v>49</v>
          </cell>
          <cell r="B221">
            <v>40</v>
          </cell>
          <cell r="C221">
            <v>0.7373271889400922</v>
          </cell>
          <cell r="D221">
            <v>33</v>
          </cell>
          <cell r="E221">
            <v>0.5263157894736842</v>
          </cell>
          <cell r="F221">
            <v>9</v>
          </cell>
          <cell r="G221">
            <v>0.6721433905899926</v>
          </cell>
          <cell r="H221">
            <v>0</v>
          </cell>
          <cell r="I221">
            <v>0</v>
          </cell>
          <cell r="J221">
            <v>82</v>
          </cell>
          <cell r="K221">
            <v>0.6286415210058264</v>
          </cell>
          <cell r="L221">
            <v>106</v>
          </cell>
          <cell r="M221">
            <v>2.437902483900644</v>
          </cell>
          <cell r="N221">
            <v>200</v>
          </cell>
          <cell r="O221">
            <v>3.6166365280289328</v>
          </cell>
          <cell r="P221">
            <v>69</v>
          </cell>
          <cell r="Q221">
            <v>4.848910751932537</v>
          </cell>
          <cell r="R221">
            <v>1</v>
          </cell>
          <cell r="S221">
            <v>2.3255813953488373</v>
          </cell>
          <cell r="T221">
            <v>376</v>
          </cell>
          <cell r="U221">
            <v>3.3145275035260924</v>
          </cell>
          <cell r="V221">
            <v>0</v>
          </cell>
          <cell r="W221">
            <v>0</v>
          </cell>
        </row>
        <row r="222">
          <cell r="A222" t="str">
            <v>50</v>
          </cell>
          <cell r="B222">
            <v>3</v>
          </cell>
          <cell r="C222">
            <v>0.055299539170506916</v>
          </cell>
          <cell r="D222">
            <v>2</v>
          </cell>
          <cell r="E222">
            <v>0.03189792663476874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5</v>
          </cell>
          <cell r="K222">
            <v>0.03833180006133088</v>
          </cell>
          <cell r="L222">
            <v>3</v>
          </cell>
          <cell r="M222">
            <v>0.06899724011039558</v>
          </cell>
          <cell r="N222">
            <v>2</v>
          </cell>
          <cell r="O222">
            <v>0.03616636528028933</v>
          </cell>
          <cell r="P222">
            <v>2</v>
          </cell>
          <cell r="Q222">
            <v>0.14054813773717498</v>
          </cell>
          <cell r="R222">
            <v>0</v>
          </cell>
          <cell r="S222">
            <v>0</v>
          </cell>
          <cell r="T222">
            <v>7</v>
          </cell>
          <cell r="U222">
            <v>0.06170662905500705</v>
          </cell>
          <cell r="V222">
            <v>0</v>
          </cell>
          <cell r="W222">
            <v>0</v>
          </cell>
        </row>
        <row r="223">
          <cell r="A223" t="str">
            <v>51</v>
          </cell>
          <cell r="B223">
            <v>9</v>
          </cell>
          <cell r="C223">
            <v>0.16589861751152074</v>
          </cell>
          <cell r="D223">
            <v>16</v>
          </cell>
          <cell r="E223">
            <v>0.2551834130781499</v>
          </cell>
          <cell r="F223">
            <v>2</v>
          </cell>
          <cell r="G223">
            <v>0.14936519790888725</v>
          </cell>
          <cell r="H223">
            <v>0</v>
          </cell>
          <cell r="I223">
            <v>0</v>
          </cell>
          <cell r="J223">
            <v>27</v>
          </cell>
          <cell r="K223">
            <v>0.20699172033118673</v>
          </cell>
          <cell r="L223">
            <v>9</v>
          </cell>
          <cell r="M223">
            <v>0.20699172033118673</v>
          </cell>
          <cell r="N223">
            <v>7</v>
          </cell>
          <cell r="O223">
            <v>0.12658227848101267</v>
          </cell>
          <cell r="P223">
            <v>4</v>
          </cell>
          <cell r="Q223">
            <v>0.28109627547434995</v>
          </cell>
          <cell r="R223">
            <v>0</v>
          </cell>
          <cell r="S223">
            <v>0</v>
          </cell>
          <cell r="T223">
            <v>20</v>
          </cell>
          <cell r="U223">
            <v>0.1763046544428773</v>
          </cell>
          <cell r="V223">
            <v>0</v>
          </cell>
          <cell r="W223">
            <v>0</v>
          </cell>
        </row>
        <row r="224">
          <cell r="A224" t="str">
            <v>52</v>
          </cell>
          <cell r="B224">
            <v>97</v>
          </cell>
          <cell r="C224">
            <v>1.7880184331797235</v>
          </cell>
          <cell r="D224">
            <v>108</v>
          </cell>
          <cell r="E224">
            <v>1.7224880382775118</v>
          </cell>
          <cell r="F224">
            <v>22</v>
          </cell>
          <cell r="G224">
            <v>1.6430171769977597</v>
          </cell>
          <cell r="H224">
            <v>0</v>
          </cell>
          <cell r="I224">
            <v>0</v>
          </cell>
          <cell r="J224">
            <v>227</v>
          </cell>
          <cell r="K224">
            <v>1.7402637227844222</v>
          </cell>
          <cell r="L224">
            <v>154</v>
          </cell>
          <cell r="M224">
            <v>3.541858325666973</v>
          </cell>
          <cell r="N224">
            <v>266</v>
          </cell>
          <cell r="O224">
            <v>4.810126582278481</v>
          </cell>
          <cell r="P224">
            <v>58</v>
          </cell>
          <cell r="Q224">
            <v>4.075895994378074</v>
          </cell>
          <cell r="R224">
            <v>2</v>
          </cell>
          <cell r="S224">
            <v>4.651162790697675</v>
          </cell>
          <cell r="T224">
            <v>480</v>
          </cell>
          <cell r="U224">
            <v>4.231311706629055</v>
          </cell>
          <cell r="V224">
            <v>0</v>
          </cell>
          <cell r="W224">
            <v>0</v>
          </cell>
        </row>
        <row r="225">
          <cell r="A225" t="str">
            <v>53</v>
          </cell>
          <cell r="B225">
            <v>28</v>
          </cell>
          <cell r="C225">
            <v>0.5161290322580645</v>
          </cell>
          <cell r="D225">
            <v>32</v>
          </cell>
          <cell r="E225">
            <v>0.5103668261562998</v>
          </cell>
          <cell r="F225">
            <v>6</v>
          </cell>
          <cell r="G225">
            <v>0.44809559372666175</v>
          </cell>
          <cell r="H225">
            <v>0</v>
          </cell>
          <cell r="I225">
            <v>0</v>
          </cell>
          <cell r="J225">
            <v>66</v>
          </cell>
          <cell r="K225">
            <v>0.5059797608095675</v>
          </cell>
          <cell r="L225">
            <v>46</v>
          </cell>
          <cell r="M225">
            <v>1.0579576816927323</v>
          </cell>
          <cell r="N225">
            <v>52</v>
          </cell>
          <cell r="O225">
            <v>0.9403254972875227</v>
          </cell>
          <cell r="P225">
            <v>13</v>
          </cell>
          <cell r="Q225">
            <v>0.9135628952916374</v>
          </cell>
          <cell r="R225">
            <v>0</v>
          </cell>
          <cell r="S225">
            <v>0</v>
          </cell>
          <cell r="T225">
            <v>111</v>
          </cell>
          <cell r="U225">
            <v>0.9784908321579691</v>
          </cell>
          <cell r="V225">
            <v>0</v>
          </cell>
          <cell r="W225">
            <v>0</v>
          </cell>
        </row>
        <row r="226">
          <cell r="A226" t="str">
            <v>55</v>
          </cell>
          <cell r="B226">
            <v>29</v>
          </cell>
          <cell r="C226">
            <v>0.5345622119815668</v>
          </cell>
          <cell r="D226">
            <v>41</v>
          </cell>
          <cell r="E226">
            <v>0.6539074960127593</v>
          </cell>
          <cell r="F226">
            <v>10</v>
          </cell>
          <cell r="G226">
            <v>0.7468259895444362</v>
          </cell>
          <cell r="H226">
            <v>0</v>
          </cell>
          <cell r="I226">
            <v>0</v>
          </cell>
          <cell r="J226">
            <v>80</v>
          </cell>
          <cell r="K226">
            <v>0.613308800981294</v>
          </cell>
          <cell r="L226">
            <v>20</v>
          </cell>
          <cell r="M226">
            <v>0.45998160073597055</v>
          </cell>
          <cell r="N226">
            <v>41</v>
          </cell>
          <cell r="O226">
            <v>0.7414104882459313</v>
          </cell>
          <cell r="P226">
            <v>10</v>
          </cell>
          <cell r="Q226">
            <v>0.7027406886858749</v>
          </cell>
          <cell r="R226">
            <v>1</v>
          </cell>
          <cell r="S226">
            <v>2.3255813953488373</v>
          </cell>
          <cell r="T226">
            <v>72</v>
          </cell>
          <cell r="U226">
            <v>0.6346967559943583</v>
          </cell>
          <cell r="V226">
            <v>0</v>
          </cell>
          <cell r="W226">
            <v>0</v>
          </cell>
        </row>
        <row r="227">
          <cell r="A227" t="str">
            <v>56</v>
          </cell>
          <cell r="B227">
            <v>83</v>
          </cell>
          <cell r="C227">
            <v>1.5299539170506913</v>
          </cell>
          <cell r="D227">
            <v>110</v>
          </cell>
          <cell r="E227">
            <v>1.7543859649122806</v>
          </cell>
          <cell r="F227">
            <v>33</v>
          </cell>
          <cell r="G227">
            <v>2.4645257654966395</v>
          </cell>
          <cell r="H227">
            <v>0</v>
          </cell>
          <cell r="I227">
            <v>0</v>
          </cell>
          <cell r="J227">
            <v>226</v>
          </cell>
          <cell r="K227">
            <v>1.7325973627721556</v>
          </cell>
          <cell r="L227">
            <v>93</v>
          </cell>
          <cell r="M227">
            <v>2.138914443422263</v>
          </cell>
          <cell r="N227">
            <v>97</v>
          </cell>
          <cell r="O227">
            <v>1.754068716094033</v>
          </cell>
          <cell r="P227">
            <v>42</v>
          </cell>
          <cell r="Q227">
            <v>2.951510892480675</v>
          </cell>
          <cell r="R227">
            <v>0</v>
          </cell>
          <cell r="S227">
            <v>0</v>
          </cell>
          <cell r="T227">
            <v>232</v>
          </cell>
          <cell r="U227">
            <v>2.0451339915373765</v>
          </cell>
          <cell r="V227">
            <v>0</v>
          </cell>
          <cell r="W227">
            <v>0</v>
          </cell>
        </row>
        <row r="228">
          <cell r="A228" t="str">
            <v>58</v>
          </cell>
          <cell r="B228">
            <v>15</v>
          </cell>
          <cell r="C228">
            <v>0.2764976958525346</v>
          </cell>
          <cell r="D228">
            <v>15</v>
          </cell>
          <cell r="E228">
            <v>0.23923444976076558</v>
          </cell>
          <cell r="F228">
            <v>5</v>
          </cell>
          <cell r="G228">
            <v>0.3734129947722181</v>
          </cell>
          <cell r="H228">
            <v>0</v>
          </cell>
          <cell r="I228">
            <v>0</v>
          </cell>
          <cell r="J228">
            <v>35</v>
          </cell>
          <cell r="K228">
            <v>0.26832260042931616</v>
          </cell>
          <cell r="L228">
            <v>14</v>
          </cell>
          <cell r="M228">
            <v>0.3219871205151794</v>
          </cell>
          <cell r="N228">
            <v>13</v>
          </cell>
          <cell r="O228">
            <v>0.23508137432188067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27</v>
          </cell>
          <cell r="U228">
            <v>0.23801128349788436</v>
          </cell>
          <cell r="V228">
            <v>0</v>
          </cell>
          <cell r="W228">
            <v>0</v>
          </cell>
        </row>
        <row r="229">
          <cell r="A229" t="str">
            <v>59</v>
          </cell>
          <cell r="B229">
            <v>15</v>
          </cell>
          <cell r="C229">
            <v>0.2764976958525346</v>
          </cell>
          <cell r="D229">
            <v>4</v>
          </cell>
          <cell r="E229">
            <v>0.06379585326953748</v>
          </cell>
          <cell r="F229">
            <v>3</v>
          </cell>
          <cell r="G229">
            <v>0.22404779686333087</v>
          </cell>
          <cell r="H229">
            <v>0</v>
          </cell>
          <cell r="I229">
            <v>0</v>
          </cell>
          <cell r="J229">
            <v>22</v>
          </cell>
          <cell r="K229">
            <v>0.16865992026985588</v>
          </cell>
          <cell r="L229">
            <v>9</v>
          </cell>
          <cell r="M229">
            <v>0.20699172033118673</v>
          </cell>
          <cell r="N229">
            <v>8</v>
          </cell>
          <cell r="O229">
            <v>0.14466546112115733</v>
          </cell>
          <cell r="P229">
            <v>2</v>
          </cell>
          <cell r="Q229">
            <v>0.14054813773717498</v>
          </cell>
          <cell r="R229">
            <v>0</v>
          </cell>
          <cell r="S229">
            <v>0</v>
          </cell>
          <cell r="T229">
            <v>19</v>
          </cell>
          <cell r="U229">
            <v>0.16748942172073342</v>
          </cell>
          <cell r="V229">
            <v>0</v>
          </cell>
          <cell r="W229">
            <v>0</v>
          </cell>
        </row>
        <row r="230">
          <cell r="A230" t="str">
            <v>60</v>
          </cell>
          <cell r="B230">
            <v>6</v>
          </cell>
          <cell r="C230">
            <v>0.11059907834101383</v>
          </cell>
          <cell r="D230">
            <v>4</v>
          </cell>
          <cell r="E230">
            <v>0.06379585326953748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10</v>
          </cell>
          <cell r="K230">
            <v>0.07666360012266175</v>
          </cell>
          <cell r="L230">
            <v>1</v>
          </cell>
          <cell r="M230">
            <v>0.022999080036798528</v>
          </cell>
          <cell r="N230">
            <v>2</v>
          </cell>
          <cell r="O230">
            <v>0.03616636528028933</v>
          </cell>
          <cell r="P230">
            <v>2</v>
          </cell>
          <cell r="Q230">
            <v>0.14054813773717498</v>
          </cell>
          <cell r="R230">
            <v>0</v>
          </cell>
          <cell r="S230">
            <v>0</v>
          </cell>
          <cell r="T230">
            <v>5</v>
          </cell>
          <cell r="U230">
            <v>0.044076163610719324</v>
          </cell>
          <cell r="V230">
            <v>0</v>
          </cell>
          <cell r="W230">
            <v>0</v>
          </cell>
        </row>
        <row r="231">
          <cell r="A231" t="str">
            <v>61</v>
          </cell>
          <cell r="B231">
            <v>30</v>
          </cell>
          <cell r="C231">
            <v>0.5529953917050692</v>
          </cell>
          <cell r="D231">
            <v>33</v>
          </cell>
          <cell r="E231">
            <v>0.5263157894736842</v>
          </cell>
          <cell r="F231">
            <v>9</v>
          </cell>
          <cell r="G231">
            <v>0.6721433905899926</v>
          </cell>
          <cell r="H231">
            <v>0</v>
          </cell>
          <cell r="I231">
            <v>0</v>
          </cell>
          <cell r="J231">
            <v>72</v>
          </cell>
          <cell r="K231">
            <v>0.5519779208831647</v>
          </cell>
          <cell r="L231">
            <v>28</v>
          </cell>
          <cell r="M231">
            <v>0.6439742410303588</v>
          </cell>
          <cell r="N231">
            <v>43</v>
          </cell>
          <cell r="O231">
            <v>0.7775768535262206</v>
          </cell>
          <cell r="P231">
            <v>7</v>
          </cell>
          <cell r="Q231">
            <v>0.49191848208011246</v>
          </cell>
          <cell r="R231">
            <v>0</v>
          </cell>
          <cell r="S231">
            <v>0</v>
          </cell>
          <cell r="T231">
            <v>78</v>
          </cell>
          <cell r="U231">
            <v>0.6875881523272214</v>
          </cell>
          <cell r="V231">
            <v>0</v>
          </cell>
          <cell r="W231">
            <v>0</v>
          </cell>
        </row>
        <row r="232">
          <cell r="A232" t="str">
            <v>62</v>
          </cell>
          <cell r="B232">
            <v>68</v>
          </cell>
          <cell r="C232">
            <v>1.2534562211981566</v>
          </cell>
          <cell r="D232">
            <v>40</v>
          </cell>
          <cell r="E232">
            <v>0.6379585326953748</v>
          </cell>
          <cell r="F232">
            <v>9</v>
          </cell>
          <cell r="G232">
            <v>0.6721433905899926</v>
          </cell>
          <cell r="H232">
            <v>0</v>
          </cell>
          <cell r="I232">
            <v>0</v>
          </cell>
          <cell r="J232">
            <v>117</v>
          </cell>
          <cell r="K232">
            <v>0.8969641214351427</v>
          </cell>
          <cell r="L232">
            <v>171</v>
          </cell>
          <cell r="M232">
            <v>3.932842686292548</v>
          </cell>
          <cell r="N232">
            <v>115</v>
          </cell>
          <cell r="O232">
            <v>2.0795660036166366</v>
          </cell>
          <cell r="P232">
            <v>28</v>
          </cell>
          <cell r="Q232">
            <v>1.9676739283204498</v>
          </cell>
          <cell r="R232">
            <v>1</v>
          </cell>
          <cell r="S232">
            <v>2.3255813953488373</v>
          </cell>
          <cell r="T232">
            <v>315</v>
          </cell>
          <cell r="U232">
            <v>2.776798307475317</v>
          </cell>
          <cell r="V232">
            <v>0</v>
          </cell>
          <cell r="W232">
            <v>0</v>
          </cell>
        </row>
        <row r="233">
          <cell r="A233" t="str">
            <v>63</v>
          </cell>
          <cell r="B233">
            <v>11</v>
          </cell>
          <cell r="C233">
            <v>0.20276497695852533</v>
          </cell>
          <cell r="D233">
            <v>12</v>
          </cell>
          <cell r="E233">
            <v>0.19138755980861244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23</v>
          </cell>
          <cell r="K233">
            <v>0.17632628028212205</v>
          </cell>
          <cell r="L233">
            <v>16</v>
          </cell>
          <cell r="M233">
            <v>0.36798528058877644</v>
          </cell>
          <cell r="N233">
            <v>19</v>
          </cell>
          <cell r="O233">
            <v>0.3435804701627486</v>
          </cell>
          <cell r="P233">
            <v>5</v>
          </cell>
          <cell r="Q233">
            <v>0.35137034434293746</v>
          </cell>
          <cell r="R233">
            <v>0</v>
          </cell>
          <cell r="S233">
            <v>0</v>
          </cell>
          <cell r="T233">
            <v>40</v>
          </cell>
          <cell r="U233">
            <v>0.3526093088857546</v>
          </cell>
          <cell r="V233">
            <v>0</v>
          </cell>
          <cell r="W233">
            <v>0</v>
          </cell>
        </row>
        <row r="234">
          <cell r="A234" t="str">
            <v>64</v>
          </cell>
          <cell r="B234">
            <v>197</v>
          </cell>
          <cell r="C234">
            <v>3.6313364055299537</v>
          </cell>
          <cell r="D234">
            <v>177</v>
          </cell>
          <cell r="E234">
            <v>2.822966507177034</v>
          </cell>
          <cell r="F234">
            <v>37</v>
          </cell>
          <cell r="G234">
            <v>2.7632561613144135</v>
          </cell>
          <cell r="H234">
            <v>0</v>
          </cell>
          <cell r="I234">
            <v>0</v>
          </cell>
          <cell r="J234">
            <v>411</v>
          </cell>
          <cell r="K234">
            <v>3.150873965041398</v>
          </cell>
          <cell r="L234">
            <v>108</v>
          </cell>
          <cell r="M234">
            <v>2.483900643974241</v>
          </cell>
          <cell r="N234">
            <v>95</v>
          </cell>
          <cell r="O234">
            <v>1.7179023508137434</v>
          </cell>
          <cell r="P234">
            <v>19</v>
          </cell>
          <cell r="Q234">
            <v>1.3352073085031622</v>
          </cell>
          <cell r="R234">
            <v>0</v>
          </cell>
          <cell r="S234">
            <v>0</v>
          </cell>
          <cell r="T234">
            <v>222</v>
          </cell>
          <cell r="U234">
            <v>1.9569816643159381</v>
          </cell>
          <cell r="V234">
            <v>0</v>
          </cell>
          <cell r="W234">
            <v>0</v>
          </cell>
        </row>
        <row r="235">
          <cell r="A235" t="str">
            <v>65</v>
          </cell>
          <cell r="B235">
            <v>82</v>
          </cell>
          <cell r="C235">
            <v>1.5115207373271888</v>
          </cell>
          <cell r="D235">
            <v>85</v>
          </cell>
          <cell r="E235">
            <v>1.3556618819776716</v>
          </cell>
          <cell r="F235">
            <v>14</v>
          </cell>
          <cell r="G235">
            <v>1.0455563853622107</v>
          </cell>
          <cell r="H235">
            <v>0</v>
          </cell>
          <cell r="I235">
            <v>0</v>
          </cell>
          <cell r="J235">
            <v>181</v>
          </cell>
          <cell r="K235">
            <v>1.3876111622201779</v>
          </cell>
          <cell r="L235">
            <v>50</v>
          </cell>
          <cell r="M235">
            <v>1.1499540018399264</v>
          </cell>
          <cell r="N235">
            <v>42</v>
          </cell>
          <cell r="O235">
            <v>0.7594936708860759</v>
          </cell>
          <cell r="P235">
            <v>14</v>
          </cell>
          <cell r="Q235">
            <v>0.9838369641602249</v>
          </cell>
          <cell r="R235">
            <v>0</v>
          </cell>
          <cell r="S235">
            <v>0</v>
          </cell>
          <cell r="T235">
            <v>106</v>
          </cell>
          <cell r="U235">
            <v>0.9344146685472496</v>
          </cell>
          <cell r="V235">
            <v>0</v>
          </cell>
          <cell r="W235">
            <v>0</v>
          </cell>
        </row>
        <row r="236">
          <cell r="A236" t="str">
            <v>66</v>
          </cell>
          <cell r="B236">
            <v>59</v>
          </cell>
          <cell r="C236">
            <v>1.0875576036866361</v>
          </cell>
          <cell r="D236">
            <v>60</v>
          </cell>
          <cell r="E236">
            <v>0.9569377990430623</v>
          </cell>
          <cell r="F236">
            <v>16</v>
          </cell>
          <cell r="G236">
            <v>1.194921583271098</v>
          </cell>
          <cell r="H236">
            <v>0</v>
          </cell>
          <cell r="I236">
            <v>0</v>
          </cell>
          <cell r="J236">
            <v>135</v>
          </cell>
          <cell r="K236">
            <v>1.0349586016559338</v>
          </cell>
          <cell r="L236">
            <v>36</v>
          </cell>
          <cell r="M236">
            <v>0.8279668813247469</v>
          </cell>
          <cell r="N236">
            <v>26</v>
          </cell>
          <cell r="O236">
            <v>0.47016274864376134</v>
          </cell>
          <cell r="P236">
            <v>8</v>
          </cell>
          <cell r="Q236">
            <v>0.5621925509486999</v>
          </cell>
          <cell r="R236">
            <v>0</v>
          </cell>
          <cell r="S236">
            <v>0</v>
          </cell>
          <cell r="T236">
            <v>70</v>
          </cell>
          <cell r="U236">
            <v>0.6170662905500706</v>
          </cell>
          <cell r="V236">
            <v>0</v>
          </cell>
          <cell r="W236">
            <v>0</v>
          </cell>
        </row>
        <row r="237">
          <cell r="A237" t="str">
            <v>68</v>
          </cell>
          <cell r="B237">
            <v>33</v>
          </cell>
          <cell r="C237">
            <v>0.6082949308755761</v>
          </cell>
          <cell r="D237">
            <v>32</v>
          </cell>
          <cell r="E237">
            <v>0.5103668261562998</v>
          </cell>
          <cell r="F237">
            <v>10</v>
          </cell>
          <cell r="G237">
            <v>0.7468259895444362</v>
          </cell>
          <cell r="H237">
            <v>1</v>
          </cell>
          <cell r="I237">
            <v>10</v>
          </cell>
          <cell r="J237">
            <v>76</v>
          </cell>
          <cell r="K237">
            <v>0.5826433609322293</v>
          </cell>
          <cell r="L237">
            <v>22</v>
          </cell>
          <cell r="M237">
            <v>0.5059797608095675</v>
          </cell>
          <cell r="N237">
            <v>28</v>
          </cell>
          <cell r="O237">
            <v>0.5063291139240507</v>
          </cell>
          <cell r="P237">
            <v>2</v>
          </cell>
          <cell r="Q237">
            <v>0.14054813773717498</v>
          </cell>
          <cell r="R237">
            <v>0</v>
          </cell>
          <cell r="S237">
            <v>0</v>
          </cell>
          <cell r="T237">
            <v>52</v>
          </cell>
          <cell r="U237">
            <v>0.45839210155148097</v>
          </cell>
          <cell r="V237">
            <v>0</v>
          </cell>
          <cell r="W237">
            <v>0</v>
          </cell>
        </row>
        <row r="238">
          <cell r="A238" t="str">
            <v>69</v>
          </cell>
          <cell r="B238">
            <v>101</v>
          </cell>
          <cell r="C238">
            <v>1.8617511520737329</v>
          </cell>
          <cell r="D238">
            <v>92</v>
          </cell>
          <cell r="E238">
            <v>1.467304625199362</v>
          </cell>
          <cell r="F238">
            <v>17</v>
          </cell>
          <cell r="G238">
            <v>1.2696041822255415</v>
          </cell>
          <cell r="H238">
            <v>1</v>
          </cell>
          <cell r="I238">
            <v>10</v>
          </cell>
          <cell r="J238">
            <v>211</v>
          </cell>
          <cell r="K238">
            <v>1.617601962588163</v>
          </cell>
          <cell r="L238">
            <v>25</v>
          </cell>
          <cell r="M238">
            <v>0.5749770009199632</v>
          </cell>
          <cell r="N238">
            <v>15</v>
          </cell>
          <cell r="O238">
            <v>0.27124773960216997</v>
          </cell>
          <cell r="P238">
            <v>2</v>
          </cell>
          <cell r="Q238">
            <v>0.14054813773717498</v>
          </cell>
          <cell r="R238">
            <v>0</v>
          </cell>
          <cell r="S238">
            <v>0</v>
          </cell>
          <cell r="T238">
            <v>42</v>
          </cell>
          <cell r="U238">
            <v>0.3702397743300423</v>
          </cell>
          <cell r="V238">
            <v>0</v>
          </cell>
          <cell r="W238">
            <v>0</v>
          </cell>
        </row>
        <row r="239">
          <cell r="A239" t="str">
            <v>70</v>
          </cell>
          <cell r="B239">
            <v>128</v>
          </cell>
          <cell r="C239">
            <v>2.359447004608295</v>
          </cell>
          <cell r="D239">
            <v>99</v>
          </cell>
          <cell r="E239">
            <v>1.5789473684210527</v>
          </cell>
          <cell r="F239">
            <v>15</v>
          </cell>
          <cell r="G239">
            <v>1.1202389843166543</v>
          </cell>
          <cell r="H239">
            <v>0</v>
          </cell>
          <cell r="I239">
            <v>0</v>
          </cell>
          <cell r="J239">
            <v>242</v>
          </cell>
          <cell r="K239">
            <v>1.8552591229684148</v>
          </cell>
          <cell r="L239">
            <v>79</v>
          </cell>
          <cell r="M239">
            <v>1.816927322907084</v>
          </cell>
          <cell r="N239">
            <v>55</v>
          </cell>
          <cell r="O239">
            <v>0.9945750452079565</v>
          </cell>
          <cell r="P239">
            <v>13</v>
          </cell>
          <cell r="Q239">
            <v>0.9135628952916374</v>
          </cell>
          <cell r="R239">
            <v>0</v>
          </cell>
          <cell r="S239">
            <v>0</v>
          </cell>
          <cell r="T239">
            <v>147</v>
          </cell>
          <cell r="U239">
            <v>1.2958392101551481</v>
          </cell>
          <cell r="V239">
            <v>0</v>
          </cell>
          <cell r="W239">
            <v>0</v>
          </cell>
        </row>
        <row r="240">
          <cell r="A240" t="str">
            <v>71</v>
          </cell>
          <cell r="B240">
            <v>77</v>
          </cell>
          <cell r="C240">
            <v>1.4193548387096775</v>
          </cell>
          <cell r="D240">
            <v>43</v>
          </cell>
          <cell r="E240">
            <v>0.685805422647528</v>
          </cell>
          <cell r="F240">
            <v>6</v>
          </cell>
          <cell r="G240">
            <v>0.44809559372666175</v>
          </cell>
          <cell r="H240">
            <v>0</v>
          </cell>
          <cell r="I240">
            <v>0</v>
          </cell>
          <cell r="J240">
            <v>126</v>
          </cell>
          <cell r="K240">
            <v>0.9659613615455381</v>
          </cell>
          <cell r="L240">
            <v>114</v>
          </cell>
          <cell r="M240">
            <v>2.6218951241950323</v>
          </cell>
          <cell r="N240">
            <v>82</v>
          </cell>
          <cell r="O240">
            <v>1.4828209764918625</v>
          </cell>
          <cell r="P240">
            <v>22</v>
          </cell>
          <cell r="Q240">
            <v>1.5460295151089247</v>
          </cell>
          <cell r="R240">
            <v>0</v>
          </cell>
          <cell r="S240">
            <v>0</v>
          </cell>
          <cell r="T240">
            <v>218</v>
          </cell>
          <cell r="U240">
            <v>1.9217207334273627</v>
          </cell>
          <cell r="V240">
            <v>0</v>
          </cell>
          <cell r="W240">
            <v>0</v>
          </cell>
        </row>
        <row r="241">
          <cell r="A241" t="str">
            <v>72</v>
          </cell>
          <cell r="B241">
            <v>44</v>
          </cell>
          <cell r="C241">
            <v>0.8110599078341013</v>
          </cell>
          <cell r="D241">
            <v>21</v>
          </cell>
          <cell r="E241">
            <v>0.33492822966507174</v>
          </cell>
          <cell r="F241">
            <v>6</v>
          </cell>
          <cell r="G241">
            <v>0.44809559372666175</v>
          </cell>
          <cell r="H241">
            <v>0</v>
          </cell>
          <cell r="I241">
            <v>0</v>
          </cell>
          <cell r="J241">
            <v>71</v>
          </cell>
          <cell r="K241">
            <v>0.5443115608708985</v>
          </cell>
          <cell r="L241">
            <v>32</v>
          </cell>
          <cell r="M241">
            <v>0.7359705611775529</v>
          </cell>
          <cell r="N241">
            <v>33</v>
          </cell>
          <cell r="O241">
            <v>0.596745027124774</v>
          </cell>
          <cell r="P241">
            <v>5</v>
          </cell>
          <cell r="Q241">
            <v>0.35137034434293746</v>
          </cell>
          <cell r="R241">
            <v>0</v>
          </cell>
          <cell r="S241">
            <v>0</v>
          </cell>
          <cell r="T241">
            <v>70</v>
          </cell>
          <cell r="U241">
            <v>0.6170662905500706</v>
          </cell>
          <cell r="V241">
            <v>0</v>
          </cell>
          <cell r="W241">
            <v>0</v>
          </cell>
        </row>
        <row r="242">
          <cell r="A242" t="str">
            <v>73</v>
          </cell>
          <cell r="B242">
            <v>17</v>
          </cell>
          <cell r="C242">
            <v>0.31336405529953915</v>
          </cell>
          <cell r="D242">
            <v>15</v>
          </cell>
          <cell r="E242">
            <v>0.23923444976076558</v>
          </cell>
          <cell r="F242">
            <v>4</v>
          </cell>
          <cell r="G242">
            <v>0.2987303958177745</v>
          </cell>
          <cell r="H242">
            <v>0</v>
          </cell>
          <cell r="I242">
            <v>0</v>
          </cell>
          <cell r="J242">
            <v>36</v>
          </cell>
          <cell r="K242">
            <v>0.27598896044158233</v>
          </cell>
          <cell r="L242">
            <v>15</v>
          </cell>
          <cell r="M242">
            <v>0.34498620055197793</v>
          </cell>
          <cell r="N242">
            <v>12</v>
          </cell>
          <cell r="O242">
            <v>0.216998191681736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27</v>
          </cell>
          <cell r="U242">
            <v>0.23801128349788436</v>
          </cell>
          <cell r="V242">
            <v>0</v>
          </cell>
          <cell r="W242">
            <v>0</v>
          </cell>
        </row>
        <row r="243">
          <cell r="A243" t="str">
            <v>74</v>
          </cell>
          <cell r="B243">
            <v>9</v>
          </cell>
          <cell r="C243">
            <v>0.16589861751152074</v>
          </cell>
          <cell r="D243">
            <v>5</v>
          </cell>
          <cell r="E243">
            <v>0.07974481658692185</v>
          </cell>
          <cell r="F243">
            <v>2</v>
          </cell>
          <cell r="G243">
            <v>0.14936519790888725</v>
          </cell>
          <cell r="H243">
            <v>0</v>
          </cell>
          <cell r="I243">
            <v>0</v>
          </cell>
          <cell r="J243">
            <v>16</v>
          </cell>
          <cell r="K243">
            <v>0.12266176019625882</v>
          </cell>
          <cell r="L243">
            <v>18</v>
          </cell>
          <cell r="M243">
            <v>0.41398344066237347</v>
          </cell>
          <cell r="N243">
            <v>9</v>
          </cell>
          <cell r="O243">
            <v>0.162748643761302</v>
          </cell>
          <cell r="P243">
            <v>1</v>
          </cell>
          <cell r="Q243">
            <v>0.07027406886858749</v>
          </cell>
          <cell r="R243">
            <v>0</v>
          </cell>
          <cell r="S243">
            <v>0</v>
          </cell>
          <cell r="T243">
            <v>28</v>
          </cell>
          <cell r="U243">
            <v>0.2468265162200282</v>
          </cell>
          <cell r="V243">
            <v>0</v>
          </cell>
          <cell r="W243">
            <v>0</v>
          </cell>
        </row>
        <row r="244">
          <cell r="A244" t="str">
            <v>75</v>
          </cell>
          <cell r="B244">
            <v>3</v>
          </cell>
          <cell r="C244">
            <v>0.055299539170506916</v>
          </cell>
          <cell r="D244">
            <v>5</v>
          </cell>
          <cell r="E244">
            <v>0.07974481658692185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8</v>
          </cell>
          <cell r="K244">
            <v>0.06133088009812941</v>
          </cell>
          <cell r="L244">
            <v>0</v>
          </cell>
          <cell r="M244">
            <v>0</v>
          </cell>
          <cell r="N244">
            <v>1</v>
          </cell>
          <cell r="O244">
            <v>0.018083182640144666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</v>
          </cell>
          <cell r="U244">
            <v>0.008815232722143865</v>
          </cell>
          <cell r="V244">
            <v>0</v>
          </cell>
          <cell r="W244">
            <v>0</v>
          </cell>
        </row>
        <row r="245">
          <cell r="A245" t="str">
            <v>77</v>
          </cell>
          <cell r="B245">
            <v>8</v>
          </cell>
          <cell r="C245">
            <v>0.14746543778801843</v>
          </cell>
          <cell r="D245">
            <v>3</v>
          </cell>
          <cell r="E245">
            <v>0.04784688995215311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11</v>
          </cell>
          <cell r="K245">
            <v>0.08432996013492794</v>
          </cell>
          <cell r="L245">
            <v>17</v>
          </cell>
          <cell r="M245">
            <v>0.390984360625575</v>
          </cell>
          <cell r="N245">
            <v>22</v>
          </cell>
          <cell r="O245">
            <v>0.3978300180831827</v>
          </cell>
          <cell r="P245">
            <v>6</v>
          </cell>
          <cell r="Q245">
            <v>0.4216444132115249</v>
          </cell>
          <cell r="R245">
            <v>0</v>
          </cell>
          <cell r="S245">
            <v>0</v>
          </cell>
          <cell r="T245">
            <v>45</v>
          </cell>
          <cell r="U245">
            <v>0.3966854724964739</v>
          </cell>
          <cell r="V245">
            <v>0</v>
          </cell>
          <cell r="W245">
            <v>0</v>
          </cell>
        </row>
        <row r="246">
          <cell r="A246" t="str">
            <v>78</v>
          </cell>
          <cell r="B246">
            <v>409</v>
          </cell>
          <cell r="C246">
            <v>7.539170506912442</v>
          </cell>
          <cell r="D246">
            <v>618</v>
          </cell>
          <cell r="E246">
            <v>9.85645933014354</v>
          </cell>
          <cell r="F246">
            <v>96</v>
          </cell>
          <cell r="G246">
            <v>7.169529499626588</v>
          </cell>
          <cell r="H246">
            <v>1</v>
          </cell>
          <cell r="I246">
            <v>10</v>
          </cell>
          <cell r="J246">
            <v>1124</v>
          </cell>
          <cell r="K246">
            <v>8.616988653787182</v>
          </cell>
          <cell r="L246">
            <v>450</v>
          </cell>
          <cell r="M246">
            <v>10.349586016559337</v>
          </cell>
          <cell r="N246">
            <v>750</v>
          </cell>
          <cell r="O246">
            <v>13.5623869801085</v>
          </cell>
          <cell r="P246">
            <v>146</v>
          </cell>
          <cell r="Q246">
            <v>10.260014054813773</v>
          </cell>
          <cell r="R246">
            <v>3</v>
          </cell>
          <cell r="S246">
            <v>6.976744186046512</v>
          </cell>
          <cell r="T246">
            <v>1349</v>
          </cell>
          <cell r="U246">
            <v>11.891748942172073</v>
          </cell>
          <cell r="V246">
            <v>1</v>
          </cell>
          <cell r="W246">
            <v>100</v>
          </cell>
        </row>
        <row r="247">
          <cell r="A247" t="str">
            <v>79</v>
          </cell>
          <cell r="B247">
            <v>11</v>
          </cell>
          <cell r="C247">
            <v>0.20276497695852533</v>
          </cell>
          <cell r="D247">
            <v>22</v>
          </cell>
          <cell r="E247">
            <v>0.3508771929824561</v>
          </cell>
          <cell r="F247">
            <v>10</v>
          </cell>
          <cell r="G247">
            <v>0.7468259895444362</v>
          </cell>
          <cell r="H247">
            <v>1</v>
          </cell>
          <cell r="I247">
            <v>10</v>
          </cell>
          <cell r="J247">
            <v>44</v>
          </cell>
          <cell r="K247">
            <v>0.33731984053971176</v>
          </cell>
          <cell r="L247">
            <v>5</v>
          </cell>
          <cell r="M247">
            <v>0.11499540018399264</v>
          </cell>
          <cell r="N247">
            <v>4</v>
          </cell>
          <cell r="O247">
            <v>0.07233273056057866</v>
          </cell>
          <cell r="P247">
            <v>1</v>
          </cell>
          <cell r="Q247">
            <v>0.07027406886858749</v>
          </cell>
          <cell r="R247">
            <v>0</v>
          </cell>
          <cell r="S247">
            <v>0</v>
          </cell>
          <cell r="T247">
            <v>10</v>
          </cell>
          <cell r="U247">
            <v>0.08815232722143865</v>
          </cell>
          <cell r="V247">
            <v>0</v>
          </cell>
          <cell r="W247">
            <v>0</v>
          </cell>
        </row>
        <row r="248">
          <cell r="A248" t="str">
            <v>80</v>
          </cell>
          <cell r="B248">
            <v>17</v>
          </cell>
          <cell r="C248">
            <v>0.31336405529953915</v>
          </cell>
          <cell r="D248">
            <v>33</v>
          </cell>
          <cell r="E248">
            <v>0.5263157894736842</v>
          </cell>
          <cell r="F248">
            <v>5</v>
          </cell>
          <cell r="G248">
            <v>0.3734129947722181</v>
          </cell>
          <cell r="H248">
            <v>0</v>
          </cell>
          <cell r="I248">
            <v>0</v>
          </cell>
          <cell r="J248">
            <v>55</v>
          </cell>
          <cell r="K248">
            <v>0.4216498006746397</v>
          </cell>
          <cell r="L248">
            <v>38</v>
          </cell>
          <cell r="M248">
            <v>0.8739650413983441</v>
          </cell>
          <cell r="N248">
            <v>101</v>
          </cell>
          <cell r="O248">
            <v>1.8264014466546112</v>
          </cell>
          <cell r="P248">
            <v>31</v>
          </cell>
          <cell r="Q248">
            <v>2.178496134926212</v>
          </cell>
          <cell r="R248">
            <v>1</v>
          </cell>
          <cell r="S248">
            <v>2.3255813953488373</v>
          </cell>
          <cell r="T248">
            <v>171</v>
          </cell>
          <cell r="U248">
            <v>1.507404795486601</v>
          </cell>
          <cell r="V248">
            <v>0</v>
          </cell>
          <cell r="W248">
            <v>0</v>
          </cell>
        </row>
        <row r="249">
          <cell r="A249" t="str">
            <v>81</v>
          </cell>
          <cell r="B249">
            <v>369</v>
          </cell>
          <cell r="C249">
            <v>6.8018433179723505</v>
          </cell>
          <cell r="D249">
            <v>756</v>
          </cell>
          <cell r="E249">
            <v>12.057416267942584</v>
          </cell>
          <cell r="F249">
            <v>170</v>
          </cell>
          <cell r="G249">
            <v>12.696041822255413</v>
          </cell>
          <cell r="H249">
            <v>1</v>
          </cell>
          <cell r="I249">
            <v>10</v>
          </cell>
          <cell r="J249">
            <v>1296</v>
          </cell>
          <cell r="K249">
            <v>9.935602575896963</v>
          </cell>
          <cell r="L249">
            <v>73</v>
          </cell>
          <cell r="M249">
            <v>1.6789328426862926</v>
          </cell>
          <cell r="N249">
            <v>98</v>
          </cell>
          <cell r="O249">
            <v>1.7721518987341773</v>
          </cell>
          <cell r="P249">
            <v>27</v>
          </cell>
          <cell r="Q249">
            <v>1.8973998594518624</v>
          </cell>
          <cell r="R249">
            <v>0</v>
          </cell>
          <cell r="S249">
            <v>0</v>
          </cell>
          <cell r="T249">
            <v>198</v>
          </cell>
          <cell r="U249">
            <v>1.7454160789844853</v>
          </cell>
          <cell r="V249">
            <v>0</v>
          </cell>
          <cell r="W249">
            <v>0</v>
          </cell>
        </row>
        <row r="250">
          <cell r="A250" t="str">
            <v>82</v>
          </cell>
          <cell r="B250">
            <v>70</v>
          </cell>
          <cell r="C250">
            <v>1.2903225806451613</v>
          </cell>
          <cell r="D250">
            <v>69</v>
          </cell>
          <cell r="E250">
            <v>1.1004784688995215</v>
          </cell>
          <cell r="F250">
            <v>13</v>
          </cell>
          <cell r="G250">
            <v>0.9708737864077669</v>
          </cell>
          <cell r="H250">
            <v>0</v>
          </cell>
          <cell r="I250">
            <v>0</v>
          </cell>
          <cell r="J250">
            <v>152</v>
          </cell>
          <cell r="K250">
            <v>1.1652867218644587</v>
          </cell>
          <cell r="L250">
            <v>34</v>
          </cell>
          <cell r="M250">
            <v>0.78196872125115</v>
          </cell>
          <cell r="N250">
            <v>35</v>
          </cell>
          <cell r="O250">
            <v>0.6329113924050633</v>
          </cell>
          <cell r="P250">
            <v>18</v>
          </cell>
          <cell r="Q250">
            <v>1.264933239634575</v>
          </cell>
          <cell r="R250">
            <v>0</v>
          </cell>
          <cell r="S250">
            <v>0</v>
          </cell>
          <cell r="T250">
            <v>87</v>
          </cell>
          <cell r="U250">
            <v>0.7669252468265162</v>
          </cell>
          <cell r="V250">
            <v>0</v>
          </cell>
          <cell r="W250">
            <v>0</v>
          </cell>
        </row>
        <row r="251">
          <cell r="A251" t="str">
            <v>84</v>
          </cell>
          <cell r="B251">
            <v>115</v>
          </cell>
          <cell r="C251">
            <v>2.1198156682027647</v>
          </cell>
          <cell r="D251">
            <v>100</v>
          </cell>
          <cell r="E251">
            <v>1.5948963317384368</v>
          </cell>
          <cell r="F251">
            <v>16</v>
          </cell>
          <cell r="G251">
            <v>1.194921583271098</v>
          </cell>
          <cell r="H251">
            <v>0</v>
          </cell>
          <cell r="I251">
            <v>0</v>
          </cell>
          <cell r="J251">
            <v>231</v>
          </cell>
          <cell r="K251">
            <v>1.7709291628334864</v>
          </cell>
          <cell r="L251">
            <v>33</v>
          </cell>
          <cell r="M251">
            <v>0.7589696412143515</v>
          </cell>
          <cell r="N251">
            <v>29</v>
          </cell>
          <cell r="O251">
            <v>0.5244122965641953</v>
          </cell>
          <cell r="P251">
            <v>5</v>
          </cell>
          <cell r="Q251">
            <v>0.35137034434293746</v>
          </cell>
          <cell r="R251">
            <v>0</v>
          </cell>
          <cell r="S251">
            <v>0</v>
          </cell>
          <cell r="T251">
            <v>67</v>
          </cell>
          <cell r="U251">
            <v>0.590620592383639</v>
          </cell>
          <cell r="V251">
            <v>0</v>
          </cell>
          <cell r="W251">
            <v>0</v>
          </cell>
        </row>
        <row r="252">
          <cell r="A252" t="str">
            <v>85</v>
          </cell>
          <cell r="B252">
            <v>125</v>
          </cell>
          <cell r="C252">
            <v>2.3041474654377883</v>
          </cell>
          <cell r="D252">
            <v>107</v>
          </cell>
          <cell r="E252">
            <v>1.7065390749601277</v>
          </cell>
          <cell r="F252">
            <v>26</v>
          </cell>
          <cell r="G252">
            <v>1.9417475728155338</v>
          </cell>
          <cell r="H252">
            <v>0</v>
          </cell>
          <cell r="I252">
            <v>0</v>
          </cell>
          <cell r="J252">
            <v>258</v>
          </cell>
          <cell r="K252">
            <v>1.9779208831646733</v>
          </cell>
          <cell r="L252">
            <v>67</v>
          </cell>
          <cell r="M252">
            <v>1.5409383624655013</v>
          </cell>
          <cell r="N252">
            <v>67</v>
          </cell>
          <cell r="O252">
            <v>1.2115732368896925</v>
          </cell>
          <cell r="P252">
            <v>12</v>
          </cell>
          <cell r="Q252">
            <v>0.8432888264230498</v>
          </cell>
          <cell r="R252">
            <v>0</v>
          </cell>
          <cell r="S252">
            <v>0</v>
          </cell>
          <cell r="T252">
            <v>146</v>
          </cell>
          <cell r="U252">
            <v>1.2870239774330043</v>
          </cell>
          <cell r="V252">
            <v>0</v>
          </cell>
          <cell r="W252">
            <v>0</v>
          </cell>
        </row>
        <row r="253">
          <cell r="A253" t="str">
            <v>86</v>
          </cell>
          <cell r="B253">
            <v>918</v>
          </cell>
          <cell r="C253">
            <v>16.921658986175114</v>
          </cell>
          <cell r="D253">
            <v>846</v>
          </cell>
          <cell r="E253">
            <v>13.492822966507173</v>
          </cell>
          <cell r="F253">
            <v>159</v>
          </cell>
          <cell r="G253">
            <v>11.874533233756534</v>
          </cell>
          <cell r="H253">
            <v>0</v>
          </cell>
          <cell r="I253">
            <v>0</v>
          </cell>
          <cell r="J253">
            <v>1923</v>
          </cell>
          <cell r="K253">
            <v>14.742410303587858</v>
          </cell>
          <cell r="L253">
            <v>227</v>
          </cell>
          <cell r="M253">
            <v>5.220791168353266</v>
          </cell>
          <cell r="N253">
            <v>205</v>
          </cell>
          <cell r="O253">
            <v>3.707052441229656</v>
          </cell>
          <cell r="P253">
            <v>42</v>
          </cell>
          <cell r="Q253">
            <v>2.951510892480675</v>
          </cell>
          <cell r="R253">
            <v>2</v>
          </cell>
          <cell r="S253">
            <v>4.651162790697675</v>
          </cell>
          <cell r="T253">
            <v>476</v>
          </cell>
          <cell r="U253">
            <v>4.1960507757404795</v>
          </cell>
          <cell r="V253">
            <v>0</v>
          </cell>
          <cell r="W253">
            <v>0</v>
          </cell>
        </row>
        <row r="254">
          <cell r="A254" t="str">
            <v>87</v>
          </cell>
          <cell r="B254">
            <v>344</v>
          </cell>
          <cell r="C254">
            <v>6.341013824884794</v>
          </cell>
          <cell r="D254">
            <v>418</v>
          </cell>
          <cell r="E254">
            <v>6.666666666666668</v>
          </cell>
          <cell r="F254">
            <v>98</v>
          </cell>
          <cell r="G254">
            <v>7.318894697535475</v>
          </cell>
          <cell r="H254">
            <v>1</v>
          </cell>
          <cell r="I254">
            <v>10</v>
          </cell>
          <cell r="J254">
            <v>861</v>
          </cell>
          <cell r="K254">
            <v>6.600735970561178</v>
          </cell>
          <cell r="L254">
            <v>78</v>
          </cell>
          <cell r="M254">
            <v>1.7939282428702854</v>
          </cell>
          <cell r="N254">
            <v>108</v>
          </cell>
          <cell r="O254">
            <v>1.952983725135624</v>
          </cell>
          <cell r="P254">
            <v>31</v>
          </cell>
          <cell r="Q254">
            <v>2.178496134926212</v>
          </cell>
          <cell r="R254">
            <v>1</v>
          </cell>
          <cell r="S254">
            <v>2.3255813953488373</v>
          </cell>
          <cell r="T254">
            <v>218</v>
          </cell>
          <cell r="U254">
            <v>1.9217207334273627</v>
          </cell>
          <cell r="V254">
            <v>0</v>
          </cell>
          <cell r="W254">
            <v>0</v>
          </cell>
        </row>
        <row r="255">
          <cell r="A255" t="str">
            <v>88</v>
          </cell>
          <cell r="B255">
            <v>499</v>
          </cell>
          <cell r="C255">
            <v>9.19815668202765</v>
          </cell>
          <cell r="D255">
            <v>773</v>
          </cell>
          <cell r="E255">
            <v>12.328548644338118</v>
          </cell>
          <cell r="F255">
            <v>156</v>
          </cell>
          <cell r="G255">
            <v>11.650485436893204</v>
          </cell>
          <cell r="H255">
            <v>2</v>
          </cell>
          <cell r="I255">
            <v>20</v>
          </cell>
          <cell r="J255">
            <v>1430</v>
          </cell>
          <cell r="K255">
            <v>10.962894817540633</v>
          </cell>
          <cell r="L255">
            <v>176</v>
          </cell>
          <cell r="M255">
            <v>4.04783808647654</v>
          </cell>
          <cell r="N255">
            <v>343</v>
          </cell>
          <cell r="O255">
            <v>6.202531645569619</v>
          </cell>
          <cell r="P255">
            <v>56</v>
          </cell>
          <cell r="Q255">
            <v>3.9353478566408997</v>
          </cell>
          <cell r="R255">
            <v>2</v>
          </cell>
          <cell r="S255">
            <v>4.651162790697675</v>
          </cell>
          <cell r="T255">
            <v>577</v>
          </cell>
          <cell r="U255">
            <v>5.086389280677009</v>
          </cell>
          <cell r="V255">
            <v>0</v>
          </cell>
          <cell r="W255">
            <v>0</v>
          </cell>
        </row>
        <row r="256">
          <cell r="A256" t="str">
            <v>90</v>
          </cell>
          <cell r="B256">
            <v>35</v>
          </cell>
          <cell r="C256">
            <v>0.6451612903225806</v>
          </cell>
          <cell r="D256">
            <v>18</v>
          </cell>
          <cell r="E256">
            <v>0.28708133971291866</v>
          </cell>
          <cell r="F256">
            <v>2</v>
          </cell>
          <cell r="G256">
            <v>0.14936519790888725</v>
          </cell>
          <cell r="H256">
            <v>0</v>
          </cell>
          <cell r="I256">
            <v>0</v>
          </cell>
          <cell r="J256">
            <v>55</v>
          </cell>
          <cell r="K256">
            <v>0.4216498006746397</v>
          </cell>
          <cell r="L256">
            <v>9</v>
          </cell>
          <cell r="M256">
            <v>0.20699172033118673</v>
          </cell>
          <cell r="N256">
            <v>15</v>
          </cell>
          <cell r="O256">
            <v>0.27124773960216997</v>
          </cell>
          <cell r="P256">
            <v>9</v>
          </cell>
          <cell r="Q256">
            <v>0.6324666198172875</v>
          </cell>
          <cell r="R256">
            <v>0</v>
          </cell>
          <cell r="S256">
            <v>0</v>
          </cell>
          <cell r="T256">
            <v>33</v>
          </cell>
          <cell r="U256">
            <v>0.2909026798307475</v>
          </cell>
          <cell r="V256">
            <v>0</v>
          </cell>
          <cell r="W256">
            <v>0</v>
          </cell>
        </row>
        <row r="257">
          <cell r="A257" t="str">
            <v>91</v>
          </cell>
          <cell r="B257">
            <v>13</v>
          </cell>
          <cell r="C257">
            <v>0.23963133640552992</v>
          </cell>
          <cell r="D257">
            <v>14</v>
          </cell>
          <cell r="E257">
            <v>0.22328548644338117</v>
          </cell>
          <cell r="F257">
            <v>2</v>
          </cell>
          <cell r="G257">
            <v>0.14936519790888725</v>
          </cell>
          <cell r="H257">
            <v>0</v>
          </cell>
          <cell r="I257">
            <v>0</v>
          </cell>
          <cell r="J257">
            <v>29</v>
          </cell>
          <cell r="K257">
            <v>0.22232444035571913</v>
          </cell>
          <cell r="L257">
            <v>13</v>
          </cell>
          <cell r="M257">
            <v>0.2989880404783809</v>
          </cell>
          <cell r="N257">
            <v>6</v>
          </cell>
          <cell r="O257">
            <v>0.108499095840868</v>
          </cell>
          <cell r="P257">
            <v>3</v>
          </cell>
          <cell r="Q257">
            <v>0.21082220660576245</v>
          </cell>
          <cell r="R257">
            <v>0</v>
          </cell>
          <cell r="S257">
            <v>0</v>
          </cell>
          <cell r="T257">
            <v>22</v>
          </cell>
          <cell r="U257">
            <v>0.193935119887165</v>
          </cell>
          <cell r="V257">
            <v>0</v>
          </cell>
          <cell r="W257">
            <v>0</v>
          </cell>
        </row>
        <row r="258">
          <cell r="A258" t="str">
            <v>92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1</v>
          </cell>
          <cell r="G258">
            <v>0.07468259895444362</v>
          </cell>
          <cell r="H258">
            <v>0</v>
          </cell>
          <cell r="I258">
            <v>0</v>
          </cell>
          <cell r="J258">
            <v>1</v>
          </cell>
          <cell r="K258">
            <v>0.0076663600122661765</v>
          </cell>
          <cell r="L258">
            <v>2</v>
          </cell>
          <cell r="M258">
            <v>0.045998160073597055</v>
          </cell>
          <cell r="N258">
            <v>3</v>
          </cell>
          <cell r="O258">
            <v>0.054249547920434</v>
          </cell>
          <cell r="P258">
            <v>1</v>
          </cell>
          <cell r="Q258">
            <v>0.07027406886858749</v>
          </cell>
          <cell r="R258">
            <v>0</v>
          </cell>
          <cell r="S258">
            <v>0</v>
          </cell>
          <cell r="T258">
            <v>6</v>
          </cell>
          <cell r="U258">
            <v>0.05289139633286319</v>
          </cell>
          <cell r="V258">
            <v>0</v>
          </cell>
          <cell r="W258">
            <v>0</v>
          </cell>
        </row>
        <row r="259">
          <cell r="A259" t="str">
            <v>93</v>
          </cell>
          <cell r="B259">
            <v>16</v>
          </cell>
          <cell r="C259">
            <v>0.29493087557603687</v>
          </cell>
          <cell r="D259">
            <v>11</v>
          </cell>
          <cell r="E259">
            <v>0.17543859649122806</v>
          </cell>
          <cell r="F259">
            <v>5</v>
          </cell>
          <cell r="G259">
            <v>0.3734129947722181</v>
          </cell>
          <cell r="H259">
            <v>1</v>
          </cell>
          <cell r="I259">
            <v>10</v>
          </cell>
          <cell r="J259">
            <v>33</v>
          </cell>
          <cell r="K259">
            <v>0.25298988040478376</v>
          </cell>
          <cell r="L259">
            <v>20</v>
          </cell>
          <cell r="M259">
            <v>0.45998160073597055</v>
          </cell>
          <cell r="N259">
            <v>15</v>
          </cell>
          <cell r="O259">
            <v>0.27124773960216997</v>
          </cell>
          <cell r="P259">
            <v>6</v>
          </cell>
          <cell r="Q259">
            <v>0.4216444132115249</v>
          </cell>
          <cell r="R259">
            <v>0</v>
          </cell>
          <cell r="S259">
            <v>0</v>
          </cell>
          <cell r="T259">
            <v>41</v>
          </cell>
          <cell r="U259">
            <v>0.36142454160789844</v>
          </cell>
          <cell r="V259">
            <v>0</v>
          </cell>
          <cell r="W259">
            <v>0</v>
          </cell>
        </row>
        <row r="260">
          <cell r="A260" t="str">
            <v>94</v>
          </cell>
          <cell r="B260">
            <v>134</v>
          </cell>
          <cell r="C260">
            <v>2.4700460829493087</v>
          </cell>
          <cell r="D260">
            <v>119</v>
          </cell>
          <cell r="E260">
            <v>1.8979266347687402</v>
          </cell>
          <cell r="F260">
            <v>29</v>
          </cell>
          <cell r="G260">
            <v>2.165795369678865</v>
          </cell>
          <cell r="H260">
            <v>0</v>
          </cell>
          <cell r="I260">
            <v>0</v>
          </cell>
          <cell r="J260">
            <v>282</v>
          </cell>
          <cell r="K260">
            <v>2.1619135234590616</v>
          </cell>
          <cell r="L260">
            <v>59</v>
          </cell>
          <cell r="M260">
            <v>1.3569457221711132</v>
          </cell>
          <cell r="N260">
            <v>54</v>
          </cell>
          <cell r="O260">
            <v>0.976491862567812</v>
          </cell>
          <cell r="P260">
            <v>13</v>
          </cell>
          <cell r="Q260">
            <v>0.9135628952916374</v>
          </cell>
          <cell r="R260">
            <v>0</v>
          </cell>
          <cell r="S260">
            <v>0</v>
          </cell>
          <cell r="T260">
            <v>126</v>
          </cell>
          <cell r="U260">
            <v>1.1107193229901269</v>
          </cell>
          <cell r="V260">
            <v>0</v>
          </cell>
          <cell r="W260">
            <v>0</v>
          </cell>
        </row>
        <row r="261">
          <cell r="A261" t="str">
            <v>95</v>
          </cell>
          <cell r="B261">
            <v>0</v>
          </cell>
          <cell r="C261">
            <v>0</v>
          </cell>
          <cell r="D261">
            <v>1</v>
          </cell>
          <cell r="E261">
            <v>0.01594896331738437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1</v>
          </cell>
          <cell r="K261">
            <v>0.0076663600122661765</v>
          </cell>
          <cell r="L261">
            <v>3</v>
          </cell>
          <cell r="M261">
            <v>0.06899724011039558</v>
          </cell>
          <cell r="N261">
            <v>6</v>
          </cell>
          <cell r="O261">
            <v>0.108499095840868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</v>
          </cell>
          <cell r="U261">
            <v>0.07933709449929478</v>
          </cell>
          <cell r="V261">
            <v>0</v>
          </cell>
          <cell r="W261">
            <v>0</v>
          </cell>
        </row>
        <row r="262">
          <cell r="A262" t="str">
            <v>96</v>
          </cell>
          <cell r="B262">
            <v>31</v>
          </cell>
          <cell r="C262">
            <v>0.5714285714285714</v>
          </cell>
          <cell r="D262">
            <v>42</v>
          </cell>
          <cell r="E262">
            <v>0.6698564593301435</v>
          </cell>
          <cell r="F262">
            <v>17</v>
          </cell>
          <cell r="G262">
            <v>1.2696041822255415</v>
          </cell>
          <cell r="H262">
            <v>0</v>
          </cell>
          <cell r="I262">
            <v>0</v>
          </cell>
          <cell r="J262">
            <v>90</v>
          </cell>
          <cell r="K262">
            <v>0.6899724011039559</v>
          </cell>
          <cell r="L262">
            <v>3</v>
          </cell>
          <cell r="M262">
            <v>0.06899724011039558</v>
          </cell>
          <cell r="N262">
            <v>6</v>
          </cell>
          <cell r="O262">
            <v>0.108499095840868</v>
          </cell>
          <cell r="P262">
            <v>1</v>
          </cell>
          <cell r="Q262">
            <v>0.07027406886858749</v>
          </cell>
          <cell r="R262">
            <v>0</v>
          </cell>
          <cell r="S262">
            <v>0</v>
          </cell>
          <cell r="T262">
            <v>10</v>
          </cell>
          <cell r="U262">
            <v>0.08815232722143865</v>
          </cell>
          <cell r="V262">
            <v>0</v>
          </cell>
          <cell r="W262">
            <v>0</v>
          </cell>
        </row>
        <row r="263">
          <cell r="A263" t="str">
            <v>97</v>
          </cell>
          <cell r="B263">
            <v>3</v>
          </cell>
          <cell r="C263">
            <v>0.055299539170506916</v>
          </cell>
          <cell r="D263">
            <v>1</v>
          </cell>
          <cell r="E263">
            <v>0.01594896331738437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4</v>
          </cell>
          <cell r="K263">
            <v>0.030665440049064706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 t="str">
            <v>99</v>
          </cell>
          <cell r="B264">
            <v>6</v>
          </cell>
          <cell r="C264">
            <v>0.11059907834101383</v>
          </cell>
          <cell r="D264">
            <v>4</v>
          </cell>
          <cell r="E264">
            <v>0.06379585326953748</v>
          </cell>
          <cell r="F264">
            <v>1</v>
          </cell>
          <cell r="G264">
            <v>0.07468259895444362</v>
          </cell>
          <cell r="H264">
            <v>0</v>
          </cell>
          <cell r="I264">
            <v>0</v>
          </cell>
          <cell r="J264">
            <v>11</v>
          </cell>
          <cell r="K264">
            <v>0.08432996013492794</v>
          </cell>
          <cell r="L264">
            <v>1</v>
          </cell>
          <cell r="M264">
            <v>0.022999080036798528</v>
          </cell>
          <cell r="N264">
            <v>2</v>
          </cell>
          <cell r="O264">
            <v>0.03616636528028933</v>
          </cell>
          <cell r="P264">
            <v>1</v>
          </cell>
          <cell r="Q264">
            <v>0.07027406886858749</v>
          </cell>
          <cell r="R264">
            <v>0</v>
          </cell>
          <cell r="S264">
            <v>0</v>
          </cell>
          <cell r="T264">
            <v>4</v>
          </cell>
          <cell r="U264">
            <v>0.03526093088857546</v>
          </cell>
          <cell r="V264">
            <v>0</v>
          </cell>
          <cell r="W264">
            <v>0</v>
          </cell>
        </row>
        <row r="265">
          <cell r="A265" t="str">
            <v>Total</v>
          </cell>
          <cell r="B265">
            <v>5425</v>
          </cell>
          <cell r="C265">
            <v>100</v>
          </cell>
          <cell r="D265">
            <v>6270</v>
          </cell>
          <cell r="E265">
            <v>100</v>
          </cell>
          <cell r="F265">
            <v>1339</v>
          </cell>
          <cell r="G265">
            <v>100</v>
          </cell>
          <cell r="H265">
            <v>10</v>
          </cell>
          <cell r="I265">
            <v>100</v>
          </cell>
          <cell r="J265">
            <v>13044</v>
          </cell>
          <cell r="K265">
            <v>100</v>
          </cell>
          <cell r="L265">
            <v>4348</v>
          </cell>
          <cell r="M265">
            <v>100</v>
          </cell>
          <cell r="N265">
            <v>5530</v>
          </cell>
          <cell r="O265">
            <v>100</v>
          </cell>
          <cell r="P265">
            <v>1423</v>
          </cell>
          <cell r="Q265">
            <v>100</v>
          </cell>
          <cell r="R265">
            <v>43</v>
          </cell>
          <cell r="S265">
            <v>100</v>
          </cell>
          <cell r="T265">
            <v>11344</v>
          </cell>
          <cell r="U265">
            <v>100</v>
          </cell>
          <cell r="V265">
            <v>1</v>
          </cell>
          <cell r="W265">
            <v>100</v>
          </cell>
        </row>
        <row r="272">
          <cell r="A272" t="str">
            <v>inconnu</v>
          </cell>
          <cell r="B272">
            <v>11</v>
          </cell>
          <cell r="C272">
            <v>12</v>
          </cell>
          <cell r="D272">
            <v>4</v>
          </cell>
          <cell r="E272">
            <v>1</v>
          </cell>
          <cell r="F272">
            <v>28</v>
          </cell>
          <cell r="G272">
            <v>79</v>
          </cell>
          <cell r="H272">
            <v>77</v>
          </cell>
          <cell r="I272">
            <v>11</v>
          </cell>
          <cell r="J272">
            <v>0</v>
          </cell>
          <cell r="K272">
            <v>167</v>
          </cell>
          <cell r="L272">
            <v>30</v>
          </cell>
          <cell r="M272">
            <v>30</v>
          </cell>
          <cell r="N272">
            <v>4</v>
          </cell>
          <cell r="O272">
            <v>0</v>
          </cell>
          <cell r="P272">
            <v>64</v>
          </cell>
          <cell r="Q272">
            <v>259</v>
          </cell>
        </row>
        <row r="273">
          <cell r="A273" t="str">
            <v>01</v>
          </cell>
          <cell r="B273">
            <v>2</v>
          </cell>
          <cell r="C273">
            <v>9</v>
          </cell>
          <cell r="D273">
            <v>2</v>
          </cell>
          <cell r="E273">
            <v>0</v>
          </cell>
          <cell r="F273">
            <v>13</v>
          </cell>
          <cell r="G273">
            <v>8</v>
          </cell>
          <cell r="H273">
            <v>20</v>
          </cell>
          <cell r="I273">
            <v>4</v>
          </cell>
          <cell r="J273">
            <v>0</v>
          </cell>
          <cell r="K273">
            <v>32</v>
          </cell>
          <cell r="L273">
            <v>5</v>
          </cell>
          <cell r="M273">
            <v>9</v>
          </cell>
          <cell r="N273">
            <v>4</v>
          </cell>
          <cell r="O273">
            <v>0</v>
          </cell>
          <cell r="P273">
            <v>18</v>
          </cell>
          <cell r="Q273">
            <v>63</v>
          </cell>
        </row>
        <row r="274">
          <cell r="A274" t="str">
            <v>02</v>
          </cell>
          <cell r="B274">
            <v>0</v>
          </cell>
          <cell r="C274">
            <v>1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2</v>
          </cell>
        </row>
        <row r="275">
          <cell r="A275" t="str">
            <v>03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1</v>
          </cell>
          <cell r="I275">
            <v>0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</v>
          </cell>
        </row>
        <row r="276">
          <cell r="A276" t="str">
            <v>08</v>
          </cell>
          <cell r="B276">
            <v>0</v>
          </cell>
          <cell r="C276">
            <v>1</v>
          </cell>
          <cell r="D276">
            <v>1</v>
          </cell>
          <cell r="E276">
            <v>0</v>
          </cell>
          <cell r="F276">
            <v>2</v>
          </cell>
          <cell r="G276">
            <v>2</v>
          </cell>
          <cell r="H276">
            <v>6</v>
          </cell>
          <cell r="I276">
            <v>1</v>
          </cell>
          <cell r="J276">
            <v>0</v>
          </cell>
          <cell r="K276">
            <v>9</v>
          </cell>
          <cell r="L276">
            <v>2</v>
          </cell>
          <cell r="M276">
            <v>2</v>
          </cell>
          <cell r="N276">
            <v>0</v>
          </cell>
          <cell r="O276">
            <v>0</v>
          </cell>
          <cell r="P276">
            <v>4</v>
          </cell>
          <cell r="Q276">
            <v>15</v>
          </cell>
        </row>
        <row r="277">
          <cell r="A277" t="str">
            <v>10</v>
          </cell>
          <cell r="B277">
            <v>23</v>
          </cell>
          <cell r="C277">
            <v>24</v>
          </cell>
          <cell r="D277">
            <v>6</v>
          </cell>
          <cell r="E277">
            <v>1</v>
          </cell>
          <cell r="F277">
            <v>54</v>
          </cell>
          <cell r="G277">
            <v>115</v>
          </cell>
          <cell r="H277">
            <v>167</v>
          </cell>
          <cell r="I277">
            <v>35</v>
          </cell>
          <cell r="J277">
            <v>3</v>
          </cell>
          <cell r="K277">
            <v>320</v>
          </cell>
          <cell r="L277">
            <v>28</v>
          </cell>
          <cell r="M277">
            <v>49</v>
          </cell>
          <cell r="N277">
            <v>23</v>
          </cell>
          <cell r="O277">
            <v>0</v>
          </cell>
          <cell r="P277">
            <v>100</v>
          </cell>
          <cell r="Q277">
            <v>474</v>
          </cell>
        </row>
        <row r="278">
          <cell r="A278" t="str">
            <v>11</v>
          </cell>
          <cell r="B278">
            <v>3</v>
          </cell>
          <cell r="C278">
            <v>1</v>
          </cell>
          <cell r="D278">
            <v>0</v>
          </cell>
          <cell r="E278">
            <v>0</v>
          </cell>
          <cell r="F278">
            <v>4</v>
          </cell>
          <cell r="G278">
            <v>21</v>
          </cell>
          <cell r="H278">
            <v>11</v>
          </cell>
          <cell r="I278">
            <v>3</v>
          </cell>
          <cell r="J278">
            <v>0</v>
          </cell>
          <cell r="K278">
            <v>35</v>
          </cell>
          <cell r="L278">
            <v>3</v>
          </cell>
          <cell r="M278">
            <v>10</v>
          </cell>
          <cell r="N278">
            <v>0</v>
          </cell>
          <cell r="O278">
            <v>0</v>
          </cell>
          <cell r="P278">
            <v>13</v>
          </cell>
          <cell r="Q278">
            <v>52</v>
          </cell>
        </row>
        <row r="279">
          <cell r="A279" t="str">
            <v>12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1</v>
          </cell>
          <cell r="H279">
            <v>6</v>
          </cell>
          <cell r="I279">
            <v>0</v>
          </cell>
          <cell r="J279">
            <v>0</v>
          </cell>
          <cell r="K279">
            <v>7</v>
          </cell>
          <cell r="L279">
            <v>0</v>
          </cell>
          <cell r="M279">
            <v>2</v>
          </cell>
          <cell r="N279">
            <v>1</v>
          </cell>
          <cell r="O279">
            <v>0</v>
          </cell>
          <cell r="P279">
            <v>3</v>
          </cell>
          <cell r="Q279">
            <v>10</v>
          </cell>
        </row>
        <row r="280">
          <cell r="A280" t="str">
            <v>13</v>
          </cell>
          <cell r="B280">
            <v>3</v>
          </cell>
          <cell r="C280">
            <v>2</v>
          </cell>
          <cell r="D280">
            <v>0</v>
          </cell>
          <cell r="E280">
            <v>0</v>
          </cell>
          <cell r="F280">
            <v>5</v>
          </cell>
          <cell r="G280">
            <v>25</v>
          </cell>
          <cell r="H280">
            <v>23</v>
          </cell>
          <cell r="I280">
            <v>10</v>
          </cell>
          <cell r="J280">
            <v>0</v>
          </cell>
          <cell r="K280">
            <v>58</v>
          </cell>
          <cell r="L280">
            <v>14</v>
          </cell>
          <cell r="M280">
            <v>15</v>
          </cell>
          <cell r="N280">
            <v>6</v>
          </cell>
          <cell r="O280">
            <v>0</v>
          </cell>
          <cell r="P280">
            <v>35</v>
          </cell>
          <cell r="Q280">
            <v>98</v>
          </cell>
        </row>
        <row r="281">
          <cell r="A281" t="str">
            <v>14</v>
          </cell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1</v>
          </cell>
          <cell r="G281">
            <v>4</v>
          </cell>
          <cell r="H281">
            <v>3</v>
          </cell>
          <cell r="I281">
            <v>3</v>
          </cell>
          <cell r="J281">
            <v>0</v>
          </cell>
          <cell r="K281">
            <v>10</v>
          </cell>
          <cell r="L281">
            <v>4</v>
          </cell>
          <cell r="M281">
            <v>3</v>
          </cell>
          <cell r="N281">
            <v>2</v>
          </cell>
          <cell r="O281">
            <v>0</v>
          </cell>
          <cell r="P281">
            <v>9</v>
          </cell>
          <cell r="Q281">
            <v>20</v>
          </cell>
        </row>
        <row r="282">
          <cell r="A282" t="str">
            <v>15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4</v>
          </cell>
          <cell r="I282">
            <v>0</v>
          </cell>
          <cell r="J282">
            <v>0</v>
          </cell>
          <cell r="K282">
            <v>5</v>
          </cell>
          <cell r="L282">
            <v>0</v>
          </cell>
          <cell r="M282">
            <v>2</v>
          </cell>
          <cell r="N282">
            <v>1</v>
          </cell>
          <cell r="O282">
            <v>0</v>
          </cell>
          <cell r="P282">
            <v>3</v>
          </cell>
          <cell r="Q282">
            <v>8</v>
          </cell>
        </row>
        <row r="283">
          <cell r="A283" t="str">
            <v>16</v>
          </cell>
          <cell r="B283">
            <v>3</v>
          </cell>
          <cell r="C283">
            <v>3</v>
          </cell>
          <cell r="D283">
            <v>0</v>
          </cell>
          <cell r="E283">
            <v>0</v>
          </cell>
          <cell r="F283">
            <v>6</v>
          </cell>
          <cell r="G283">
            <v>10</v>
          </cell>
          <cell r="H283">
            <v>15</v>
          </cell>
          <cell r="I283">
            <v>2</v>
          </cell>
          <cell r="J283">
            <v>0</v>
          </cell>
          <cell r="K283">
            <v>27</v>
          </cell>
          <cell r="L283">
            <v>1</v>
          </cell>
          <cell r="M283">
            <v>2</v>
          </cell>
          <cell r="N283">
            <v>1</v>
          </cell>
          <cell r="O283">
            <v>0</v>
          </cell>
          <cell r="P283">
            <v>4</v>
          </cell>
          <cell r="Q283">
            <v>37</v>
          </cell>
        </row>
        <row r="284">
          <cell r="A284" t="str">
            <v>17</v>
          </cell>
          <cell r="B284">
            <v>1</v>
          </cell>
          <cell r="C284">
            <v>1</v>
          </cell>
          <cell r="D284">
            <v>1</v>
          </cell>
          <cell r="E284">
            <v>0</v>
          </cell>
          <cell r="F284">
            <v>3</v>
          </cell>
          <cell r="G284">
            <v>21</v>
          </cell>
          <cell r="H284">
            <v>32</v>
          </cell>
          <cell r="I284">
            <v>5</v>
          </cell>
          <cell r="J284">
            <v>0</v>
          </cell>
          <cell r="K284">
            <v>58</v>
          </cell>
          <cell r="L284">
            <v>10</v>
          </cell>
          <cell r="M284">
            <v>6</v>
          </cell>
          <cell r="N284">
            <v>7</v>
          </cell>
          <cell r="O284">
            <v>0</v>
          </cell>
          <cell r="P284">
            <v>23</v>
          </cell>
          <cell r="Q284">
            <v>84</v>
          </cell>
        </row>
        <row r="285">
          <cell r="A285" t="str">
            <v>18</v>
          </cell>
          <cell r="B285">
            <v>1</v>
          </cell>
          <cell r="C285">
            <v>1</v>
          </cell>
          <cell r="D285">
            <v>0</v>
          </cell>
          <cell r="E285">
            <v>0</v>
          </cell>
          <cell r="F285">
            <v>2</v>
          </cell>
          <cell r="G285">
            <v>20</v>
          </cell>
          <cell r="H285">
            <v>18</v>
          </cell>
          <cell r="I285">
            <v>8</v>
          </cell>
          <cell r="J285">
            <v>0</v>
          </cell>
          <cell r="K285">
            <v>46</v>
          </cell>
          <cell r="L285">
            <v>6</v>
          </cell>
          <cell r="M285">
            <v>5</v>
          </cell>
          <cell r="N285">
            <v>4</v>
          </cell>
          <cell r="O285">
            <v>0</v>
          </cell>
          <cell r="P285">
            <v>15</v>
          </cell>
          <cell r="Q285">
            <v>63</v>
          </cell>
        </row>
        <row r="286">
          <cell r="A286" t="str">
            <v>19</v>
          </cell>
          <cell r="B286">
            <v>0</v>
          </cell>
          <cell r="C286">
            <v>2</v>
          </cell>
          <cell r="D286">
            <v>1</v>
          </cell>
          <cell r="E286">
            <v>0</v>
          </cell>
          <cell r="F286">
            <v>3</v>
          </cell>
          <cell r="G286">
            <v>29</v>
          </cell>
          <cell r="H286">
            <v>11</v>
          </cell>
          <cell r="I286">
            <v>4</v>
          </cell>
          <cell r="J286">
            <v>0</v>
          </cell>
          <cell r="K286">
            <v>44</v>
          </cell>
          <cell r="L286">
            <v>10</v>
          </cell>
          <cell r="M286">
            <v>7</v>
          </cell>
          <cell r="N286">
            <v>1</v>
          </cell>
          <cell r="O286">
            <v>0</v>
          </cell>
          <cell r="P286">
            <v>18</v>
          </cell>
          <cell r="Q286">
            <v>65</v>
          </cell>
        </row>
        <row r="287">
          <cell r="A287" t="str">
            <v>20</v>
          </cell>
          <cell r="B287">
            <v>12</v>
          </cell>
          <cell r="C287">
            <v>11</v>
          </cell>
          <cell r="D287">
            <v>1</v>
          </cell>
          <cell r="E287">
            <v>0</v>
          </cell>
          <cell r="F287">
            <v>24</v>
          </cell>
          <cell r="G287">
            <v>101</v>
          </cell>
          <cell r="H287">
            <v>138</v>
          </cell>
          <cell r="I287">
            <v>26</v>
          </cell>
          <cell r="J287">
            <v>0</v>
          </cell>
          <cell r="K287">
            <v>265</v>
          </cell>
          <cell r="L287">
            <v>70</v>
          </cell>
          <cell r="M287">
            <v>55</v>
          </cell>
          <cell r="N287">
            <v>33</v>
          </cell>
          <cell r="O287">
            <v>1</v>
          </cell>
          <cell r="P287">
            <v>159</v>
          </cell>
          <cell r="Q287">
            <v>448</v>
          </cell>
        </row>
        <row r="288">
          <cell r="A288" t="str">
            <v>21</v>
          </cell>
          <cell r="B288">
            <v>4</v>
          </cell>
          <cell r="C288">
            <v>6</v>
          </cell>
          <cell r="D288">
            <v>2</v>
          </cell>
          <cell r="E288">
            <v>0</v>
          </cell>
          <cell r="F288">
            <v>12</v>
          </cell>
          <cell r="G288">
            <v>75</v>
          </cell>
          <cell r="H288">
            <v>40</v>
          </cell>
          <cell r="I288">
            <v>10</v>
          </cell>
          <cell r="J288">
            <v>0</v>
          </cell>
          <cell r="K288">
            <v>125</v>
          </cell>
          <cell r="L288">
            <v>27</v>
          </cell>
          <cell r="M288">
            <v>15</v>
          </cell>
          <cell r="N288">
            <v>8</v>
          </cell>
          <cell r="O288">
            <v>0</v>
          </cell>
          <cell r="P288">
            <v>50</v>
          </cell>
          <cell r="Q288">
            <v>187</v>
          </cell>
        </row>
        <row r="289">
          <cell r="A289" t="str">
            <v>22</v>
          </cell>
          <cell r="B289">
            <v>3</v>
          </cell>
          <cell r="C289">
            <v>4</v>
          </cell>
          <cell r="D289">
            <v>0</v>
          </cell>
          <cell r="E289">
            <v>0</v>
          </cell>
          <cell r="F289">
            <v>7</v>
          </cell>
          <cell r="G289">
            <v>22</v>
          </cell>
          <cell r="H289">
            <v>40</v>
          </cell>
          <cell r="I289">
            <v>9</v>
          </cell>
          <cell r="J289">
            <v>0</v>
          </cell>
          <cell r="K289">
            <v>71</v>
          </cell>
          <cell r="L289">
            <v>10</v>
          </cell>
          <cell r="M289">
            <v>16</v>
          </cell>
          <cell r="N289">
            <v>6</v>
          </cell>
          <cell r="O289">
            <v>0</v>
          </cell>
          <cell r="P289">
            <v>32</v>
          </cell>
          <cell r="Q289">
            <v>110</v>
          </cell>
        </row>
        <row r="290">
          <cell r="A290" t="str">
            <v>23</v>
          </cell>
          <cell r="B290">
            <v>4</v>
          </cell>
          <cell r="C290">
            <v>6</v>
          </cell>
          <cell r="D290">
            <v>1</v>
          </cell>
          <cell r="E290">
            <v>0</v>
          </cell>
          <cell r="F290">
            <v>11</v>
          </cell>
          <cell r="G290">
            <v>33</v>
          </cell>
          <cell r="H290">
            <v>45</v>
          </cell>
          <cell r="I290">
            <v>15</v>
          </cell>
          <cell r="J290">
            <v>1</v>
          </cell>
          <cell r="K290">
            <v>94</v>
          </cell>
          <cell r="L290">
            <v>20</v>
          </cell>
          <cell r="M290">
            <v>18</v>
          </cell>
          <cell r="N290">
            <v>2</v>
          </cell>
          <cell r="O290">
            <v>0</v>
          </cell>
          <cell r="P290">
            <v>40</v>
          </cell>
          <cell r="Q290">
            <v>145</v>
          </cell>
        </row>
        <row r="291">
          <cell r="A291" t="str">
            <v>24</v>
          </cell>
          <cell r="B291">
            <v>6</v>
          </cell>
          <cell r="C291">
            <v>5</v>
          </cell>
          <cell r="D291">
            <v>0</v>
          </cell>
          <cell r="E291">
            <v>0</v>
          </cell>
          <cell r="F291">
            <v>11</v>
          </cell>
          <cell r="G291">
            <v>32</v>
          </cell>
          <cell r="H291">
            <v>49</v>
          </cell>
          <cell r="I291">
            <v>15</v>
          </cell>
          <cell r="J291">
            <v>1</v>
          </cell>
          <cell r="K291">
            <v>97</v>
          </cell>
          <cell r="L291">
            <v>25</v>
          </cell>
          <cell r="M291">
            <v>20</v>
          </cell>
          <cell r="N291">
            <v>9</v>
          </cell>
          <cell r="O291">
            <v>0</v>
          </cell>
          <cell r="P291">
            <v>54</v>
          </cell>
          <cell r="Q291">
            <v>162</v>
          </cell>
        </row>
        <row r="292">
          <cell r="A292" t="str">
            <v>25</v>
          </cell>
          <cell r="B292">
            <v>10</v>
          </cell>
          <cell r="C292">
            <v>14</v>
          </cell>
          <cell r="D292">
            <v>4</v>
          </cell>
          <cell r="E292">
            <v>1</v>
          </cell>
          <cell r="F292">
            <v>29</v>
          </cell>
          <cell r="G292">
            <v>78</v>
          </cell>
          <cell r="H292">
            <v>99</v>
          </cell>
          <cell r="I292">
            <v>28</v>
          </cell>
          <cell r="J292">
            <v>0</v>
          </cell>
          <cell r="K292">
            <v>205</v>
          </cell>
          <cell r="L292">
            <v>15</v>
          </cell>
          <cell r="M292">
            <v>37</v>
          </cell>
          <cell r="N292">
            <v>18</v>
          </cell>
          <cell r="O292">
            <v>1</v>
          </cell>
          <cell r="P292">
            <v>71</v>
          </cell>
          <cell r="Q292">
            <v>305</v>
          </cell>
        </row>
        <row r="293">
          <cell r="A293" t="str">
            <v>26</v>
          </cell>
          <cell r="B293">
            <v>5</v>
          </cell>
          <cell r="C293">
            <v>2</v>
          </cell>
          <cell r="D293">
            <v>1</v>
          </cell>
          <cell r="E293">
            <v>0</v>
          </cell>
          <cell r="F293">
            <v>8</v>
          </cell>
          <cell r="G293">
            <v>31</v>
          </cell>
          <cell r="H293">
            <v>27</v>
          </cell>
          <cell r="I293">
            <v>3</v>
          </cell>
          <cell r="J293">
            <v>0</v>
          </cell>
          <cell r="K293">
            <v>61</v>
          </cell>
          <cell r="L293">
            <v>16</v>
          </cell>
          <cell r="M293">
            <v>9</v>
          </cell>
          <cell r="N293">
            <v>3</v>
          </cell>
          <cell r="O293">
            <v>0</v>
          </cell>
          <cell r="P293">
            <v>28</v>
          </cell>
          <cell r="Q293">
            <v>97</v>
          </cell>
        </row>
        <row r="294">
          <cell r="A294" t="str">
            <v>27</v>
          </cell>
          <cell r="B294">
            <v>1</v>
          </cell>
          <cell r="C294">
            <v>1</v>
          </cell>
          <cell r="D294">
            <v>0</v>
          </cell>
          <cell r="E294">
            <v>0</v>
          </cell>
          <cell r="F294">
            <v>2</v>
          </cell>
          <cell r="G294">
            <v>16</v>
          </cell>
          <cell r="H294">
            <v>15</v>
          </cell>
          <cell r="I294">
            <v>11</v>
          </cell>
          <cell r="J294">
            <v>0</v>
          </cell>
          <cell r="K294">
            <v>42</v>
          </cell>
          <cell r="L294">
            <v>6</v>
          </cell>
          <cell r="M294">
            <v>9</v>
          </cell>
          <cell r="N294">
            <v>5</v>
          </cell>
          <cell r="O294">
            <v>1</v>
          </cell>
          <cell r="P294">
            <v>21</v>
          </cell>
          <cell r="Q294">
            <v>65</v>
          </cell>
        </row>
        <row r="295">
          <cell r="A295" t="str">
            <v>28</v>
          </cell>
          <cell r="B295">
            <v>10</v>
          </cell>
          <cell r="C295">
            <v>14</v>
          </cell>
          <cell r="D295">
            <v>2</v>
          </cell>
          <cell r="E295">
            <v>0</v>
          </cell>
          <cell r="F295">
            <v>26</v>
          </cell>
          <cell r="G295">
            <v>54</v>
          </cell>
          <cell r="H295">
            <v>96</v>
          </cell>
          <cell r="I295">
            <v>20</v>
          </cell>
          <cell r="J295">
            <v>1</v>
          </cell>
          <cell r="K295">
            <v>171</v>
          </cell>
          <cell r="L295">
            <v>23</v>
          </cell>
          <cell r="M295">
            <v>33</v>
          </cell>
          <cell r="N295">
            <v>7</v>
          </cell>
          <cell r="O295">
            <v>0</v>
          </cell>
          <cell r="P295">
            <v>63</v>
          </cell>
          <cell r="Q295">
            <v>260</v>
          </cell>
        </row>
        <row r="296">
          <cell r="A296" t="str">
            <v>29</v>
          </cell>
          <cell r="B296">
            <v>9</v>
          </cell>
          <cell r="C296">
            <v>18</v>
          </cell>
          <cell r="D296">
            <v>3</v>
          </cell>
          <cell r="E296">
            <v>0</v>
          </cell>
          <cell r="F296">
            <v>30</v>
          </cell>
          <cell r="G296">
            <v>53</v>
          </cell>
          <cell r="H296">
            <v>85</v>
          </cell>
          <cell r="I296">
            <v>19</v>
          </cell>
          <cell r="J296">
            <v>0</v>
          </cell>
          <cell r="K296">
            <v>157</v>
          </cell>
          <cell r="L296">
            <v>19</v>
          </cell>
          <cell r="M296">
            <v>35</v>
          </cell>
          <cell r="N296">
            <v>11</v>
          </cell>
          <cell r="O296">
            <v>0</v>
          </cell>
          <cell r="P296">
            <v>65</v>
          </cell>
          <cell r="Q296">
            <v>252</v>
          </cell>
        </row>
        <row r="297">
          <cell r="A297" t="str">
            <v>30</v>
          </cell>
          <cell r="B297">
            <v>1</v>
          </cell>
          <cell r="C297">
            <v>0</v>
          </cell>
          <cell r="D297">
            <v>0</v>
          </cell>
          <cell r="E297">
            <v>0</v>
          </cell>
          <cell r="F297">
            <v>1</v>
          </cell>
          <cell r="G297">
            <v>13</v>
          </cell>
          <cell r="H297">
            <v>18</v>
          </cell>
          <cell r="I297">
            <v>5</v>
          </cell>
          <cell r="J297">
            <v>0</v>
          </cell>
          <cell r="K297">
            <v>36</v>
          </cell>
          <cell r="L297">
            <v>5</v>
          </cell>
          <cell r="M297">
            <v>4</v>
          </cell>
          <cell r="N297">
            <v>3</v>
          </cell>
          <cell r="O297">
            <v>0</v>
          </cell>
          <cell r="P297">
            <v>12</v>
          </cell>
          <cell r="Q297">
            <v>49</v>
          </cell>
        </row>
        <row r="298">
          <cell r="A298" t="str">
            <v>31</v>
          </cell>
          <cell r="B298">
            <v>5</v>
          </cell>
          <cell r="C298">
            <v>3</v>
          </cell>
          <cell r="D298">
            <v>0</v>
          </cell>
          <cell r="E298">
            <v>0</v>
          </cell>
          <cell r="F298">
            <v>8</v>
          </cell>
          <cell r="G298">
            <v>7</v>
          </cell>
          <cell r="H298">
            <v>25</v>
          </cell>
          <cell r="I298">
            <v>5</v>
          </cell>
          <cell r="J298">
            <v>0</v>
          </cell>
          <cell r="K298">
            <v>37</v>
          </cell>
          <cell r="L298">
            <v>5</v>
          </cell>
          <cell r="M298">
            <v>6</v>
          </cell>
          <cell r="N298">
            <v>3</v>
          </cell>
          <cell r="O298">
            <v>0</v>
          </cell>
          <cell r="P298">
            <v>14</v>
          </cell>
          <cell r="Q298">
            <v>59</v>
          </cell>
        </row>
        <row r="299">
          <cell r="A299" t="str">
            <v>32</v>
          </cell>
          <cell r="B299">
            <v>0</v>
          </cell>
          <cell r="C299">
            <v>2</v>
          </cell>
          <cell r="D299">
            <v>0</v>
          </cell>
          <cell r="E299">
            <v>0</v>
          </cell>
          <cell r="F299">
            <v>2</v>
          </cell>
          <cell r="G299">
            <v>12</v>
          </cell>
          <cell r="H299">
            <v>10</v>
          </cell>
          <cell r="I299">
            <v>3</v>
          </cell>
          <cell r="J299">
            <v>0</v>
          </cell>
          <cell r="K299">
            <v>25</v>
          </cell>
          <cell r="L299">
            <v>7</v>
          </cell>
          <cell r="M299">
            <v>7</v>
          </cell>
          <cell r="N299">
            <v>2</v>
          </cell>
          <cell r="O299">
            <v>0</v>
          </cell>
          <cell r="P299">
            <v>16</v>
          </cell>
          <cell r="Q299">
            <v>43</v>
          </cell>
        </row>
        <row r="300">
          <cell r="A300" t="str">
            <v>33</v>
          </cell>
          <cell r="B300">
            <v>2</v>
          </cell>
          <cell r="C300">
            <v>3</v>
          </cell>
          <cell r="D300">
            <v>2</v>
          </cell>
          <cell r="E300">
            <v>0</v>
          </cell>
          <cell r="F300">
            <v>7</v>
          </cell>
          <cell r="G300">
            <v>14</v>
          </cell>
          <cell r="H300">
            <v>17</v>
          </cell>
          <cell r="I300">
            <v>5</v>
          </cell>
          <cell r="J300">
            <v>0</v>
          </cell>
          <cell r="K300">
            <v>36</v>
          </cell>
          <cell r="L300">
            <v>9</v>
          </cell>
          <cell r="M300">
            <v>8</v>
          </cell>
          <cell r="N300">
            <v>7</v>
          </cell>
          <cell r="O300">
            <v>0</v>
          </cell>
          <cell r="P300">
            <v>24</v>
          </cell>
          <cell r="Q300">
            <v>67</v>
          </cell>
        </row>
        <row r="301">
          <cell r="A301" t="str">
            <v>35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52</v>
          </cell>
          <cell r="H301">
            <v>28</v>
          </cell>
          <cell r="I301">
            <v>7</v>
          </cell>
          <cell r="J301">
            <v>0</v>
          </cell>
          <cell r="K301">
            <v>87</v>
          </cell>
          <cell r="L301">
            <v>10</v>
          </cell>
          <cell r="M301">
            <v>16</v>
          </cell>
          <cell r="N301">
            <v>5</v>
          </cell>
          <cell r="O301">
            <v>0</v>
          </cell>
          <cell r="P301">
            <v>31</v>
          </cell>
          <cell r="Q301">
            <v>118</v>
          </cell>
        </row>
        <row r="302">
          <cell r="A302" t="str">
            <v>37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5</v>
          </cell>
          <cell r="H302">
            <v>10</v>
          </cell>
          <cell r="I302">
            <v>2</v>
          </cell>
          <cell r="J302">
            <v>0</v>
          </cell>
          <cell r="K302">
            <v>17</v>
          </cell>
          <cell r="L302">
            <v>1</v>
          </cell>
          <cell r="M302">
            <v>2</v>
          </cell>
          <cell r="N302">
            <v>0</v>
          </cell>
          <cell r="O302">
            <v>0</v>
          </cell>
          <cell r="P302">
            <v>3</v>
          </cell>
          <cell r="Q302">
            <v>20</v>
          </cell>
        </row>
        <row r="303">
          <cell r="A303" t="str">
            <v>38</v>
          </cell>
          <cell r="B303">
            <v>1</v>
          </cell>
          <cell r="C303">
            <v>5</v>
          </cell>
          <cell r="D303">
            <v>0</v>
          </cell>
          <cell r="E303">
            <v>0</v>
          </cell>
          <cell r="F303">
            <v>6</v>
          </cell>
          <cell r="G303">
            <v>15</v>
          </cell>
          <cell r="H303">
            <v>36</v>
          </cell>
          <cell r="I303">
            <v>7</v>
          </cell>
          <cell r="J303">
            <v>0</v>
          </cell>
          <cell r="K303">
            <v>58</v>
          </cell>
          <cell r="L303">
            <v>6</v>
          </cell>
          <cell r="M303">
            <v>6</v>
          </cell>
          <cell r="N303">
            <v>5</v>
          </cell>
          <cell r="O303">
            <v>0</v>
          </cell>
          <cell r="P303">
            <v>17</v>
          </cell>
          <cell r="Q303">
            <v>81</v>
          </cell>
        </row>
        <row r="304">
          <cell r="A304" t="str">
            <v>39</v>
          </cell>
          <cell r="B304">
            <v>0</v>
          </cell>
          <cell r="C304">
            <v>0</v>
          </cell>
          <cell r="D304">
            <v>1</v>
          </cell>
          <cell r="E304">
            <v>0</v>
          </cell>
          <cell r="F304">
            <v>1</v>
          </cell>
          <cell r="G304">
            <v>2</v>
          </cell>
          <cell r="H304">
            <v>2</v>
          </cell>
          <cell r="I304">
            <v>0</v>
          </cell>
          <cell r="J304">
            <v>0</v>
          </cell>
          <cell r="K304">
            <v>4</v>
          </cell>
          <cell r="L304">
            <v>1</v>
          </cell>
          <cell r="M304">
            <v>0</v>
          </cell>
          <cell r="N304">
            <v>0</v>
          </cell>
          <cell r="O304">
            <v>0</v>
          </cell>
          <cell r="P304">
            <v>1</v>
          </cell>
          <cell r="Q304">
            <v>6</v>
          </cell>
        </row>
        <row r="305">
          <cell r="A305" t="str">
            <v>41</v>
          </cell>
          <cell r="B305">
            <v>7</v>
          </cell>
          <cell r="C305">
            <v>14</v>
          </cell>
          <cell r="D305">
            <v>3</v>
          </cell>
          <cell r="E305">
            <v>0</v>
          </cell>
          <cell r="F305">
            <v>24</v>
          </cell>
          <cell r="G305">
            <v>46</v>
          </cell>
          <cell r="H305">
            <v>74</v>
          </cell>
          <cell r="I305">
            <v>20</v>
          </cell>
          <cell r="J305">
            <v>2</v>
          </cell>
          <cell r="K305">
            <v>142</v>
          </cell>
          <cell r="L305">
            <v>21</v>
          </cell>
          <cell r="M305">
            <v>16</v>
          </cell>
          <cell r="N305">
            <v>9</v>
          </cell>
          <cell r="O305">
            <v>0</v>
          </cell>
          <cell r="P305">
            <v>46</v>
          </cell>
          <cell r="Q305">
            <v>212</v>
          </cell>
        </row>
        <row r="306">
          <cell r="A306" t="str">
            <v>42</v>
          </cell>
          <cell r="B306">
            <v>7</v>
          </cell>
          <cell r="C306">
            <v>11</v>
          </cell>
          <cell r="D306">
            <v>0</v>
          </cell>
          <cell r="E306">
            <v>0</v>
          </cell>
          <cell r="F306">
            <v>18</v>
          </cell>
          <cell r="G306">
            <v>46</v>
          </cell>
          <cell r="H306">
            <v>52</v>
          </cell>
          <cell r="I306">
            <v>9</v>
          </cell>
          <cell r="J306">
            <v>0</v>
          </cell>
          <cell r="K306">
            <v>107</v>
          </cell>
          <cell r="L306">
            <v>10</v>
          </cell>
          <cell r="M306">
            <v>16</v>
          </cell>
          <cell r="N306">
            <v>7</v>
          </cell>
          <cell r="O306">
            <v>0</v>
          </cell>
          <cell r="P306">
            <v>33</v>
          </cell>
          <cell r="Q306">
            <v>158</v>
          </cell>
        </row>
        <row r="307">
          <cell r="A307" t="str">
            <v>43</v>
          </cell>
          <cell r="B307">
            <v>30</v>
          </cell>
          <cell r="C307">
            <v>52</v>
          </cell>
          <cell r="D307">
            <v>12</v>
          </cell>
          <cell r="E307">
            <v>2</v>
          </cell>
          <cell r="F307">
            <v>96</v>
          </cell>
          <cell r="G307">
            <v>109</v>
          </cell>
          <cell r="H307">
            <v>154</v>
          </cell>
          <cell r="I307">
            <v>41</v>
          </cell>
          <cell r="J307">
            <v>4</v>
          </cell>
          <cell r="K307">
            <v>308</v>
          </cell>
          <cell r="L307">
            <v>31</v>
          </cell>
          <cell r="M307">
            <v>44</v>
          </cell>
          <cell r="N307">
            <v>16</v>
          </cell>
          <cell r="O307">
            <v>0</v>
          </cell>
          <cell r="P307">
            <v>91</v>
          </cell>
          <cell r="Q307">
            <v>495</v>
          </cell>
        </row>
        <row r="308">
          <cell r="A308" t="str">
            <v>45</v>
          </cell>
          <cell r="B308">
            <v>27</v>
          </cell>
          <cell r="C308">
            <v>25</v>
          </cell>
          <cell r="D308">
            <v>5</v>
          </cell>
          <cell r="E308">
            <v>0</v>
          </cell>
          <cell r="F308">
            <v>57</v>
          </cell>
          <cell r="G308">
            <v>64</v>
          </cell>
          <cell r="H308">
            <v>98</v>
          </cell>
          <cell r="I308">
            <v>29</v>
          </cell>
          <cell r="J308">
            <v>0</v>
          </cell>
          <cell r="K308">
            <v>191</v>
          </cell>
          <cell r="L308">
            <v>19</v>
          </cell>
          <cell r="M308">
            <v>35</v>
          </cell>
          <cell r="N308">
            <v>16</v>
          </cell>
          <cell r="O308">
            <v>1</v>
          </cell>
          <cell r="P308">
            <v>71</v>
          </cell>
          <cell r="Q308">
            <v>319</v>
          </cell>
        </row>
        <row r="309">
          <cell r="A309" t="str">
            <v>46</v>
          </cell>
          <cell r="B309">
            <v>36</v>
          </cell>
          <cell r="C309">
            <v>48</v>
          </cell>
          <cell r="D309">
            <v>9</v>
          </cell>
          <cell r="E309">
            <v>0</v>
          </cell>
          <cell r="F309">
            <v>93</v>
          </cell>
          <cell r="G309">
            <v>321</v>
          </cell>
          <cell r="H309">
            <v>315</v>
          </cell>
          <cell r="I309">
            <v>83</v>
          </cell>
          <cell r="J309">
            <v>3</v>
          </cell>
          <cell r="K309">
            <v>722</v>
          </cell>
          <cell r="L309">
            <v>112</v>
          </cell>
          <cell r="M309">
            <v>95</v>
          </cell>
          <cell r="N309">
            <v>45</v>
          </cell>
          <cell r="O309">
            <v>3</v>
          </cell>
          <cell r="P309">
            <v>255</v>
          </cell>
          <cell r="Q309">
            <v>1070</v>
          </cell>
        </row>
        <row r="310">
          <cell r="A310" t="str">
            <v>47</v>
          </cell>
          <cell r="B310">
            <v>140</v>
          </cell>
          <cell r="C310">
            <v>163</v>
          </cell>
          <cell r="D310">
            <v>24</v>
          </cell>
          <cell r="E310">
            <v>2</v>
          </cell>
          <cell r="F310">
            <v>329</v>
          </cell>
          <cell r="G310">
            <v>403</v>
          </cell>
          <cell r="H310">
            <v>491</v>
          </cell>
          <cell r="I310">
            <v>111</v>
          </cell>
          <cell r="J310">
            <v>1</v>
          </cell>
          <cell r="K310">
            <v>1006</v>
          </cell>
          <cell r="L310">
            <v>99</v>
          </cell>
          <cell r="M310">
            <v>163</v>
          </cell>
          <cell r="N310">
            <v>56</v>
          </cell>
          <cell r="O310">
            <v>0</v>
          </cell>
          <cell r="P310">
            <v>318</v>
          </cell>
          <cell r="Q310">
            <v>1653</v>
          </cell>
        </row>
        <row r="311">
          <cell r="A311" t="str">
            <v>49</v>
          </cell>
          <cell r="B311">
            <v>20</v>
          </cell>
          <cell r="C311">
            <v>13</v>
          </cell>
          <cell r="D311">
            <v>3</v>
          </cell>
          <cell r="E311">
            <v>0</v>
          </cell>
          <cell r="F311">
            <v>36</v>
          </cell>
          <cell r="G311">
            <v>99</v>
          </cell>
          <cell r="H311">
            <v>179</v>
          </cell>
          <cell r="I311">
            <v>47</v>
          </cell>
          <cell r="J311">
            <v>1</v>
          </cell>
          <cell r="K311">
            <v>326</v>
          </cell>
          <cell r="L311">
            <v>27</v>
          </cell>
          <cell r="M311">
            <v>41</v>
          </cell>
          <cell r="N311">
            <v>28</v>
          </cell>
          <cell r="O311">
            <v>0</v>
          </cell>
          <cell r="P311">
            <v>96</v>
          </cell>
          <cell r="Q311">
            <v>458</v>
          </cell>
        </row>
        <row r="312">
          <cell r="A312" t="str">
            <v>50</v>
          </cell>
          <cell r="B312">
            <v>1</v>
          </cell>
          <cell r="C312">
            <v>0</v>
          </cell>
          <cell r="D312">
            <v>0</v>
          </cell>
          <cell r="E312">
            <v>0</v>
          </cell>
          <cell r="F312">
            <v>1</v>
          </cell>
          <cell r="G312">
            <v>4</v>
          </cell>
          <cell r="H312">
            <v>4</v>
          </cell>
          <cell r="I312">
            <v>0</v>
          </cell>
          <cell r="J312">
            <v>0</v>
          </cell>
          <cell r="K312">
            <v>8</v>
          </cell>
          <cell r="L312">
            <v>1</v>
          </cell>
          <cell r="M312">
            <v>0</v>
          </cell>
          <cell r="N312">
            <v>2</v>
          </cell>
          <cell r="O312">
            <v>0</v>
          </cell>
          <cell r="P312">
            <v>3</v>
          </cell>
          <cell r="Q312">
            <v>12</v>
          </cell>
        </row>
        <row r="313">
          <cell r="A313" t="str">
            <v>51</v>
          </cell>
          <cell r="B313">
            <v>2</v>
          </cell>
          <cell r="C313">
            <v>5</v>
          </cell>
          <cell r="D313">
            <v>0</v>
          </cell>
          <cell r="E313">
            <v>0</v>
          </cell>
          <cell r="F313">
            <v>7</v>
          </cell>
          <cell r="G313">
            <v>12</v>
          </cell>
          <cell r="H313">
            <v>17</v>
          </cell>
          <cell r="I313">
            <v>5</v>
          </cell>
          <cell r="J313">
            <v>0</v>
          </cell>
          <cell r="K313">
            <v>34</v>
          </cell>
          <cell r="L313">
            <v>4</v>
          </cell>
          <cell r="M313">
            <v>1</v>
          </cell>
          <cell r="N313">
            <v>1</v>
          </cell>
          <cell r="O313">
            <v>0</v>
          </cell>
          <cell r="P313">
            <v>6</v>
          </cell>
          <cell r="Q313">
            <v>47</v>
          </cell>
        </row>
        <row r="314">
          <cell r="A314" t="str">
            <v>52</v>
          </cell>
          <cell r="B314">
            <v>25</v>
          </cell>
          <cell r="C314">
            <v>36</v>
          </cell>
          <cell r="D314">
            <v>4</v>
          </cell>
          <cell r="E314">
            <v>1</v>
          </cell>
          <cell r="F314">
            <v>66</v>
          </cell>
          <cell r="G314">
            <v>172</v>
          </cell>
          <cell r="H314">
            <v>266</v>
          </cell>
          <cell r="I314">
            <v>44</v>
          </cell>
          <cell r="J314">
            <v>1</v>
          </cell>
          <cell r="K314">
            <v>483</v>
          </cell>
          <cell r="L314">
            <v>54</v>
          </cell>
          <cell r="M314">
            <v>72</v>
          </cell>
          <cell r="N314">
            <v>32</v>
          </cell>
          <cell r="O314">
            <v>0</v>
          </cell>
          <cell r="P314">
            <v>158</v>
          </cell>
          <cell r="Q314">
            <v>707</v>
          </cell>
        </row>
        <row r="315">
          <cell r="A315" t="str">
            <v>53</v>
          </cell>
          <cell r="B315">
            <v>10</v>
          </cell>
          <cell r="C315">
            <v>12</v>
          </cell>
          <cell r="D315">
            <v>3</v>
          </cell>
          <cell r="E315">
            <v>0</v>
          </cell>
          <cell r="F315">
            <v>25</v>
          </cell>
          <cell r="G315">
            <v>53</v>
          </cell>
          <cell r="H315">
            <v>61</v>
          </cell>
          <cell r="I315">
            <v>13</v>
          </cell>
          <cell r="J315">
            <v>0</v>
          </cell>
          <cell r="K315">
            <v>127</v>
          </cell>
          <cell r="L315">
            <v>11</v>
          </cell>
          <cell r="M315">
            <v>11</v>
          </cell>
          <cell r="N315">
            <v>3</v>
          </cell>
          <cell r="O315">
            <v>0</v>
          </cell>
          <cell r="P315">
            <v>25</v>
          </cell>
          <cell r="Q315">
            <v>177</v>
          </cell>
        </row>
        <row r="316">
          <cell r="A316" t="str">
            <v>55</v>
          </cell>
          <cell r="B316">
            <v>7</v>
          </cell>
          <cell r="C316">
            <v>11</v>
          </cell>
          <cell r="D316">
            <v>3</v>
          </cell>
          <cell r="E316">
            <v>0</v>
          </cell>
          <cell r="F316">
            <v>21</v>
          </cell>
          <cell r="G316">
            <v>31</v>
          </cell>
          <cell r="H316">
            <v>54</v>
          </cell>
          <cell r="I316">
            <v>6</v>
          </cell>
          <cell r="J316">
            <v>1</v>
          </cell>
          <cell r="K316">
            <v>92</v>
          </cell>
          <cell r="L316">
            <v>11</v>
          </cell>
          <cell r="M316">
            <v>17</v>
          </cell>
          <cell r="N316">
            <v>11</v>
          </cell>
          <cell r="O316">
            <v>0</v>
          </cell>
          <cell r="P316">
            <v>39</v>
          </cell>
          <cell r="Q316">
            <v>152</v>
          </cell>
        </row>
        <row r="317">
          <cell r="A317" t="str">
            <v>56</v>
          </cell>
          <cell r="B317">
            <v>63</v>
          </cell>
          <cell r="C317">
            <v>55</v>
          </cell>
          <cell r="D317">
            <v>14</v>
          </cell>
          <cell r="E317">
            <v>0</v>
          </cell>
          <cell r="F317">
            <v>132</v>
          </cell>
          <cell r="G317">
            <v>80</v>
          </cell>
          <cell r="H317">
            <v>111</v>
          </cell>
          <cell r="I317">
            <v>45</v>
          </cell>
          <cell r="J317">
            <v>0</v>
          </cell>
          <cell r="K317">
            <v>236</v>
          </cell>
          <cell r="L317">
            <v>33</v>
          </cell>
          <cell r="M317">
            <v>41</v>
          </cell>
          <cell r="N317">
            <v>16</v>
          </cell>
          <cell r="O317">
            <v>0</v>
          </cell>
          <cell r="P317">
            <v>90</v>
          </cell>
          <cell r="Q317">
            <v>458</v>
          </cell>
        </row>
        <row r="318">
          <cell r="A318" t="str">
            <v>58</v>
          </cell>
          <cell r="B318">
            <v>3</v>
          </cell>
          <cell r="C318">
            <v>1</v>
          </cell>
          <cell r="D318">
            <v>0</v>
          </cell>
          <cell r="E318">
            <v>0</v>
          </cell>
          <cell r="F318">
            <v>4</v>
          </cell>
          <cell r="G318">
            <v>17</v>
          </cell>
          <cell r="H318">
            <v>20</v>
          </cell>
          <cell r="I318">
            <v>5</v>
          </cell>
          <cell r="J318">
            <v>0</v>
          </cell>
          <cell r="K318">
            <v>42</v>
          </cell>
          <cell r="L318">
            <v>9</v>
          </cell>
          <cell r="M318">
            <v>7</v>
          </cell>
          <cell r="N318">
            <v>0</v>
          </cell>
          <cell r="O318">
            <v>0</v>
          </cell>
          <cell r="P318">
            <v>16</v>
          </cell>
          <cell r="Q318">
            <v>62</v>
          </cell>
        </row>
        <row r="319">
          <cell r="A319" t="str">
            <v>59</v>
          </cell>
          <cell r="B319">
            <v>4</v>
          </cell>
          <cell r="C319">
            <v>2</v>
          </cell>
          <cell r="D319">
            <v>0</v>
          </cell>
          <cell r="E319">
            <v>0</v>
          </cell>
          <cell r="F319">
            <v>6</v>
          </cell>
          <cell r="G319">
            <v>18</v>
          </cell>
          <cell r="H319">
            <v>9</v>
          </cell>
          <cell r="I319">
            <v>5</v>
          </cell>
          <cell r="J319">
            <v>0</v>
          </cell>
          <cell r="K319">
            <v>32</v>
          </cell>
          <cell r="L319">
            <v>2</v>
          </cell>
          <cell r="M319">
            <v>1</v>
          </cell>
          <cell r="N319">
            <v>0</v>
          </cell>
          <cell r="O319">
            <v>0</v>
          </cell>
          <cell r="P319">
            <v>3</v>
          </cell>
          <cell r="Q319">
            <v>41</v>
          </cell>
        </row>
        <row r="320">
          <cell r="A320" t="str">
            <v>60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7</v>
          </cell>
          <cell r="H320">
            <v>6</v>
          </cell>
          <cell r="I320">
            <v>1</v>
          </cell>
          <cell r="J320">
            <v>0</v>
          </cell>
          <cell r="K320">
            <v>14</v>
          </cell>
          <cell r="L320">
            <v>0</v>
          </cell>
          <cell r="M320">
            <v>0</v>
          </cell>
          <cell r="N320">
            <v>1</v>
          </cell>
          <cell r="O320">
            <v>0</v>
          </cell>
          <cell r="P320">
            <v>1</v>
          </cell>
          <cell r="Q320">
            <v>15</v>
          </cell>
        </row>
        <row r="321">
          <cell r="A321" t="str">
            <v>61</v>
          </cell>
          <cell r="B321">
            <v>4</v>
          </cell>
          <cell r="C321">
            <v>3</v>
          </cell>
          <cell r="D321">
            <v>0</v>
          </cell>
          <cell r="E321">
            <v>0</v>
          </cell>
          <cell r="F321">
            <v>7</v>
          </cell>
          <cell r="G321">
            <v>43</v>
          </cell>
          <cell r="H321">
            <v>60</v>
          </cell>
          <cell r="I321">
            <v>14</v>
          </cell>
          <cell r="J321">
            <v>0</v>
          </cell>
          <cell r="K321">
            <v>117</v>
          </cell>
          <cell r="L321">
            <v>11</v>
          </cell>
          <cell r="M321">
            <v>13</v>
          </cell>
          <cell r="N321">
            <v>2</v>
          </cell>
          <cell r="O321">
            <v>0</v>
          </cell>
          <cell r="P321">
            <v>26</v>
          </cell>
          <cell r="Q321">
            <v>150</v>
          </cell>
        </row>
        <row r="322">
          <cell r="A322" t="str">
            <v>62</v>
          </cell>
          <cell r="B322">
            <v>30</v>
          </cell>
          <cell r="C322">
            <v>14</v>
          </cell>
          <cell r="D322">
            <v>3</v>
          </cell>
          <cell r="E322">
            <v>0</v>
          </cell>
          <cell r="F322">
            <v>47</v>
          </cell>
          <cell r="G322">
            <v>179</v>
          </cell>
          <cell r="H322">
            <v>124</v>
          </cell>
          <cell r="I322">
            <v>28</v>
          </cell>
          <cell r="J322">
            <v>1</v>
          </cell>
          <cell r="K322">
            <v>332</v>
          </cell>
          <cell r="L322">
            <v>30</v>
          </cell>
          <cell r="M322">
            <v>17</v>
          </cell>
          <cell r="N322">
            <v>6</v>
          </cell>
          <cell r="O322">
            <v>0</v>
          </cell>
          <cell r="P322">
            <v>53</v>
          </cell>
          <cell r="Q322">
            <v>432</v>
          </cell>
        </row>
        <row r="323">
          <cell r="A323" t="str">
            <v>63</v>
          </cell>
          <cell r="B323">
            <v>2</v>
          </cell>
          <cell r="C323">
            <v>2</v>
          </cell>
          <cell r="D323">
            <v>0</v>
          </cell>
          <cell r="E323">
            <v>0</v>
          </cell>
          <cell r="F323">
            <v>4</v>
          </cell>
          <cell r="G323">
            <v>21</v>
          </cell>
          <cell r="H323">
            <v>22</v>
          </cell>
          <cell r="I323">
            <v>3</v>
          </cell>
          <cell r="J323">
            <v>0</v>
          </cell>
          <cell r="K323">
            <v>46</v>
          </cell>
          <cell r="L323">
            <v>4</v>
          </cell>
          <cell r="M323">
            <v>7</v>
          </cell>
          <cell r="N323">
            <v>2</v>
          </cell>
          <cell r="O323">
            <v>0</v>
          </cell>
          <cell r="P323">
            <v>13</v>
          </cell>
          <cell r="Q323">
            <v>63</v>
          </cell>
        </row>
        <row r="324">
          <cell r="A324" t="str">
            <v>64</v>
          </cell>
          <cell r="B324">
            <v>9</v>
          </cell>
          <cell r="C324">
            <v>9</v>
          </cell>
          <cell r="D324">
            <v>0</v>
          </cell>
          <cell r="E324">
            <v>0</v>
          </cell>
          <cell r="F324">
            <v>18</v>
          </cell>
          <cell r="G324">
            <v>207</v>
          </cell>
          <cell r="H324">
            <v>163</v>
          </cell>
          <cell r="I324">
            <v>31</v>
          </cell>
          <cell r="J324">
            <v>0</v>
          </cell>
          <cell r="K324">
            <v>401</v>
          </cell>
          <cell r="L324">
            <v>89</v>
          </cell>
          <cell r="M324">
            <v>100</v>
          </cell>
          <cell r="N324">
            <v>25</v>
          </cell>
          <cell r="O324">
            <v>0</v>
          </cell>
          <cell r="P324">
            <v>214</v>
          </cell>
          <cell r="Q324">
            <v>633</v>
          </cell>
        </row>
        <row r="325">
          <cell r="A325" t="str">
            <v>65</v>
          </cell>
          <cell r="B325">
            <v>6</v>
          </cell>
          <cell r="C325">
            <v>3</v>
          </cell>
          <cell r="D325">
            <v>1</v>
          </cell>
          <cell r="E325">
            <v>0</v>
          </cell>
          <cell r="F325">
            <v>10</v>
          </cell>
          <cell r="G325">
            <v>88</v>
          </cell>
          <cell r="H325">
            <v>85</v>
          </cell>
          <cell r="I325">
            <v>16</v>
          </cell>
          <cell r="J325">
            <v>0</v>
          </cell>
          <cell r="K325">
            <v>189</v>
          </cell>
          <cell r="L325">
            <v>38</v>
          </cell>
          <cell r="M325">
            <v>39</v>
          </cell>
          <cell r="N325">
            <v>11</v>
          </cell>
          <cell r="O325">
            <v>0</v>
          </cell>
          <cell r="P325">
            <v>88</v>
          </cell>
          <cell r="Q325">
            <v>287</v>
          </cell>
        </row>
        <row r="326">
          <cell r="A326" t="str">
            <v>66</v>
          </cell>
          <cell r="B326">
            <v>4</v>
          </cell>
          <cell r="C326">
            <v>4</v>
          </cell>
          <cell r="D326">
            <v>0</v>
          </cell>
          <cell r="E326">
            <v>0</v>
          </cell>
          <cell r="F326">
            <v>8</v>
          </cell>
          <cell r="G326">
            <v>60</v>
          </cell>
          <cell r="H326">
            <v>62</v>
          </cell>
          <cell r="I326">
            <v>11</v>
          </cell>
          <cell r="J326">
            <v>0</v>
          </cell>
          <cell r="K326">
            <v>133</v>
          </cell>
          <cell r="L326">
            <v>31</v>
          </cell>
          <cell r="M326">
            <v>20</v>
          </cell>
          <cell r="N326">
            <v>13</v>
          </cell>
          <cell r="O326">
            <v>0</v>
          </cell>
          <cell r="P326">
            <v>64</v>
          </cell>
          <cell r="Q326">
            <v>205</v>
          </cell>
        </row>
        <row r="327">
          <cell r="A327" t="str">
            <v>68</v>
          </cell>
          <cell r="B327">
            <v>1</v>
          </cell>
          <cell r="C327">
            <v>2</v>
          </cell>
          <cell r="D327">
            <v>0</v>
          </cell>
          <cell r="E327">
            <v>0</v>
          </cell>
          <cell r="F327">
            <v>3</v>
          </cell>
          <cell r="G327">
            <v>34</v>
          </cell>
          <cell r="H327">
            <v>35</v>
          </cell>
          <cell r="I327">
            <v>7</v>
          </cell>
          <cell r="J327">
            <v>1</v>
          </cell>
          <cell r="K327">
            <v>77</v>
          </cell>
          <cell r="L327">
            <v>20</v>
          </cell>
          <cell r="M327">
            <v>23</v>
          </cell>
          <cell r="N327">
            <v>5</v>
          </cell>
          <cell r="O327">
            <v>0</v>
          </cell>
          <cell r="P327">
            <v>48</v>
          </cell>
          <cell r="Q327">
            <v>128</v>
          </cell>
        </row>
        <row r="328">
          <cell r="A328" t="str">
            <v>69</v>
          </cell>
          <cell r="B328">
            <v>14</v>
          </cell>
          <cell r="C328">
            <v>16</v>
          </cell>
          <cell r="D328">
            <v>4</v>
          </cell>
          <cell r="E328">
            <v>1</v>
          </cell>
          <cell r="F328">
            <v>35</v>
          </cell>
          <cell r="G328">
            <v>90</v>
          </cell>
          <cell r="H328">
            <v>73</v>
          </cell>
          <cell r="I328">
            <v>7</v>
          </cell>
          <cell r="J328">
            <v>0</v>
          </cell>
          <cell r="K328">
            <v>170</v>
          </cell>
          <cell r="L328">
            <v>22</v>
          </cell>
          <cell r="M328">
            <v>18</v>
          </cell>
          <cell r="N328">
            <v>8</v>
          </cell>
          <cell r="O328">
            <v>0</v>
          </cell>
          <cell r="P328">
            <v>48</v>
          </cell>
          <cell r="Q328">
            <v>253</v>
          </cell>
        </row>
        <row r="329">
          <cell r="A329" t="str">
            <v>70</v>
          </cell>
          <cell r="B329">
            <v>20</v>
          </cell>
          <cell r="C329">
            <v>14</v>
          </cell>
          <cell r="D329">
            <v>0</v>
          </cell>
          <cell r="E329">
            <v>0</v>
          </cell>
          <cell r="F329">
            <v>34</v>
          </cell>
          <cell r="G329">
            <v>154</v>
          </cell>
          <cell r="H329">
            <v>114</v>
          </cell>
          <cell r="I329">
            <v>21</v>
          </cell>
          <cell r="J329">
            <v>0</v>
          </cell>
          <cell r="K329">
            <v>289</v>
          </cell>
          <cell r="L329">
            <v>33</v>
          </cell>
          <cell r="M329">
            <v>26</v>
          </cell>
          <cell r="N329">
            <v>7</v>
          </cell>
          <cell r="O329">
            <v>0</v>
          </cell>
          <cell r="P329">
            <v>66</v>
          </cell>
          <cell r="Q329">
            <v>389</v>
          </cell>
        </row>
        <row r="330">
          <cell r="A330" t="str">
            <v>71</v>
          </cell>
          <cell r="B330">
            <v>19</v>
          </cell>
          <cell r="C330">
            <v>8</v>
          </cell>
          <cell r="D330">
            <v>2</v>
          </cell>
          <cell r="E330">
            <v>0</v>
          </cell>
          <cell r="F330">
            <v>29</v>
          </cell>
          <cell r="G330">
            <v>150</v>
          </cell>
          <cell r="H330">
            <v>91</v>
          </cell>
          <cell r="I330">
            <v>22</v>
          </cell>
          <cell r="J330">
            <v>0</v>
          </cell>
          <cell r="K330">
            <v>263</v>
          </cell>
          <cell r="L330">
            <v>22</v>
          </cell>
          <cell r="M330">
            <v>26</v>
          </cell>
          <cell r="N330">
            <v>4</v>
          </cell>
          <cell r="O330">
            <v>0</v>
          </cell>
          <cell r="P330">
            <v>52</v>
          </cell>
          <cell r="Q330">
            <v>344</v>
          </cell>
        </row>
        <row r="331">
          <cell r="A331" t="str">
            <v>72</v>
          </cell>
          <cell r="B331">
            <v>4</v>
          </cell>
          <cell r="C331">
            <v>2</v>
          </cell>
          <cell r="D331">
            <v>0</v>
          </cell>
          <cell r="E331">
            <v>0</v>
          </cell>
          <cell r="F331">
            <v>6</v>
          </cell>
          <cell r="G331">
            <v>62</v>
          </cell>
          <cell r="H331">
            <v>43</v>
          </cell>
          <cell r="I331">
            <v>9</v>
          </cell>
          <cell r="J331">
            <v>0</v>
          </cell>
          <cell r="K331">
            <v>114</v>
          </cell>
          <cell r="L331">
            <v>10</v>
          </cell>
          <cell r="M331">
            <v>9</v>
          </cell>
          <cell r="N331">
            <v>2</v>
          </cell>
          <cell r="O331">
            <v>0</v>
          </cell>
          <cell r="P331">
            <v>21</v>
          </cell>
          <cell r="Q331">
            <v>141</v>
          </cell>
        </row>
        <row r="332">
          <cell r="A332" t="str">
            <v>73</v>
          </cell>
          <cell r="B332">
            <v>4</v>
          </cell>
          <cell r="C332">
            <v>1</v>
          </cell>
          <cell r="D332">
            <v>0</v>
          </cell>
          <cell r="E332">
            <v>0</v>
          </cell>
          <cell r="F332">
            <v>5</v>
          </cell>
          <cell r="G332">
            <v>24</v>
          </cell>
          <cell r="H332">
            <v>24</v>
          </cell>
          <cell r="I332">
            <v>4</v>
          </cell>
          <cell r="J332">
            <v>0</v>
          </cell>
          <cell r="K332">
            <v>52</v>
          </cell>
          <cell r="L332">
            <v>4</v>
          </cell>
          <cell r="M332">
            <v>2</v>
          </cell>
          <cell r="N332">
            <v>0</v>
          </cell>
          <cell r="O332">
            <v>0</v>
          </cell>
          <cell r="P332">
            <v>6</v>
          </cell>
          <cell r="Q332">
            <v>63</v>
          </cell>
        </row>
        <row r="333">
          <cell r="A333" t="str">
            <v>74</v>
          </cell>
          <cell r="B333">
            <v>4</v>
          </cell>
          <cell r="C333">
            <v>2</v>
          </cell>
          <cell r="D333">
            <v>1</v>
          </cell>
          <cell r="E333">
            <v>0</v>
          </cell>
          <cell r="F333">
            <v>7</v>
          </cell>
          <cell r="G333">
            <v>18</v>
          </cell>
          <cell r="H333">
            <v>11</v>
          </cell>
          <cell r="I333">
            <v>2</v>
          </cell>
          <cell r="J333">
            <v>0</v>
          </cell>
          <cell r="K333">
            <v>31</v>
          </cell>
          <cell r="L333">
            <v>5</v>
          </cell>
          <cell r="M333">
            <v>1</v>
          </cell>
          <cell r="N333">
            <v>0</v>
          </cell>
          <cell r="O333">
            <v>0</v>
          </cell>
          <cell r="P333">
            <v>6</v>
          </cell>
          <cell r="Q333">
            <v>44</v>
          </cell>
        </row>
        <row r="334">
          <cell r="A334" t="str">
            <v>75</v>
          </cell>
          <cell r="B334">
            <v>1</v>
          </cell>
          <cell r="C334">
            <v>2</v>
          </cell>
          <cell r="D334">
            <v>0</v>
          </cell>
          <cell r="E334">
            <v>0</v>
          </cell>
          <cell r="F334">
            <v>3</v>
          </cell>
          <cell r="G334">
            <v>2</v>
          </cell>
          <cell r="H334">
            <v>4</v>
          </cell>
          <cell r="I334">
            <v>0</v>
          </cell>
          <cell r="J334">
            <v>0</v>
          </cell>
          <cell r="K334">
            <v>6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9</v>
          </cell>
        </row>
        <row r="335">
          <cell r="A335" t="str">
            <v>77</v>
          </cell>
          <cell r="B335">
            <v>3</v>
          </cell>
          <cell r="C335">
            <v>0</v>
          </cell>
          <cell r="D335">
            <v>0</v>
          </cell>
          <cell r="E335">
            <v>0</v>
          </cell>
          <cell r="F335">
            <v>3</v>
          </cell>
          <cell r="G335">
            <v>21</v>
          </cell>
          <cell r="H335">
            <v>17</v>
          </cell>
          <cell r="I335">
            <v>4</v>
          </cell>
          <cell r="J335">
            <v>0</v>
          </cell>
          <cell r="K335">
            <v>42</v>
          </cell>
          <cell r="L335">
            <v>1</v>
          </cell>
          <cell r="M335">
            <v>8</v>
          </cell>
          <cell r="N335">
            <v>2</v>
          </cell>
          <cell r="O335">
            <v>0</v>
          </cell>
          <cell r="P335">
            <v>11</v>
          </cell>
          <cell r="Q335">
            <v>56</v>
          </cell>
        </row>
        <row r="336">
          <cell r="A336" t="str">
            <v>78</v>
          </cell>
          <cell r="B336">
            <v>321</v>
          </cell>
          <cell r="C336">
            <v>492</v>
          </cell>
          <cell r="D336">
            <v>66</v>
          </cell>
          <cell r="E336">
            <v>2</v>
          </cell>
          <cell r="F336">
            <v>881</v>
          </cell>
          <cell r="G336">
            <v>451</v>
          </cell>
          <cell r="H336">
            <v>761</v>
          </cell>
          <cell r="I336">
            <v>132</v>
          </cell>
          <cell r="J336">
            <v>1</v>
          </cell>
          <cell r="K336">
            <v>1345</v>
          </cell>
          <cell r="L336">
            <v>87</v>
          </cell>
          <cell r="M336">
            <v>116</v>
          </cell>
          <cell r="N336">
            <v>44</v>
          </cell>
          <cell r="O336">
            <v>1</v>
          </cell>
          <cell r="P336">
            <v>248</v>
          </cell>
          <cell r="Q336">
            <v>2474</v>
          </cell>
        </row>
        <row r="337">
          <cell r="A337" t="str">
            <v>79</v>
          </cell>
          <cell r="B337">
            <v>2</v>
          </cell>
          <cell r="C337">
            <v>2</v>
          </cell>
          <cell r="D337">
            <v>1</v>
          </cell>
          <cell r="E337">
            <v>0</v>
          </cell>
          <cell r="F337">
            <v>5</v>
          </cell>
          <cell r="G337">
            <v>12</v>
          </cell>
          <cell r="H337">
            <v>14</v>
          </cell>
          <cell r="I337">
            <v>7</v>
          </cell>
          <cell r="J337">
            <v>1</v>
          </cell>
          <cell r="K337">
            <v>34</v>
          </cell>
          <cell r="L337">
            <v>2</v>
          </cell>
          <cell r="M337">
            <v>10</v>
          </cell>
          <cell r="N337">
            <v>3</v>
          </cell>
          <cell r="O337">
            <v>0</v>
          </cell>
          <cell r="P337">
            <v>15</v>
          </cell>
          <cell r="Q337">
            <v>54</v>
          </cell>
        </row>
        <row r="338">
          <cell r="A338" t="str">
            <v>80</v>
          </cell>
          <cell r="B338">
            <v>8</v>
          </cell>
          <cell r="C338">
            <v>29</v>
          </cell>
          <cell r="D338">
            <v>6</v>
          </cell>
          <cell r="E338">
            <v>0</v>
          </cell>
          <cell r="F338">
            <v>43</v>
          </cell>
          <cell r="G338">
            <v>34</v>
          </cell>
          <cell r="H338">
            <v>83</v>
          </cell>
          <cell r="I338">
            <v>27</v>
          </cell>
          <cell r="J338">
            <v>0</v>
          </cell>
          <cell r="K338">
            <v>144</v>
          </cell>
          <cell r="L338">
            <v>13</v>
          </cell>
          <cell r="M338">
            <v>22</v>
          </cell>
          <cell r="N338">
            <v>3</v>
          </cell>
          <cell r="O338">
            <v>1</v>
          </cell>
          <cell r="P338">
            <v>39</v>
          </cell>
          <cell r="Q338">
            <v>226</v>
          </cell>
        </row>
        <row r="339">
          <cell r="A339" t="str">
            <v>81</v>
          </cell>
          <cell r="B339">
            <v>43</v>
          </cell>
          <cell r="C339">
            <v>77</v>
          </cell>
          <cell r="D339">
            <v>6</v>
          </cell>
          <cell r="E339">
            <v>0</v>
          </cell>
          <cell r="F339">
            <v>126</v>
          </cell>
          <cell r="G339">
            <v>291</v>
          </cell>
          <cell r="H339">
            <v>569</v>
          </cell>
          <cell r="I339">
            <v>113</v>
          </cell>
          <cell r="J339">
            <v>1</v>
          </cell>
          <cell r="K339">
            <v>974</v>
          </cell>
          <cell r="L339">
            <v>108</v>
          </cell>
          <cell r="M339">
            <v>208</v>
          </cell>
          <cell r="N339">
            <v>78</v>
          </cell>
          <cell r="O339">
            <v>0</v>
          </cell>
          <cell r="P339">
            <v>394</v>
          </cell>
          <cell r="Q339">
            <v>1494</v>
          </cell>
        </row>
        <row r="340">
          <cell r="A340" t="str">
            <v>82</v>
          </cell>
          <cell r="B340">
            <v>5</v>
          </cell>
          <cell r="C340">
            <v>10</v>
          </cell>
          <cell r="D340">
            <v>1</v>
          </cell>
          <cell r="E340">
            <v>0</v>
          </cell>
          <cell r="F340">
            <v>16</v>
          </cell>
          <cell r="G340">
            <v>80</v>
          </cell>
          <cell r="H340">
            <v>77</v>
          </cell>
          <cell r="I340">
            <v>23</v>
          </cell>
          <cell r="J340">
            <v>0</v>
          </cell>
          <cell r="K340">
            <v>180</v>
          </cell>
          <cell r="L340">
            <v>19</v>
          </cell>
          <cell r="M340">
            <v>17</v>
          </cell>
          <cell r="N340">
            <v>7</v>
          </cell>
          <cell r="O340">
            <v>0</v>
          </cell>
          <cell r="P340">
            <v>43</v>
          </cell>
          <cell r="Q340">
            <v>239</v>
          </cell>
        </row>
        <row r="341">
          <cell r="A341" t="str">
            <v>84</v>
          </cell>
          <cell r="B341">
            <v>4</v>
          </cell>
          <cell r="C341">
            <v>6</v>
          </cell>
          <cell r="D341">
            <v>1</v>
          </cell>
          <cell r="E341">
            <v>0</v>
          </cell>
          <cell r="F341">
            <v>11</v>
          </cell>
          <cell r="G341">
            <v>107</v>
          </cell>
          <cell r="H341">
            <v>81</v>
          </cell>
          <cell r="I341">
            <v>15</v>
          </cell>
          <cell r="J341">
            <v>0</v>
          </cell>
          <cell r="K341">
            <v>203</v>
          </cell>
          <cell r="L341">
            <v>37</v>
          </cell>
          <cell r="M341">
            <v>42</v>
          </cell>
          <cell r="N341">
            <v>5</v>
          </cell>
          <cell r="O341">
            <v>0</v>
          </cell>
          <cell r="P341">
            <v>84</v>
          </cell>
          <cell r="Q341">
            <v>298</v>
          </cell>
        </row>
        <row r="342">
          <cell r="A342" t="str">
            <v>85</v>
          </cell>
          <cell r="B342">
            <v>8</v>
          </cell>
          <cell r="C342">
            <v>11</v>
          </cell>
          <cell r="D342">
            <v>0</v>
          </cell>
          <cell r="E342">
            <v>0</v>
          </cell>
          <cell r="F342">
            <v>19</v>
          </cell>
          <cell r="G342">
            <v>128</v>
          </cell>
          <cell r="H342">
            <v>109</v>
          </cell>
          <cell r="I342">
            <v>17</v>
          </cell>
          <cell r="J342">
            <v>0</v>
          </cell>
          <cell r="K342">
            <v>254</v>
          </cell>
          <cell r="L342">
            <v>56</v>
          </cell>
          <cell r="M342">
            <v>54</v>
          </cell>
          <cell r="N342">
            <v>21</v>
          </cell>
          <cell r="O342">
            <v>0</v>
          </cell>
          <cell r="P342">
            <v>131</v>
          </cell>
          <cell r="Q342">
            <v>404</v>
          </cell>
        </row>
        <row r="343">
          <cell r="A343" t="str">
            <v>86</v>
          </cell>
          <cell r="B343">
            <v>106</v>
          </cell>
          <cell r="C343">
            <v>109</v>
          </cell>
          <cell r="D343">
            <v>8</v>
          </cell>
          <cell r="E343">
            <v>0</v>
          </cell>
          <cell r="F343">
            <v>223</v>
          </cell>
          <cell r="G343">
            <v>738</v>
          </cell>
          <cell r="H343">
            <v>653</v>
          </cell>
          <cell r="I343">
            <v>118</v>
          </cell>
          <cell r="J343">
            <v>2</v>
          </cell>
          <cell r="K343">
            <v>1511</v>
          </cell>
          <cell r="L343">
            <v>301</v>
          </cell>
          <cell r="M343">
            <v>289</v>
          </cell>
          <cell r="N343">
            <v>75</v>
          </cell>
          <cell r="O343">
            <v>0</v>
          </cell>
          <cell r="P343">
            <v>665</v>
          </cell>
          <cell r="Q343">
            <v>2399</v>
          </cell>
        </row>
        <row r="344">
          <cell r="A344" t="str">
            <v>87</v>
          </cell>
          <cell r="B344">
            <v>73</v>
          </cell>
          <cell r="C344">
            <v>88</v>
          </cell>
          <cell r="D344">
            <v>13</v>
          </cell>
          <cell r="E344">
            <v>0</v>
          </cell>
          <cell r="F344">
            <v>174</v>
          </cell>
          <cell r="G344">
            <v>257</v>
          </cell>
          <cell r="H344">
            <v>324</v>
          </cell>
          <cell r="I344">
            <v>67</v>
          </cell>
          <cell r="J344">
            <v>1</v>
          </cell>
          <cell r="K344">
            <v>649</v>
          </cell>
          <cell r="L344">
            <v>92</v>
          </cell>
          <cell r="M344">
            <v>114</v>
          </cell>
          <cell r="N344">
            <v>49</v>
          </cell>
          <cell r="O344">
            <v>1</v>
          </cell>
          <cell r="P344">
            <v>256</v>
          </cell>
          <cell r="Q344">
            <v>1079</v>
          </cell>
        </row>
        <row r="345">
          <cell r="A345" t="str">
            <v>88</v>
          </cell>
          <cell r="B345">
            <v>64</v>
          </cell>
          <cell r="C345">
            <v>125</v>
          </cell>
          <cell r="D345">
            <v>10</v>
          </cell>
          <cell r="E345">
            <v>2</v>
          </cell>
          <cell r="F345">
            <v>201</v>
          </cell>
          <cell r="G345">
            <v>408</v>
          </cell>
          <cell r="H345">
            <v>673</v>
          </cell>
          <cell r="I345">
            <v>120</v>
          </cell>
          <cell r="J345">
            <v>1</v>
          </cell>
          <cell r="K345">
            <v>1202</v>
          </cell>
          <cell r="L345">
            <v>203</v>
          </cell>
          <cell r="M345">
            <v>318</v>
          </cell>
          <cell r="N345">
            <v>82</v>
          </cell>
          <cell r="O345">
            <v>1</v>
          </cell>
          <cell r="P345">
            <v>604</v>
          </cell>
          <cell r="Q345">
            <v>2007</v>
          </cell>
        </row>
        <row r="346">
          <cell r="A346" t="str">
            <v>90</v>
          </cell>
          <cell r="B346">
            <v>2</v>
          </cell>
          <cell r="C346">
            <v>2</v>
          </cell>
          <cell r="D346">
            <v>2</v>
          </cell>
          <cell r="E346">
            <v>0</v>
          </cell>
          <cell r="F346">
            <v>6</v>
          </cell>
          <cell r="G346">
            <v>32</v>
          </cell>
          <cell r="H346">
            <v>30</v>
          </cell>
          <cell r="I346">
            <v>6</v>
          </cell>
          <cell r="J346">
            <v>0</v>
          </cell>
          <cell r="K346">
            <v>68</v>
          </cell>
          <cell r="L346">
            <v>10</v>
          </cell>
          <cell r="M346">
            <v>1</v>
          </cell>
          <cell r="N346">
            <v>3</v>
          </cell>
          <cell r="O346">
            <v>0</v>
          </cell>
          <cell r="P346">
            <v>14</v>
          </cell>
          <cell r="Q346">
            <v>88</v>
          </cell>
        </row>
        <row r="347">
          <cell r="A347" t="str">
            <v>91</v>
          </cell>
          <cell r="B347">
            <v>3</v>
          </cell>
          <cell r="C347">
            <v>3</v>
          </cell>
          <cell r="D347">
            <v>1</v>
          </cell>
          <cell r="E347">
            <v>0</v>
          </cell>
          <cell r="F347">
            <v>7</v>
          </cell>
          <cell r="G347">
            <v>19</v>
          </cell>
          <cell r="H347">
            <v>13</v>
          </cell>
          <cell r="I347">
            <v>1</v>
          </cell>
          <cell r="J347">
            <v>0</v>
          </cell>
          <cell r="K347">
            <v>33</v>
          </cell>
          <cell r="L347">
            <v>4</v>
          </cell>
          <cell r="M347">
            <v>4</v>
          </cell>
          <cell r="N347">
            <v>3</v>
          </cell>
          <cell r="O347">
            <v>0</v>
          </cell>
          <cell r="P347">
            <v>11</v>
          </cell>
          <cell r="Q347">
            <v>51</v>
          </cell>
        </row>
        <row r="348">
          <cell r="A348" t="str">
            <v>92</v>
          </cell>
          <cell r="B348">
            <v>1</v>
          </cell>
          <cell r="C348">
            <v>1</v>
          </cell>
          <cell r="D348">
            <v>0</v>
          </cell>
          <cell r="E348">
            <v>0</v>
          </cell>
          <cell r="F348">
            <v>2</v>
          </cell>
          <cell r="G348">
            <v>1</v>
          </cell>
          <cell r="H348">
            <v>1</v>
          </cell>
          <cell r="I348">
            <v>1</v>
          </cell>
          <cell r="J348">
            <v>0</v>
          </cell>
          <cell r="K348">
            <v>3</v>
          </cell>
          <cell r="L348">
            <v>0</v>
          </cell>
          <cell r="M348">
            <v>1</v>
          </cell>
          <cell r="N348">
            <v>1</v>
          </cell>
          <cell r="O348">
            <v>0</v>
          </cell>
          <cell r="P348">
            <v>2</v>
          </cell>
          <cell r="Q348">
            <v>7</v>
          </cell>
        </row>
        <row r="349">
          <cell r="A349" t="str">
            <v>93</v>
          </cell>
          <cell r="B349">
            <v>9</v>
          </cell>
          <cell r="C349">
            <v>6</v>
          </cell>
          <cell r="D349">
            <v>2</v>
          </cell>
          <cell r="E349">
            <v>0</v>
          </cell>
          <cell r="F349">
            <v>17</v>
          </cell>
          <cell r="G349">
            <v>21</v>
          </cell>
          <cell r="H349">
            <v>17</v>
          </cell>
          <cell r="I349">
            <v>6</v>
          </cell>
          <cell r="J349">
            <v>0</v>
          </cell>
          <cell r="K349">
            <v>44</v>
          </cell>
          <cell r="L349">
            <v>6</v>
          </cell>
          <cell r="M349">
            <v>3</v>
          </cell>
          <cell r="N349">
            <v>3</v>
          </cell>
          <cell r="O349">
            <v>1</v>
          </cell>
          <cell r="P349">
            <v>13</v>
          </cell>
          <cell r="Q349">
            <v>74</v>
          </cell>
        </row>
        <row r="350">
          <cell r="A350" t="str">
            <v>94</v>
          </cell>
          <cell r="B350">
            <v>8</v>
          </cell>
          <cell r="C350">
            <v>10</v>
          </cell>
          <cell r="D350">
            <v>0</v>
          </cell>
          <cell r="E350">
            <v>0</v>
          </cell>
          <cell r="F350">
            <v>18</v>
          </cell>
          <cell r="G350">
            <v>121</v>
          </cell>
          <cell r="H350">
            <v>106</v>
          </cell>
          <cell r="I350">
            <v>17</v>
          </cell>
          <cell r="J350">
            <v>0</v>
          </cell>
          <cell r="K350">
            <v>244</v>
          </cell>
          <cell r="L350">
            <v>64</v>
          </cell>
          <cell r="M350">
            <v>57</v>
          </cell>
          <cell r="N350">
            <v>25</v>
          </cell>
          <cell r="O350">
            <v>0</v>
          </cell>
          <cell r="P350">
            <v>146</v>
          </cell>
          <cell r="Q350">
            <v>408</v>
          </cell>
        </row>
        <row r="351">
          <cell r="A351" t="str">
            <v>95</v>
          </cell>
          <cell r="B351">
            <v>1</v>
          </cell>
          <cell r="C351">
            <v>1</v>
          </cell>
          <cell r="D351">
            <v>0</v>
          </cell>
          <cell r="E351">
            <v>0</v>
          </cell>
          <cell r="F351">
            <v>2</v>
          </cell>
          <cell r="G351">
            <v>2</v>
          </cell>
          <cell r="H351">
            <v>6</v>
          </cell>
          <cell r="I351">
            <v>0</v>
          </cell>
          <cell r="J351">
            <v>0</v>
          </cell>
          <cell r="K351">
            <v>8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10</v>
          </cell>
        </row>
        <row r="352">
          <cell r="A352" t="str">
            <v>96</v>
          </cell>
          <cell r="B352">
            <v>10</v>
          </cell>
          <cell r="C352">
            <v>16</v>
          </cell>
          <cell r="D352">
            <v>3</v>
          </cell>
          <cell r="E352">
            <v>0</v>
          </cell>
          <cell r="F352">
            <v>29</v>
          </cell>
          <cell r="G352">
            <v>15</v>
          </cell>
          <cell r="H352">
            <v>23</v>
          </cell>
          <cell r="I352">
            <v>9</v>
          </cell>
          <cell r="J352">
            <v>0</v>
          </cell>
          <cell r="K352">
            <v>47</v>
          </cell>
          <cell r="L352">
            <v>9</v>
          </cell>
          <cell r="M352">
            <v>9</v>
          </cell>
          <cell r="N352">
            <v>6</v>
          </cell>
          <cell r="O352">
            <v>0</v>
          </cell>
          <cell r="P352">
            <v>24</v>
          </cell>
          <cell r="Q352">
            <v>100</v>
          </cell>
        </row>
        <row r="353">
          <cell r="A353" t="str">
            <v>97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3</v>
          </cell>
          <cell r="H353">
            <v>1</v>
          </cell>
          <cell r="I353">
            <v>0</v>
          </cell>
          <cell r="J353">
            <v>0</v>
          </cell>
          <cell r="K353">
            <v>4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4</v>
          </cell>
        </row>
        <row r="354">
          <cell r="A354" t="str">
            <v>99</v>
          </cell>
          <cell r="B354">
            <v>0</v>
          </cell>
          <cell r="C354">
            <v>1</v>
          </cell>
          <cell r="D354">
            <v>0</v>
          </cell>
          <cell r="E354">
            <v>0</v>
          </cell>
          <cell r="F354">
            <v>1</v>
          </cell>
          <cell r="G354">
            <v>3</v>
          </cell>
          <cell r="H354">
            <v>4</v>
          </cell>
          <cell r="I354">
            <v>1</v>
          </cell>
          <cell r="J354">
            <v>0</v>
          </cell>
          <cell r="K354">
            <v>8</v>
          </cell>
          <cell r="L354">
            <v>4</v>
          </cell>
          <cell r="M354">
            <v>1</v>
          </cell>
          <cell r="N354">
            <v>1</v>
          </cell>
          <cell r="O354">
            <v>0</v>
          </cell>
          <cell r="P354">
            <v>6</v>
          </cell>
          <cell r="Q354">
            <v>15</v>
          </cell>
        </row>
        <row r="355">
          <cell r="A355" t="str">
            <v>Total</v>
          </cell>
          <cell r="B355">
            <v>1296</v>
          </cell>
          <cell r="C355">
            <v>1670</v>
          </cell>
          <cell r="D355">
            <v>243</v>
          </cell>
          <cell r="E355">
            <v>13</v>
          </cell>
          <cell r="F355">
            <v>3222</v>
          </cell>
          <cell r="G355">
            <v>6310</v>
          </cell>
          <cell r="H355">
            <v>7558</v>
          </cell>
          <cell r="I355">
            <v>1599</v>
          </cell>
          <cell r="J355">
            <v>28</v>
          </cell>
          <cell r="K355">
            <v>15495</v>
          </cell>
          <cell r="L355">
            <v>2167</v>
          </cell>
          <cell r="M355">
            <v>2573</v>
          </cell>
          <cell r="N355">
            <v>920</v>
          </cell>
          <cell r="O355">
            <v>12</v>
          </cell>
          <cell r="P355">
            <v>5672</v>
          </cell>
          <cell r="Q355">
            <v>24389</v>
          </cell>
        </row>
        <row r="362">
          <cell r="A362" t="str">
            <v>inconnu</v>
          </cell>
          <cell r="B362">
            <v>0.8487654320987654</v>
          </cell>
          <cell r="C362">
            <v>0.718562874251497</v>
          </cell>
          <cell r="D362">
            <v>1.646090534979424</v>
          </cell>
          <cell r="E362">
            <v>7.6923076923076925</v>
          </cell>
          <cell r="F362">
            <v>0.8690254500310366</v>
          </cell>
          <cell r="G362">
            <v>1.2519809825673534</v>
          </cell>
          <cell r="H362">
            <v>1.0187880391638</v>
          </cell>
          <cell r="I362">
            <v>0.6879299562226392</v>
          </cell>
          <cell r="J362">
            <v>0</v>
          </cell>
          <cell r="K362">
            <v>1.0777670216198774</v>
          </cell>
          <cell r="L362">
            <v>1.3844023996308261</v>
          </cell>
          <cell r="M362">
            <v>1.165954139137194</v>
          </cell>
          <cell r="N362">
            <v>0.43478260869565216</v>
          </cell>
          <cell r="O362">
            <v>0</v>
          </cell>
          <cell r="P362">
            <v>1.1283497884344147</v>
          </cell>
          <cell r="Q362">
            <v>1.0619541596621427</v>
          </cell>
        </row>
        <row r="363">
          <cell r="A363" t="str">
            <v>01</v>
          </cell>
          <cell r="B363">
            <v>0.15432098765432098</v>
          </cell>
          <cell r="C363">
            <v>0.5389221556886228</v>
          </cell>
          <cell r="D363">
            <v>0.823045267489712</v>
          </cell>
          <cell r="E363">
            <v>0</v>
          </cell>
          <cell r="F363">
            <v>0.40347610180012417</v>
          </cell>
          <cell r="G363">
            <v>0.12678288431061807</v>
          </cell>
          <cell r="H363">
            <v>0.26462026991267534</v>
          </cell>
          <cell r="I363">
            <v>0.2501563477173233</v>
          </cell>
          <cell r="J363">
            <v>0</v>
          </cell>
          <cell r="K363">
            <v>0.20651823168764116</v>
          </cell>
          <cell r="L363">
            <v>0.23073373327180435</v>
          </cell>
          <cell r="M363">
            <v>0.34978624174115824</v>
          </cell>
          <cell r="N363">
            <v>0.43478260869565216</v>
          </cell>
          <cell r="O363">
            <v>0</v>
          </cell>
          <cell r="P363">
            <v>0.31734837799717913</v>
          </cell>
          <cell r="Q363">
            <v>0.2583131739718726</v>
          </cell>
        </row>
        <row r="364">
          <cell r="A364" t="str">
            <v>02</v>
          </cell>
          <cell r="B364">
            <v>0</v>
          </cell>
          <cell r="C364">
            <v>0.059880239520958084</v>
          </cell>
          <cell r="D364">
            <v>0</v>
          </cell>
          <cell r="E364">
            <v>0</v>
          </cell>
          <cell r="F364">
            <v>0.031036623215394164</v>
          </cell>
          <cell r="G364">
            <v>0.01584786053882726</v>
          </cell>
          <cell r="H364">
            <v>0</v>
          </cell>
          <cell r="I364">
            <v>0</v>
          </cell>
          <cell r="J364">
            <v>0</v>
          </cell>
          <cell r="K364">
            <v>0.006453694740238786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0.008200418221329287</v>
          </cell>
        </row>
        <row r="365">
          <cell r="A365" t="str">
            <v>03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0.013231013495633765</v>
          </cell>
          <cell r="I365">
            <v>0</v>
          </cell>
          <cell r="J365">
            <v>0</v>
          </cell>
          <cell r="K365">
            <v>0.006453694740238786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0.004100209110664644</v>
          </cell>
        </row>
        <row r="366">
          <cell r="A366" t="str">
            <v>08</v>
          </cell>
          <cell r="B366">
            <v>0</v>
          </cell>
          <cell r="C366">
            <v>0.059880239520958084</v>
          </cell>
          <cell r="D366">
            <v>0.411522633744856</v>
          </cell>
          <cell r="E366">
            <v>0</v>
          </cell>
          <cell r="F366">
            <v>0.06207324643078833</v>
          </cell>
          <cell r="G366">
            <v>0.03169572107765452</v>
          </cell>
          <cell r="H366">
            <v>0.07938608097380259</v>
          </cell>
          <cell r="I366">
            <v>0.06253908692933083</v>
          </cell>
          <cell r="J366">
            <v>0</v>
          </cell>
          <cell r="K366">
            <v>0.05808325266214907</v>
          </cell>
          <cell r="L366">
            <v>0.09229349330872173</v>
          </cell>
          <cell r="M366">
            <v>0.0777302759424796</v>
          </cell>
          <cell r="N366">
            <v>0</v>
          </cell>
          <cell r="O366">
            <v>0</v>
          </cell>
          <cell r="P366">
            <v>0.07052186177715092</v>
          </cell>
          <cell r="Q366">
            <v>0.06150313665996967</v>
          </cell>
        </row>
        <row r="367">
          <cell r="A367" t="str">
            <v>10</v>
          </cell>
          <cell r="B367">
            <v>1.774691358024691</v>
          </cell>
          <cell r="C367">
            <v>1.437125748502994</v>
          </cell>
          <cell r="D367">
            <v>2.4691358024691357</v>
          </cell>
          <cell r="E367">
            <v>7.6923076923076925</v>
          </cell>
          <cell r="F367">
            <v>1.675977653631285</v>
          </cell>
          <cell r="G367">
            <v>1.8225039619651346</v>
          </cell>
          <cell r="H367">
            <v>2.2095792537708387</v>
          </cell>
          <cell r="I367">
            <v>2.1888680425265794</v>
          </cell>
          <cell r="J367">
            <v>10.714285714285714</v>
          </cell>
          <cell r="K367">
            <v>2.065182316876412</v>
          </cell>
          <cell r="L367">
            <v>1.2921089063221043</v>
          </cell>
          <cell r="M367">
            <v>1.90439176059075</v>
          </cell>
          <cell r="N367">
            <v>2.5</v>
          </cell>
          <cell r="O367">
            <v>0</v>
          </cell>
          <cell r="P367">
            <v>1.7630465444287728</v>
          </cell>
          <cell r="Q367">
            <v>1.9434991184550412</v>
          </cell>
        </row>
        <row r="368">
          <cell r="A368" t="str">
            <v>11</v>
          </cell>
          <cell r="B368">
            <v>0.23148148148148145</v>
          </cell>
          <cell r="C368">
            <v>0.059880239520958084</v>
          </cell>
          <cell r="D368">
            <v>0</v>
          </cell>
          <cell r="E368">
            <v>0</v>
          </cell>
          <cell r="F368">
            <v>0.12414649286157665</v>
          </cell>
          <cell r="G368">
            <v>0.3328050713153725</v>
          </cell>
          <cell r="H368">
            <v>0.1455411484519714</v>
          </cell>
          <cell r="I368">
            <v>0.18761726078799248</v>
          </cell>
          <cell r="J368">
            <v>0</v>
          </cell>
          <cell r="K368">
            <v>0.22587931590835753</v>
          </cell>
          <cell r="L368">
            <v>0.1384402399630826</v>
          </cell>
          <cell r="M368">
            <v>0.388651379712398</v>
          </cell>
          <cell r="N368">
            <v>0</v>
          </cell>
          <cell r="O368">
            <v>0</v>
          </cell>
          <cell r="P368">
            <v>0.22919605077574048</v>
          </cell>
          <cell r="Q368">
            <v>0.2132108737545615</v>
          </cell>
        </row>
        <row r="369">
          <cell r="A369" t="str">
            <v>12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0.01584786053882726</v>
          </cell>
          <cell r="H369">
            <v>0.07938608097380259</v>
          </cell>
          <cell r="I369">
            <v>0</v>
          </cell>
          <cell r="J369">
            <v>0</v>
          </cell>
          <cell r="K369">
            <v>0.04517586318167151</v>
          </cell>
          <cell r="L369">
            <v>0</v>
          </cell>
          <cell r="M369">
            <v>0.0777302759424796</v>
          </cell>
          <cell r="N369">
            <v>0.10869565217391304</v>
          </cell>
          <cell r="O369">
            <v>0</v>
          </cell>
          <cell r="P369">
            <v>0.05289139633286319</v>
          </cell>
          <cell r="Q369">
            <v>0.04100209110664644</v>
          </cell>
        </row>
        <row r="370">
          <cell r="A370" t="str">
            <v>13</v>
          </cell>
          <cell r="B370">
            <v>0.23148148148148145</v>
          </cell>
          <cell r="C370">
            <v>0.11976047904191617</v>
          </cell>
          <cell r="D370">
            <v>0</v>
          </cell>
          <cell r="E370">
            <v>0</v>
          </cell>
          <cell r="F370">
            <v>0.15518311607697083</v>
          </cell>
          <cell r="G370">
            <v>0.3961965134706815</v>
          </cell>
          <cell r="H370">
            <v>0.3043133103995766</v>
          </cell>
          <cell r="I370">
            <v>0.6253908692933083</v>
          </cell>
          <cell r="J370">
            <v>0</v>
          </cell>
          <cell r="K370">
            <v>0.37431429493384966</v>
          </cell>
          <cell r="L370">
            <v>0.6460544531610521</v>
          </cell>
          <cell r="M370">
            <v>0.582977069568597</v>
          </cell>
          <cell r="N370">
            <v>0.6521739130434783</v>
          </cell>
          <cell r="O370">
            <v>0</v>
          </cell>
          <cell r="P370">
            <v>0.6170662905500706</v>
          </cell>
          <cell r="Q370">
            <v>0.40182049284513516</v>
          </cell>
        </row>
        <row r="371">
          <cell r="A371" t="str">
            <v>14</v>
          </cell>
          <cell r="B371">
            <v>0.07716049382716049</v>
          </cell>
          <cell r="C371">
            <v>0</v>
          </cell>
          <cell r="D371">
            <v>0</v>
          </cell>
          <cell r="E371">
            <v>0</v>
          </cell>
          <cell r="F371">
            <v>0.031036623215394164</v>
          </cell>
          <cell r="G371">
            <v>0.06339144215530904</v>
          </cell>
          <cell r="H371">
            <v>0.039693040486901296</v>
          </cell>
          <cell r="I371">
            <v>0.18761726078799248</v>
          </cell>
          <cell r="J371">
            <v>0</v>
          </cell>
          <cell r="K371">
            <v>0.06453694740238787</v>
          </cell>
          <cell r="L371">
            <v>0.18458698661744347</v>
          </cell>
          <cell r="M371">
            <v>0.1165954139137194</v>
          </cell>
          <cell r="N371">
            <v>0.21739130434782608</v>
          </cell>
          <cell r="O371">
            <v>0</v>
          </cell>
          <cell r="P371">
            <v>0.15867418899858957</v>
          </cell>
          <cell r="Q371">
            <v>0.08200418221329288</v>
          </cell>
        </row>
        <row r="372">
          <cell r="A372" t="str">
            <v>15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0.01584786053882726</v>
          </cell>
          <cell r="H372">
            <v>0.05292405398253506</v>
          </cell>
          <cell r="I372">
            <v>0</v>
          </cell>
          <cell r="J372">
            <v>0</v>
          </cell>
          <cell r="K372">
            <v>0.032268473701193935</v>
          </cell>
          <cell r="L372">
            <v>0</v>
          </cell>
          <cell r="M372">
            <v>0.0777302759424796</v>
          </cell>
          <cell r="N372">
            <v>0.10869565217391304</v>
          </cell>
          <cell r="O372">
            <v>0</v>
          </cell>
          <cell r="P372">
            <v>0.05289139633286319</v>
          </cell>
          <cell r="Q372">
            <v>0.03280167288531715</v>
          </cell>
        </row>
        <row r="373">
          <cell r="A373" t="str">
            <v>16</v>
          </cell>
          <cell r="B373">
            <v>0.23148148148148145</v>
          </cell>
          <cell r="C373">
            <v>0.17964071856287425</v>
          </cell>
          <cell r="D373">
            <v>0</v>
          </cell>
          <cell r="E373">
            <v>0</v>
          </cell>
          <cell r="F373">
            <v>0.186219739292365</v>
          </cell>
          <cell r="G373">
            <v>0.15847860538827258</v>
          </cell>
          <cell r="H373">
            <v>0.1984652024345065</v>
          </cell>
          <cell r="I373">
            <v>0.12507817385866166</v>
          </cell>
          <cell r="J373">
            <v>0</v>
          </cell>
          <cell r="K373">
            <v>0.17424975798644723</v>
          </cell>
          <cell r="L373">
            <v>0.046146746654360866</v>
          </cell>
          <cell r="M373">
            <v>0.0777302759424796</v>
          </cell>
          <cell r="N373">
            <v>0.10869565217391304</v>
          </cell>
          <cell r="O373">
            <v>0</v>
          </cell>
          <cell r="P373">
            <v>0.07052186177715092</v>
          </cell>
          <cell r="Q373">
            <v>0.15170773709459182</v>
          </cell>
        </row>
        <row r="374">
          <cell r="A374" t="str">
            <v>17</v>
          </cell>
          <cell r="B374">
            <v>0.07716049382716049</v>
          </cell>
          <cell r="C374">
            <v>0.059880239520958084</v>
          </cell>
          <cell r="D374">
            <v>0.411522633744856</v>
          </cell>
          <cell r="E374">
            <v>0</v>
          </cell>
          <cell r="F374">
            <v>0.0931098696461825</v>
          </cell>
          <cell r="G374">
            <v>0.3328050713153725</v>
          </cell>
          <cell r="H374">
            <v>0.42339243186028047</v>
          </cell>
          <cell r="I374">
            <v>0.31269543464665417</v>
          </cell>
          <cell r="J374">
            <v>0</v>
          </cell>
          <cell r="K374">
            <v>0.37431429493384966</v>
          </cell>
          <cell r="L374">
            <v>0.4614674665436087</v>
          </cell>
          <cell r="M374">
            <v>0.2331908278274388</v>
          </cell>
          <cell r="N374">
            <v>0.7608695652173914</v>
          </cell>
          <cell r="O374">
            <v>0</v>
          </cell>
          <cell r="P374">
            <v>0.40550070521861775</v>
          </cell>
          <cell r="Q374">
            <v>0.3444175652958301</v>
          </cell>
        </row>
        <row r="375">
          <cell r="A375" t="str">
            <v>18</v>
          </cell>
          <cell r="B375">
            <v>0.07716049382716049</v>
          </cell>
          <cell r="C375">
            <v>0.059880239520958084</v>
          </cell>
          <cell r="D375">
            <v>0</v>
          </cell>
          <cell r="E375">
            <v>0</v>
          </cell>
          <cell r="F375">
            <v>0.06207324643078833</v>
          </cell>
          <cell r="G375">
            <v>0.31695721077654515</v>
          </cell>
          <cell r="H375">
            <v>0.23815824292140775</v>
          </cell>
          <cell r="I375">
            <v>0.5003126954346466</v>
          </cell>
          <cell r="J375">
            <v>0</v>
          </cell>
          <cell r="K375">
            <v>0.2968699580509842</v>
          </cell>
          <cell r="L375">
            <v>0.2768804799261652</v>
          </cell>
          <cell r="M375">
            <v>0.194325689856199</v>
          </cell>
          <cell r="N375">
            <v>0.43478260869565216</v>
          </cell>
          <cell r="O375">
            <v>0</v>
          </cell>
          <cell r="P375">
            <v>0.2644569816643159</v>
          </cell>
          <cell r="Q375">
            <v>0.2583131739718726</v>
          </cell>
        </row>
        <row r="376">
          <cell r="A376" t="str">
            <v>19</v>
          </cell>
          <cell r="B376">
            <v>0</v>
          </cell>
          <cell r="C376">
            <v>0.11976047904191617</v>
          </cell>
          <cell r="D376">
            <v>0.411522633744856</v>
          </cell>
          <cell r="E376">
            <v>0</v>
          </cell>
          <cell r="F376">
            <v>0.0931098696461825</v>
          </cell>
          <cell r="G376">
            <v>0.45958795562599053</v>
          </cell>
          <cell r="H376">
            <v>0.1455411484519714</v>
          </cell>
          <cell r="I376">
            <v>0.2501563477173233</v>
          </cell>
          <cell r="J376">
            <v>0</v>
          </cell>
          <cell r="K376">
            <v>0.2839625685705066</v>
          </cell>
          <cell r="L376">
            <v>0.4614674665436087</v>
          </cell>
          <cell r="M376">
            <v>0.2720559657986786</v>
          </cell>
          <cell r="N376">
            <v>0.10869565217391304</v>
          </cell>
          <cell r="O376">
            <v>0</v>
          </cell>
          <cell r="P376">
            <v>0.31734837799717913</v>
          </cell>
          <cell r="Q376">
            <v>0.26651359219320186</v>
          </cell>
        </row>
        <row r="377">
          <cell r="A377" t="str">
            <v>20</v>
          </cell>
          <cell r="B377">
            <v>0.9259259259259258</v>
          </cell>
          <cell r="C377">
            <v>0.6586826347305389</v>
          </cell>
          <cell r="D377">
            <v>0.411522633744856</v>
          </cell>
          <cell r="E377">
            <v>0</v>
          </cell>
          <cell r="F377">
            <v>0.74487895716946</v>
          </cell>
          <cell r="G377">
            <v>1.600633914421553</v>
          </cell>
          <cell r="H377">
            <v>1.8258798623974597</v>
          </cell>
          <cell r="I377">
            <v>1.6260162601626018</v>
          </cell>
          <cell r="J377">
            <v>0</v>
          </cell>
          <cell r="K377">
            <v>1.7102291061632784</v>
          </cell>
          <cell r="L377">
            <v>3.2302722658052603</v>
          </cell>
          <cell r="M377">
            <v>2.137582588418189</v>
          </cell>
          <cell r="N377">
            <v>3.586956521739131</v>
          </cell>
          <cell r="O377">
            <v>8.333333333333332</v>
          </cell>
          <cell r="P377">
            <v>2.8032440056417496</v>
          </cell>
          <cell r="Q377">
            <v>1.8368936815777603</v>
          </cell>
        </row>
        <row r="378">
          <cell r="A378" t="str">
            <v>21</v>
          </cell>
          <cell r="B378">
            <v>0.30864197530864196</v>
          </cell>
          <cell r="C378">
            <v>0.3592814371257485</v>
          </cell>
          <cell r="D378">
            <v>0.823045267489712</v>
          </cell>
          <cell r="E378">
            <v>0</v>
          </cell>
          <cell r="F378">
            <v>0.37243947858473</v>
          </cell>
          <cell r="G378">
            <v>1.1885895404120443</v>
          </cell>
          <cell r="H378">
            <v>0.5292405398253507</v>
          </cell>
          <cell r="I378">
            <v>0.6253908692933083</v>
          </cell>
          <cell r="J378">
            <v>0</v>
          </cell>
          <cell r="K378">
            <v>0.8067118425298484</v>
          </cell>
          <cell r="L378">
            <v>1.2459621596677435</v>
          </cell>
          <cell r="M378">
            <v>0.582977069568597</v>
          </cell>
          <cell r="N378">
            <v>0.8695652173913043</v>
          </cell>
          <cell r="O378">
            <v>0</v>
          </cell>
          <cell r="P378">
            <v>0.8815232722143864</v>
          </cell>
          <cell r="Q378">
            <v>0.7667391036942884</v>
          </cell>
        </row>
        <row r="379">
          <cell r="A379" t="str">
            <v>22</v>
          </cell>
          <cell r="B379">
            <v>0.23148148148148145</v>
          </cell>
          <cell r="C379">
            <v>0.23952095808383234</v>
          </cell>
          <cell r="D379">
            <v>0</v>
          </cell>
          <cell r="E379">
            <v>0</v>
          </cell>
          <cell r="F379">
            <v>0.21725636250775915</v>
          </cell>
          <cell r="G379">
            <v>0.3486529318541997</v>
          </cell>
          <cell r="H379">
            <v>0.5292405398253507</v>
          </cell>
          <cell r="I379">
            <v>0.5628517823639775</v>
          </cell>
          <cell r="J379">
            <v>0</v>
          </cell>
          <cell r="K379">
            <v>0.4582123265569538</v>
          </cell>
          <cell r="L379">
            <v>0.4614674665436087</v>
          </cell>
          <cell r="M379">
            <v>0.6218422075398368</v>
          </cell>
          <cell r="N379">
            <v>0.6521739130434783</v>
          </cell>
          <cell r="O379">
            <v>0</v>
          </cell>
          <cell r="P379">
            <v>0.5641748942172073</v>
          </cell>
          <cell r="Q379">
            <v>0.4510230021731108</v>
          </cell>
        </row>
        <row r="380">
          <cell r="A380" t="str">
            <v>23</v>
          </cell>
          <cell r="B380">
            <v>0.30864197530864196</v>
          </cell>
          <cell r="C380">
            <v>0.3592814371257485</v>
          </cell>
          <cell r="D380">
            <v>0.411522633744856</v>
          </cell>
          <cell r="E380">
            <v>0</v>
          </cell>
          <cell r="F380">
            <v>0.34140285536933573</v>
          </cell>
          <cell r="G380">
            <v>0.5229793977812995</v>
          </cell>
          <cell r="H380">
            <v>0.5953956073035195</v>
          </cell>
          <cell r="I380">
            <v>0.9380863039399625</v>
          </cell>
          <cell r="J380">
            <v>3.571428571428571</v>
          </cell>
          <cell r="K380">
            <v>0.606647305582446</v>
          </cell>
          <cell r="L380">
            <v>0.9229349330872174</v>
          </cell>
          <cell r="M380">
            <v>0.6995724834823165</v>
          </cell>
          <cell r="N380">
            <v>0.21739130434782608</v>
          </cell>
          <cell r="O380">
            <v>0</v>
          </cell>
          <cell r="P380">
            <v>0.7052186177715092</v>
          </cell>
          <cell r="Q380">
            <v>0.5945303210463734</v>
          </cell>
        </row>
        <row r="381">
          <cell r="A381" t="str">
            <v>24</v>
          </cell>
          <cell r="B381">
            <v>0.4629629629629629</v>
          </cell>
          <cell r="C381">
            <v>0.29940119760479045</v>
          </cell>
          <cell r="D381">
            <v>0</v>
          </cell>
          <cell r="E381">
            <v>0</v>
          </cell>
          <cell r="F381">
            <v>0.34140285536933573</v>
          </cell>
          <cell r="G381">
            <v>0.5071315372424723</v>
          </cell>
          <cell r="H381">
            <v>0.6483196612860546</v>
          </cell>
          <cell r="I381">
            <v>0.9380863039399625</v>
          </cell>
          <cell r="J381">
            <v>3.571428571428571</v>
          </cell>
          <cell r="K381">
            <v>0.6260083898031623</v>
          </cell>
          <cell r="L381">
            <v>1.1536686663590217</v>
          </cell>
          <cell r="M381">
            <v>0.777302759424796</v>
          </cell>
          <cell r="N381">
            <v>0.9782608695652175</v>
          </cell>
          <cell r="O381">
            <v>0</v>
          </cell>
          <cell r="P381">
            <v>0.9520451339915375</v>
          </cell>
          <cell r="Q381">
            <v>0.6642338759276725</v>
          </cell>
        </row>
        <row r="382">
          <cell r="A382" t="str">
            <v>25</v>
          </cell>
          <cell r="B382">
            <v>0.7716049382716049</v>
          </cell>
          <cell r="C382">
            <v>0.838323353293413</v>
          </cell>
          <cell r="D382">
            <v>1.646090534979424</v>
          </cell>
          <cell r="E382">
            <v>7.6923076923076925</v>
          </cell>
          <cell r="F382">
            <v>0.9000620732464307</v>
          </cell>
          <cell r="G382">
            <v>1.236133122028526</v>
          </cell>
          <cell r="H382">
            <v>1.3098703360677428</v>
          </cell>
          <cell r="I382">
            <v>1.751094434021263</v>
          </cell>
          <cell r="J382">
            <v>0</v>
          </cell>
          <cell r="K382">
            <v>1.3230074217489511</v>
          </cell>
          <cell r="L382">
            <v>0.6922011998154131</v>
          </cell>
          <cell r="M382">
            <v>1.4380101049358727</v>
          </cell>
          <cell r="N382">
            <v>1.956521739130435</v>
          </cell>
          <cell r="O382">
            <v>8.333333333333332</v>
          </cell>
          <cell r="P382">
            <v>1.2517630465444287</v>
          </cell>
          <cell r="Q382">
            <v>1.2505637787527164</v>
          </cell>
        </row>
        <row r="383">
          <cell r="A383" t="str">
            <v>26</v>
          </cell>
          <cell r="B383">
            <v>0.38580246913580246</v>
          </cell>
          <cell r="C383">
            <v>0.11976047904191617</v>
          </cell>
          <cell r="D383">
            <v>0.411522633744856</v>
          </cell>
          <cell r="E383">
            <v>0</v>
          </cell>
          <cell r="F383">
            <v>0.2482929857231533</v>
          </cell>
          <cell r="G383">
            <v>0.49128367670364503</v>
          </cell>
          <cell r="H383">
            <v>0.3572373643821117</v>
          </cell>
          <cell r="I383">
            <v>0.18761726078799248</v>
          </cell>
          <cell r="J383">
            <v>0</v>
          </cell>
          <cell r="K383">
            <v>0.393675379154566</v>
          </cell>
          <cell r="L383">
            <v>0.7383479464697739</v>
          </cell>
          <cell r="M383">
            <v>0.34978624174115824</v>
          </cell>
          <cell r="N383">
            <v>0.32608695652173914</v>
          </cell>
          <cell r="O383">
            <v>0</v>
          </cell>
          <cell r="P383">
            <v>0.4936530324400564</v>
          </cell>
          <cell r="Q383">
            <v>0.3977202837344705</v>
          </cell>
        </row>
        <row r="384">
          <cell r="A384" t="str">
            <v>27</v>
          </cell>
          <cell r="B384">
            <v>0.07716049382716049</v>
          </cell>
          <cell r="C384">
            <v>0.059880239520958084</v>
          </cell>
          <cell r="D384">
            <v>0</v>
          </cell>
          <cell r="E384">
            <v>0</v>
          </cell>
          <cell r="F384">
            <v>0.06207324643078833</v>
          </cell>
          <cell r="G384">
            <v>0.25356576862123614</v>
          </cell>
          <cell r="H384">
            <v>0.1984652024345065</v>
          </cell>
          <cell r="I384">
            <v>0.6879299562226392</v>
          </cell>
          <cell r="J384">
            <v>0</v>
          </cell>
          <cell r="K384">
            <v>0.271055179090029</v>
          </cell>
          <cell r="L384">
            <v>0.2768804799261652</v>
          </cell>
          <cell r="M384">
            <v>0.34978624174115824</v>
          </cell>
          <cell r="N384">
            <v>0.5434782608695652</v>
          </cell>
          <cell r="O384">
            <v>8.333333333333332</v>
          </cell>
          <cell r="P384">
            <v>0.3702397743300423</v>
          </cell>
          <cell r="Q384">
            <v>0.26651359219320186</v>
          </cell>
        </row>
        <row r="385">
          <cell r="A385" t="str">
            <v>28</v>
          </cell>
          <cell r="B385">
            <v>0.7716049382716049</v>
          </cell>
          <cell r="C385">
            <v>0.838323353293413</v>
          </cell>
          <cell r="D385">
            <v>0.823045267489712</v>
          </cell>
          <cell r="E385">
            <v>0</v>
          </cell>
          <cell r="F385">
            <v>0.8069522036002483</v>
          </cell>
          <cell r="G385">
            <v>0.8557844690966719</v>
          </cell>
          <cell r="H385">
            <v>1.2701772955808415</v>
          </cell>
          <cell r="I385">
            <v>1.2507817385866167</v>
          </cell>
          <cell r="J385">
            <v>3.571428571428571</v>
          </cell>
          <cell r="K385">
            <v>1.1035818005808324</v>
          </cell>
          <cell r="L385">
            <v>1.0613751730503</v>
          </cell>
          <cell r="M385">
            <v>1.2825495530509137</v>
          </cell>
          <cell r="N385">
            <v>0.7608695652173914</v>
          </cell>
          <cell r="O385">
            <v>0</v>
          </cell>
          <cell r="P385">
            <v>1.1107193229901269</v>
          </cell>
          <cell r="Q385">
            <v>1.0660543687728075</v>
          </cell>
        </row>
        <row r="386">
          <cell r="A386" t="str">
            <v>29</v>
          </cell>
          <cell r="B386">
            <v>0.6944444444444444</v>
          </cell>
          <cell r="C386">
            <v>1.0778443113772456</v>
          </cell>
          <cell r="D386">
            <v>1.2345679012345678</v>
          </cell>
          <cell r="E386">
            <v>0</v>
          </cell>
          <cell r="F386">
            <v>0.9310986964618251</v>
          </cell>
          <cell r="G386">
            <v>0.8399366085578447</v>
          </cell>
          <cell r="H386">
            <v>1.1246361471288702</v>
          </cell>
          <cell r="I386">
            <v>1.188242651657286</v>
          </cell>
          <cell r="J386">
            <v>0</v>
          </cell>
          <cell r="K386">
            <v>1.0132300742174896</v>
          </cell>
          <cell r="L386">
            <v>0.8767881864328565</v>
          </cell>
          <cell r="M386">
            <v>1.3602798289933928</v>
          </cell>
          <cell r="N386">
            <v>1.1956521739130435</v>
          </cell>
          <cell r="O386">
            <v>0</v>
          </cell>
          <cell r="P386">
            <v>1.1459802538787023</v>
          </cell>
          <cell r="Q386">
            <v>1.0332526958874904</v>
          </cell>
        </row>
        <row r="387">
          <cell r="A387" t="str">
            <v>30</v>
          </cell>
          <cell r="B387">
            <v>0.07716049382716049</v>
          </cell>
          <cell r="C387">
            <v>0</v>
          </cell>
          <cell r="D387">
            <v>0</v>
          </cell>
          <cell r="E387">
            <v>0</v>
          </cell>
          <cell r="F387">
            <v>0.031036623215394164</v>
          </cell>
          <cell r="G387">
            <v>0.20602218700475436</v>
          </cell>
          <cell r="H387">
            <v>0.23815824292140775</v>
          </cell>
          <cell r="I387">
            <v>0.31269543464665417</v>
          </cell>
          <cell r="J387">
            <v>0</v>
          </cell>
          <cell r="K387">
            <v>0.23233301064859627</v>
          </cell>
          <cell r="L387">
            <v>0.23073373327180435</v>
          </cell>
          <cell r="M387">
            <v>0.1554605518849592</v>
          </cell>
          <cell r="N387">
            <v>0.32608695652173914</v>
          </cell>
          <cell r="O387">
            <v>0</v>
          </cell>
          <cell r="P387">
            <v>0.21156558533145275</v>
          </cell>
          <cell r="Q387">
            <v>0.20091024642256758</v>
          </cell>
        </row>
        <row r="388">
          <cell r="A388" t="str">
            <v>31</v>
          </cell>
          <cell r="B388">
            <v>0.38580246913580246</v>
          </cell>
          <cell r="C388">
            <v>0.17964071856287425</v>
          </cell>
          <cell r="D388">
            <v>0</v>
          </cell>
          <cell r="E388">
            <v>0</v>
          </cell>
          <cell r="F388">
            <v>0.2482929857231533</v>
          </cell>
          <cell r="G388">
            <v>0.11093502377179082</v>
          </cell>
          <cell r="H388">
            <v>0.33077533739084414</v>
          </cell>
          <cell r="I388">
            <v>0.31269543464665417</v>
          </cell>
          <cell r="J388">
            <v>0</v>
          </cell>
          <cell r="K388">
            <v>0.2387867053888351</v>
          </cell>
          <cell r="L388">
            <v>0.23073373327180435</v>
          </cell>
          <cell r="M388">
            <v>0.2331908278274388</v>
          </cell>
          <cell r="N388">
            <v>0.32608695652173914</v>
          </cell>
          <cell r="O388">
            <v>0</v>
          </cell>
          <cell r="P388">
            <v>0.2468265162200282</v>
          </cell>
          <cell r="Q388">
            <v>0.24191233752921398</v>
          </cell>
        </row>
        <row r="389">
          <cell r="A389" t="str">
            <v>32</v>
          </cell>
          <cell r="B389">
            <v>0</v>
          </cell>
          <cell r="C389">
            <v>0.11976047904191617</v>
          </cell>
          <cell r="D389">
            <v>0</v>
          </cell>
          <cell r="E389">
            <v>0</v>
          </cell>
          <cell r="F389">
            <v>0.06207324643078833</v>
          </cell>
          <cell r="G389">
            <v>0.1901743264659271</v>
          </cell>
          <cell r="H389">
            <v>0.13231013495633767</v>
          </cell>
          <cell r="I389">
            <v>0.18761726078799248</v>
          </cell>
          <cell r="J389">
            <v>0</v>
          </cell>
          <cell r="K389">
            <v>0.16134236850596967</v>
          </cell>
          <cell r="L389">
            <v>0.3230272265805261</v>
          </cell>
          <cell r="M389">
            <v>0.2720559657986786</v>
          </cell>
          <cell r="N389">
            <v>0.21739130434782608</v>
          </cell>
          <cell r="O389">
            <v>0</v>
          </cell>
          <cell r="P389">
            <v>0.2820874471086037</v>
          </cell>
          <cell r="Q389">
            <v>0.1763089917585797</v>
          </cell>
        </row>
        <row r="390">
          <cell r="A390" t="str">
            <v>33</v>
          </cell>
          <cell r="B390">
            <v>0.15432098765432098</v>
          </cell>
          <cell r="C390">
            <v>0.17964071856287425</v>
          </cell>
          <cell r="D390">
            <v>0.823045267489712</v>
          </cell>
          <cell r="E390">
            <v>0</v>
          </cell>
          <cell r="F390">
            <v>0.21725636250775915</v>
          </cell>
          <cell r="G390">
            <v>0.22187004754358164</v>
          </cell>
          <cell r="H390">
            <v>0.224927229425774</v>
          </cell>
          <cell r="I390">
            <v>0.31269543464665417</v>
          </cell>
          <cell r="J390">
            <v>0</v>
          </cell>
          <cell r="K390">
            <v>0.23233301064859627</v>
          </cell>
          <cell r="L390">
            <v>0.4153207198892478</v>
          </cell>
          <cell r="M390">
            <v>0.3109211037699184</v>
          </cell>
          <cell r="N390">
            <v>0.7608695652173914</v>
          </cell>
          <cell r="O390">
            <v>0</v>
          </cell>
          <cell r="P390">
            <v>0.4231311706629055</v>
          </cell>
          <cell r="Q390">
            <v>0.27471401041453114</v>
          </cell>
        </row>
        <row r="391">
          <cell r="A391" t="str">
            <v>35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0.8240887480190174</v>
          </cell>
          <cell r="H391">
            <v>0.37046837787774545</v>
          </cell>
          <cell r="I391">
            <v>0.43777360850531577</v>
          </cell>
          <cell r="J391">
            <v>0</v>
          </cell>
          <cell r="K391">
            <v>0.5614714424007744</v>
          </cell>
          <cell r="L391">
            <v>0.4614674665436087</v>
          </cell>
          <cell r="M391">
            <v>0.6218422075398368</v>
          </cell>
          <cell r="N391">
            <v>0.5434782608695652</v>
          </cell>
          <cell r="O391">
            <v>0</v>
          </cell>
          <cell r="P391">
            <v>0.5465444287729196</v>
          </cell>
          <cell r="Q391">
            <v>0.48382467505842797</v>
          </cell>
        </row>
        <row r="392">
          <cell r="A392" t="str">
            <v>37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0.07923930269413629</v>
          </cell>
          <cell r="H392">
            <v>0.13231013495633767</v>
          </cell>
          <cell r="I392">
            <v>0.12507817385866166</v>
          </cell>
          <cell r="J392">
            <v>0</v>
          </cell>
          <cell r="K392">
            <v>0.10971281058405938</v>
          </cell>
          <cell r="L392">
            <v>0.046146746654360866</v>
          </cell>
          <cell r="M392">
            <v>0.0777302759424796</v>
          </cell>
          <cell r="N392">
            <v>0</v>
          </cell>
          <cell r="O392">
            <v>0</v>
          </cell>
          <cell r="P392">
            <v>0.05289139633286319</v>
          </cell>
          <cell r="Q392">
            <v>0.08200418221329288</v>
          </cell>
        </row>
        <row r="393">
          <cell r="A393" t="str">
            <v>38</v>
          </cell>
          <cell r="B393">
            <v>0.07716049382716049</v>
          </cell>
          <cell r="C393">
            <v>0.29940119760479045</v>
          </cell>
          <cell r="D393">
            <v>0</v>
          </cell>
          <cell r="E393">
            <v>0</v>
          </cell>
          <cell r="F393">
            <v>0.186219739292365</v>
          </cell>
          <cell r="G393">
            <v>0.2377179080824089</v>
          </cell>
          <cell r="H393">
            <v>0.4763164858428155</v>
          </cell>
          <cell r="I393">
            <v>0.43777360850531577</v>
          </cell>
          <cell r="J393">
            <v>0</v>
          </cell>
          <cell r="K393">
            <v>0.37431429493384966</v>
          </cell>
          <cell r="L393">
            <v>0.2768804799261652</v>
          </cell>
          <cell r="M393">
            <v>0.2331908278274388</v>
          </cell>
          <cell r="N393">
            <v>0.5434782608695652</v>
          </cell>
          <cell r="O393">
            <v>0</v>
          </cell>
          <cell r="P393">
            <v>0.29971791255289143</v>
          </cell>
          <cell r="Q393">
            <v>0.33211693796383623</v>
          </cell>
        </row>
        <row r="394">
          <cell r="A394" t="str">
            <v>39</v>
          </cell>
          <cell r="B394">
            <v>0</v>
          </cell>
          <cell r="C394">
            <v>0</v>
          </cell>
          <cell r="D394">
            <v>0.411522633744856</v>
          </cell>
          <cell r="E394">
            <v>0</v>
          </cell>
          <cell r="F394">
            <v>0.031036623215394164</v>
          </cell>
          <cell r="G394">
            <v>0.03169572107765452</v>
          </cell>
          <cell r="H394">
            <v>0.02646202699126753</v>
          </cell>
          <cell r="I394">
            <v>0</v>
          </cell>
          <cell r="J394">
            <v>0</v>
          </cell>
          <cell r="K394">
            <v>0.025814778960955145</v>
          </cell>
          <cell r="L394">
            <v>0.046146746654360866</v>
          </cell>
          <cell r="M394">
            <v>0</v>
          </cell>
          <cell r="N394">
            <v>0</v>
          </cell>
          <cell r="O394">
            <v>0</v>
          </cell>
          <cell r="P394">
            <v>0.01763046544428773</v>
          </cell>
          <cell r="Q394">
            <v>0.024601254663987864</v>
          </cell>
        </row>
        <row r="395">
          <cell r="A395" t="str">
            <v>41</v>
          </cell>
          <cell r="B395">
            <v>0.5401234567901234</v>
          </cell>
          <cell r="C395">
            <v>0.838323353293413</v>
          </cell>
          <cell r="D395">
            <v>1.2345679012345678</v>
          </cell>
          <cell r="E395">
            <v>0</v>
          </cell>
          <cell r="F395">
            <v>0.74487895716946</v>
          </cell>
          <cell r="G395">
            <v>0.7290015847860539</v>
          </cell>
          <cell r="H395">
            <v>0.9790949986768986</v>
          </cell>
          <cell r="I395">
            <v>1.2507817385866167</v>
          </cell>
          <cell r="J395">
            <v>7.142857142857142</v>
          </cell>
          <cell r="K395">
            <v>0.9164246531139076</v>
          </cell>
          <cell r="L395">
            <v>0.9690816797415782</v>
          </cell>
          <cell r="M395">
            <v>0.6218422075398368</v>
          </cell>
          <cell r="N395">
            <v>0.9782608695652175</v>
          </cell>
          <cell r="O395">
            <v>0</v>
          </cell>
          <cell r="P395">
            <v>0.8110014104372355</v>
          </cell>
          <cell r="Q395">
            <v>0.8692443314609045</v>
          </cell>
        </row>
        <row r="396">
          <cell r="A396" t="str">
            <v>42</v>
          </cell>
          <cell r="B396">
            <v>0.5401234567901234</v>
          </cell>
          <cell r="C396">
            <v>0.6586826347305389</v>
          </cell>
          <cell r="D396">
            <v>0</v>
          </cell>
          <cell r="E396">
            <v>0</v>
          </cell>
          <cell r="F396">
            <v>0.5586592178770949</v>
          </cell>
          <cell r="G396">
            <v>0.7290015847860539</v>
          </cell>
          <cell r="H396">
            <v>0.6880127017729558</v>
          </cell>
          <cell r="I396">
            <v>0.5628517823639775</v>
          </cell>
          <cell r="J396">
            <v>0</v>
          </cell>
          <cell r="K396">
            <v>0.6905453372055501</v>
          </cell>
          <cell r="L396">
            <v>0.4614674665436087</v>
          </cell>
          <cell r="M396">
            <v>0.6218422075398368</v>
          </cell>
          <cell r="N396">
            <v>0.7608695652173914</v>
          </cell>
          <cell r="O396">
            <v>0</v>
          </cell>
          <cell r="P396">
            <v>0.581805359661495</v>
          </cell>
          <cell r="Q396">
            <v>0.6478330394850137</v>
          </cell>
        </row>
        <row r="397">
          <cell r="A397" t="str">
            <v>43</v>
          </cell>
          <cell r="B397">
            <v>2.314814814814815</v>
          </cell>
          <cell r="C397">
            <v>3.113772455089821</v>
          </cell>
          <cell r="D397">
            <v>4.938271604938271</v>
          </cell>
          <cell r="E397">
            <v>15.384615384615385</v>
          </cell>
          <cell r="F397">
            <v>2.97951582867784</v>
          </cell>
          <cell r="G397">
            <v>1.7274167987321711</v>
          </cell>
          <cell r="H397">
            <v>2.0375760783276</v>
          </cell>
          <cell r="I397">
            <v>2.564102564102564</v>
          </cell>
          <cell r="J397">
            <v>14.285714285714285</v>
          </cell>
          <cell r="K397">
            <v>1.9877379799935462</v>
          </cell>
          <cell r="L397">
            <v>1.430549146285187</v>
          </cell>
          <cell r="M397">
            <v>1.7100660707345512</v>
          </cell>
          <cell r="N397">
            <v>1.7391304347826086</v>
          </cell>
          <cell r="O397">
            <v>0</v>
          </cell>
          <cell r="P397">
            <v>1.6043723554301832</v>
          </cell>
          <cell r="Q397">
            <v>2.029603509778999</v>
          </cell>
        </row>
        <row r="398">
          <cell r="A398" t="str">
            <v>45</v>
          </cell>
          <cell r="B398">
            <v>2.083333333333333</v>
          </cell>
          <cell r="C398">
            <v>1.4970059880239521</v>
          </cell>
          <cell r="D398">
            <v>2.05761316872428</v>
          </cell>
          <cell r="E398">
            <v>0</v>
          </cell>
          <cell r="F398">
            <v>1.7690875232774672</v>
          </cell>
          <cell r="G398">
            <v>1.0142630744849446</v>
          </cell>
          <cell r="H398">
            <v>1.2966393225721091</v>
          </cell>
          <cell r="I398">
            <v>1.813633520950594</v>
          </cell>
          <cell r="J398">
            <v>0</v>
          </cell>
          <cell r="K398">
            <v>1.2326556953856083</v>
          </cell>
          <cell r="L398">
            <v>0.8767881864328565</v>
          </cell>
          <cell r="M398">
            <v>1.3602798289933928</v>
          </cell>
          <cell r="N398">
            <v>1.7391304347826086</v>
          </cell>
          <cell r="O398">
            <v>8.333333333333332</v>
          </cell>
          <cell r="P398">
            <v>1.2517630465444287</v>
          </cell>
          <cell r="Q398">
            <v>1.3079667063020213</v>
          </cell>
        </row>
        <row r="399">
          <cell r="A399" t="str">
            <v>46</v>
          </cell>
          <cell r="B399">
            <v>2.7777777777777777</v>
          </cell>
          <cell r="C399">
            <v>2.874251497005988</v>
          </cell>
          <cell r="D399">
            <v>3.7037037037037033</v>
          </cell>
          <cell r="E399">
            <v>0</v>
          </cell>
          <cell r="F399">
            <v>2.8864059590316575</v>
          </cell>
          <cell r="G399">
            <v>5.08716323296355</v>
          </cell>
          <cell r="H399">
            <v>4.167769251124636</v>
          </cell>
          <cell r="I399">
            <v>5.190744215134459</v>
          </cell>
          <cell r="J399">
            <v>10.714285714285714</v>
          </cell>
          <cell r="K399">
            <v>4.6595676024524035</v>
          </cell>
          <cell r="L399">
            <v>5.168435625288417</v>
          </cell>
          <cell r="M399">
            <v>3.6921881072677807</v>
          </cell>
          <cell r="N399">
            <v>4.891304347826087</v>
          </cell>
          <cell r="O399">
            <v>25</v>
          </cell>
          <cell r="P399">
            <v>4.495768688293371</v>
          </cell>
          <cell r="Q399">
            <v>4.387223748411169</v>
          </cell>
        </row>
        <row r="400">
          <cell r="A400" t="str">
            <v>47</v>
          </cell>
          <cell r="B400">
            <v>10.802469135802468</v>
          </cell>
          <cell r="C400">
            <v>9.760479041916167</v>
          </cell>
          <cell r="D400">
            <v>9.876543209876543</v>
          </cell>
          <cell r="E400">
            <v>15.384615384615385</v>
          </cell>
          <cell r="F400">
            <v>10.211049037864681</v>
          </cell>
          <cell r="G400">
            <v>6.386687797147385</v>
          </cell>
          <cell r="H400">
            <v>6.496427626356178</v>
          </cell>
          <cell r="I400">
            <v>6.941838649155723</v>
          </cell>
          <cell r="J400">
            <v>3.571428571428571</v>
          </cell>
          <cell r="K400">
            <v>6.4924169086802195</v>
          </cell>
          <cell r="L400">
            <v>4.568527918781726</v>
          </cell>
          <cell r="M400">
            <v>6.3350174893120865</v>
          </cell>
          <cell r="N400">
            <v>6.086956521739131</v>
          </cell>
          <cell r="O400">
            <v>0</v>
          </cell>
          <cell r="P400">
            <v>5.606488011283499</v>
          </cell>
          <cell r="Q400">
            <v>6.777645659928656</v>
          </cell>
        </row>
        <row r="401">
          <cell r="A401" t="str">
            <v>49</v>
          </cell>
          <cell r="B401">
            <v>1.5432098765432098</v>
          </cell>
          <cell r="C401">
            <v>0.7784431137724552</v>
          </cell>
          <cell r="D401">
            <v>1.2345679012345678</v>
          </cell>
          <cell r="E401">
            <v>0</v>
          </cell>
          <cell r="F401">
            <v>1.1173184357541899</v>
          </cell>
          <cell r="G401">
            <v>1.5689381933438984</v>
          </cell>
          <cell r="H401">
            <v>2.368351415718444</v>
          </cell>
          <cell r="I401">
            <v>2.9393370856785492</v>
          </cell>
          <cell r="J401">
            <v>3.571428571428571</v>
          </cell>
          <cell r="K401">
            <v>2.1039044853178446</v>
          </cell>
          <cell r="L401">
            <v>1.2459621596677435</v>
          </cell>
          <cell r="M401">
            <v>1.5934706568208314</v>
          </cell>
          <cell r="N401">
            <v>3.0434782608695654</v>
          </cell>
          <cell r="O401">
            <v>0</v>
          </cell>
          <cell r="P401">
            <v>1.692524682651622</v>
          </cell>
          <cell r="Q401">
            <v>1.877895772684407</v>
          </cell>
        </row>
        <row r="402">
          <cell r="A402" t="str">
            <v>50</v>
          </cell>
          <cell r="B402">
            <v>0.07716049382716049</v>
          </cell>
          <cell r="C402">
            <v>0</v>
          </cell>
          <cell r="D402">
            <v>0</v>
          </cell>
          <cell r="E402">
            <v>0</v>
          </cell>
          <cell r="F402">
            <v>0.031036623215394164</v>
          </cell>
          <cell r="G402">
            <v>0.06339144215530904</v>
          </cell>
          <cell r="H402">
            <v>0.05292405398253506</v>
          </cell>
          <cell r="I402">
            <v>0</v>
          </cell>
          <cell r="J402">
            <v>0</v>
          </cell>
          <cell r="K402">
            <v>0.05162955792191029</v>
          </cell>
          <cell r="L402">
            <v>0.046146746654360866</v>
          </cell>
          <cell r="M402">
            <v>0</v>
          </cell>
          <cell r="N402">
            <v>0.21739130434782608</v>
          </cell>
          <cell r="O402">
            <v>0</v>
          </cell>
          <cell r="P402">
            <v>0.05289139633286319</v>
          </cell>
          <cell r="Q402">
            <v>0.04920250932797573</v>
          </cell>
        </row>
        <row r="403">
          <cell r="A403" t="str">
            <v>51</v>
          </cell>
          <cell r="B403">
            <v>0.15432098765432098</v>
          </cell>
          <cell r="C403">
            <v>0.29940119760479045</v>
          </cell>
          <cell r="D403">
            <v>0</v>
          </cell>
          <cell r="E403">
            <v>0</v>
          </cell>
          <cell r="F403">
            <v>0.21725636250775915</v>
          </cell>
          <cell r="G403">
            <v>0.1901743264659271</v>
          </cell>
          <cell r="H403">
            <v>0.224927229425774</v>
          </cell>
          <cell r="I403">
            <v>0.31269543464665417</v>
          </cell>
          <cell r="J403">
            <v>0</v>
          </cell>
          <cell r="K403">
            <v>0.21942562116811876</v>
          </cell>
          <cell r="L403">
            <v>0.18458698661744347</v>
          </cell>
          <cell r="M403">
            <v>0.0388651379712398</v>
          </cell>
          <cell r="N403">
            <v>0.10869565217391304</v>
          </cell>
          <cell r="O403">
            <v>0</v>
          </cell>
          <cell r="P403">
            <v>0.10578279266572638</v>
          </cell>
          <cell r="Q403">
            <v>0.19270982820123822</v>
          </cell>
        </row>
        <row r="404">
          <cell r="A404" t="str">
            <v>52</v>
          </cell>
          <cell r="B404">
            <v>1.929012345679012</v>
          </cell>
          <cell r="C404">
            <v>2.155688622754491</v>
          </cell>
          <cell r="D404">
            <v>1.646090534979424</v>
          </cell>
          <cell r="E404">
            <v>7.6923076923076925</v>
          </cell>
          <cell r="F404">
            <v>2.0484171322160147</v>
          </cell>
          <cell r="G404">
            <v>2.7258320126782887</v>
          </cell>
          <cell r="H404">
            <v>3.5194495898385814</v>
          </cell>
          <cell r="I404">
            <v>2.7517198248905568</v>
          </cell>
          <cell r="J404">
            <v>3.571428571428571</v>
          </cell>
          <cell r="K404">
            <v>3.1171345595353337</v>
          </cell>
          <cell r="L404">
            <v>2.491924319335487</v>
          </cell>
          <cell r="M404">
            <v>2.798289933929266</v>
          </cell>
          <cell r="N404">
            <v>3.4782608695652173</v>
          </cell>
          <cell r="O404">
            <v>0</v>
          </cell>
          <cell r="P404">
            <v>2.785613540197461</v>
          </cell>
          <cell r="Q404">
            <v>2.8988478412399035</v>
          </cell>
        </row>
        <row r="405">
          <cell r="A405" t="str">
            <v>53</v>
          </cell>
          <cell r="B405">
            <v>0.7716049382716049</v>
          </cell>
          <cell r="C405">
            <v>0.718562874251497</v>
          </cell>
          <cell r="D405">
            <v>1.2345679012345678</v>
          </cell>
          <cell r="E405">
            <v>0</v>
          </cell>
          <cell r="F405">
            <v>0.775915580384854</v>
          </cell>
          <cell r="G405">
            <v>0.8399366085578447</v>
          </cell>
          <cell r="H405">
            <v>0.8070918232336598</v>
          </cell>
          <cell r="I405">
            <v>0.8130081300813009</v>
          </cell>
          <cell r="J405">
            <v>0</v>
          </cell>
          <cell r="K405">
            <v>0.8196192320103259</v>
          </cell>
          <cell r="L405">
            <v>0.5076142131979695</v>
          </cell>
          <cell r="M405">
            <v>0.4275165176836378</v>
          </cell>
          <cell r="N405">
            <v>0.32608695652173914</v>
          </cell>
          <cell r="O405">
            <v>0</v>
          </cell>
          <cell r="P405">
            <v>0.4407616361071932</v>
          </cell>
          <cell r="Q405">
            <v>0.7257370125876419</v>
          </cell>
        </row>
        <row r="406">
          <cell r="A406" t="str">
            <v>55</v>
          </cell>
          <cell r="B406">
            <v>0.5401234567901234</v>
          </cell>
          <cell r="C406">
            <v>0.6586826347305389</v>
          </cell>
          <cell r="D406">
            <v>1.2345679012345678</v>
          </cell>
          <cell r="E406">
            <v>0</v>
          </cell>
          <cell r="F406">
            <v>0.6517690875232774</v>
          </cell>
          <cell r="G406">
            <v>0.49128367670364503</v>
          </cell>
          <cell r="H406">
            <v>0.7144747287642234</v>
          </cell>
          <cell r="I406">
            <v>0.37523452157598497</v>
          </cell>
          <cell r="J406">
            <v>3.571428571428571</v>
          </cell>
          <cell r="K406">
            <v>0.5937399161019684</v>
          </cell>
          <cell r="L406">
            <v>0.5076142131979695</v>
          </cell>
          <cell r="M406">
            <v>0.6607073455110766</v>
          </cell>
          <cell r="N406">
            <v>1.1956521739130435</v>
          </cell>
          <cell r="O406">
            <v>0</v>
          </cell>
          <cell r="P406">
            <v>0.6875881523272214</v>
          </cell>
          <cell r="Q406">
            <v>0.6232317848210258</v>
          </cell>
        </row>
        <row r="407">
          <cell r="A407" t="str">
            <v>56</v>
          </cell>
          <cell r="B407">
            <v>4.861111111111112</v>
          </cell>
          <cell r="C407">
            <v>3.293413173652695</v>
          </cell>
          <cell r="D407">
            <v>5.761316872427984</v>
          </cell>
          <cell r="E407">
            <v>0</v>
          </cell>
          <cell r="F407">
            <v>4.0968342644320295</v>
          </cell>
          <cell r="G407">
            <v>1.2678288431061806</v>
          </cell>
          <cell r="H407">
            <v>1.4686424980153479</v>
          </cell>
          <cell r="I407">
            <v>2.8142589118198873</v>
          </cell>
          <cell r="J407">
            <v>0</v>
          </cell>
          <cell r="K407">
            <v>1.5230719586963537</v>
          </cell>
          <cell r="L407">
            <v>1.5228426395939088</v>
          </cell>
          <cell r="M407">
            <v>1.5934706568208314</v>
          </cell>
          <cell r="N407">
            <v>1.7391304347826086</v>
          </cell>
          <cell r="O407">
            <v>0</v>
          </cell>
          <cell r="P407">
            <v>1.5867418899858956</v>
          </cell>
          <cell r="Q407">
            <v>1.877895772684407</v>
          </cell>
        </row>
        <row r="408">
          <cell r="A408" t="str">
            <v>58</v>
          </cell>
          <cell r="B408">
            <v>0.23148148148148145</v>
          </cell>
          <cell r="C408">
            <v>0.059880239520958084</v>
          </cell>
          <cell r="D408">
            <v>0</v>
          </cell>
          <cell r="E408">
            <v>0</v>
          </cell>
          <cell r="F408">
            <v>0.12414649286157665</v>
          </cell>
          <cell r="G408">
            <v>0.2694136291600634</v>
          </cell>
          <cell r="H408">
            <v>0.26462026991267534</v>
          </cell>
          <cell r="I408">
            <v>0.31269543464665417</v>
          </cell>
          <cell r="J408">
            <v>0</v>
          </cell>
          <cell r="K408">
            <v>0.271055179090029</v>
          </cell>
          <cell r="L408">
            <v>0.4153207198892478</v>
          </cell>
          <cell r="M408">
            <v>0.2720559657986786</v>
          </cell>
          <cell r="N408">
            <v>0</v>
          </cell>
          <cell r="O408">
            <v>0</v>
          </cell>
          <cell r="P408">
            <v>0.2820874471086037</v>
          </cell>
          <cell r="Q408">
            <v>0.2542129648612079</v>
          </cell>
        </row>
        <row r="409">
          <cell r="A409" t="str">
            <v>59</v>
          </cell>
          <cell r="B409">
            <v>0.30864197530864196</v>
          </cell>
          <cell r="C409">
            <v>0.11976047904191617</v>
          </cell>
          <cell r="D409">
            <v>0</v>
          </cell>
          <cell r="E409">
            <v>0</v>
          </cell>
          <cell r="F409">
            <v>0.186219739292365</v>
          </cell>
          <cell r="G409">
            <v>0.28526148969889065</v>
          </cell>
          <cell r="H409">
            <v>0.11907912146070387</v>
          </cell>
          <cell r="I409">
            <v>0.31269543464665417</v>
          </cell>
          <cell r="J409">
            <v>0</v>
          </cell>
          <cell r="K409">
            <v>0.20651823168764116</v>
          </cell>
          <cell r="L409">
            <v>0.09229349330872173</v>
          </cell>
          <cell r="M409">
            <v>0.0388651379712398</v>
          </cell>
          <cell r="N409">
            <v>0</v>
          </cell>
          <cell r="O409">
            <v>0</v>
          </cell>
          <cell r="P409">
            <v>0.05289139633286319</v>
          </cell>
          <cell r="Q409">
            <v>0.1681085735372504</v>
          </cell>
        </row>
        <row r="410">
          <cell r="A410" t="str">
            <v>60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0.11093502377179082</v>
          </cell>
          <cell r="H410">
            <v>0.07938608097380259</v>
          </cell>
          <cell r="I410">
            <v>0.06253908692933083</v>
          </cell>
          <cell r="J410">
            <v>0</v>
          </cell>
          <cell r="K410">
            <v>0.09035172636334302</v>
          </cell>
          <cell r="L410">
            <v>0</v>
          </cell>
          <cell r="M410">
            <v>0</v>
          </cell>
          <cell r="N410">
            <v>0.10869565217391304</v>
          </cell>
          <cell r="O410">
            <v>0</v>
          </cell>
          <cell r="P410">
            <v>0.01763046544428773</v>
          </cell>
          <cell r="Q410">
            <v>0.06150313665996967</v>
          </cell>
        </row>
        <row r="411">
          <cell r="A411" t="str">
            <v>61</v>
          </cell>
          <cell r="B411">
            <v>0.30864197530864196</v>
          </cell>
          <cell r="C411">
            <v>0.17964071856287425</v>
          </cell>
          <cell r="D411">
            <v>0</v>
          </cell>
          <cell r="E411">
            <v>0</v>
          </cell>
          <cell r="F411">
            <v>0.21725636250775915</v>
          </cell>
          <cell r="G411">
            <v>0.6814580031695722</v>
          </cell>
          <cell r="H411">
            <v>0.793860809738026</v>
          </cell>
          <cell r="I411">
            <v>0.8755472170106315</v>
          </cell>
          <cell r="J411">
            <v>0</v>
          </cell>
          <cell r="K411">
            <v>0.755082284607938</v>
          </cell>
          <cell r="L411">
            <v>0.5076142131979695</v>
          </cell>
          <cell r="M411">
            <v>0.5052467936261174</v>
          </cell>
          <cell r="N411">
            <v>0.21739130434782608</v>
          </cell>
          <cell r="O411">
            <v>0</v>
          </cell>
          <cell r="P411">
            <v>0.45839210155148097</v>
          </cell>
          <cell r="Q411">
            <v>0.6150313665996966</v>
          </cell>
        </row>
        <row r="412">
          <cell r="A412" t="str">
            <v>62</v>
          </cell>
          <cell r="B412">
            <v>2.314814814814815</v>
          </cell>
          <cell r="C412">
            <v>0.838323353293413</v>
          </cell>
          <cell r="D412">
            <v>1.2345679012345678</v>
          </cell>
          <cell r="E412">
            <v>0</v>
          </cell>
          <cell r="F412">
            <v>1.4587212911235259</v>
          </cell>
          <cell r="G412">
            <v>2.8367670364500785</v>
          </cell>
          <cell r="H412">
            <v>1.6406456734585868</v>
          </cell>
          <cell r="I412">
            <v>1.751094434021263</v>
          </cell>
          <cell r="J412">
            <v>3.571428571428571</v>
          </cell>
          <cell r="K412">
            <v>2.1426266537592773</v>
          </cell>
          <cell r="L412">
            <v>1.3844023996308261</v>
          </cell>
          <cell r="M412">
            <v>0.6607073455110766</v>
          </cell>
          <cell r="N412">
            <v>0.6521739130434783</v>
          </cell>
          <cell r="O412">
            <v>0</v>
          </cell>
          <cell r="P412">
            <v>0.9344146685472496</v>
          </cell>
          <cell r="Q412">
            <v>1.7712903358071261</v>
          </cell>
        </row>
        <row r="413">
          <cell r="A413" t="str">
            <v>63</v>
          </cell>
          <cell r="B413">
            <v>0.15432098765432098</v>
          </cell>
          <cell r="C413">
            <v>0.11976047904191617</v>
          </cell>
          <cell r="D413">
            <v>0</v>
          </cell>
          <cell r="E413">
            <v>0</v>
          </cell>
          <cell r="F413">
            <v>0.12414649286157665</v>
          </cell>
          <cell r="G413">
            <v>0.3328050713153725</v>
          </cell>
          <cell r="H413">
            <v>0.2910822969039428</v>
          </cell>
          <cell r="I413">
            <v>0.18761726078799248</v>
          </cell>
          <cell r="J413">
            <v>0</v>
          </cell>
          <cell r="K413">
            <v>0.2968699580509842</v>
          </cell>
          <cell r="L413">
            <v>0.18458698661744347</v>
          </cell>
          <cell r="M413">
            <v>0.2720559657986786</v>
          </cell>
          <cell r="N413">
            <v>0.21739130434782608</v>
          </cell>
          <cell r="O413">
            <v>0</v>
          </cell>
          <cell r="P413">
            <v>0.22919605077574048</v>
          </cell>
          <cell r="Q413">
            <v>0.2583131739718726</v>
          </cell>
        </row>
        <row r="414">
          <cell r="A414" t="str">
            <v>64</v>
          </cell>
          <cell r="B414">
            <v>0.6944444444444444</v>
          </cell>
          <cell r="C414">
            <v>0.5389221556886228</v>
          </cell>
          <cell r="D414">
            <v>0</v>
          </cell>
          <cell r="E414">
            <v>0</v>
          </cell>
          <cell r="F414">
            <v>0.5586592178770949</v>
          </cell>
          <cell r="G414">
            <v>3.280507131537243</v>
          </cell>
          <cell r="H414">
            <v>2.1566551997883034</v>
          </cell>
          <cell r="I414">
            <v>1.938711694809256</v>
          </cell>
          <cell r="J414">
            <v>0</v>
          </cell>
          <cell r="K414">
            <v>2.5879315908357534</v>
          </cell>
          <cell r="L414">
            <v>4.107060452238117</v>
          </cell>
          <cell r="M414">
            <v>3.8865137971239796</v>
          </cell>
          <cell r="N414">
            <v>2.717391304347826</v>
          </cell>
          <cell r="O414">
            <v>0</v>
          </cell>
          <cell r="P414">
            <v>3.7729196050775737</v>
          </cell>
          <cell r="Q414">
            <v>2.59543236705072</v>
          </cell>
        </row>
        <row r="415">
          <cell r="A415" t="str">
            <v>65</v>
          </cell>
          <cell r="B415">
            <v>0.4629629629629629</v>
          </cell>
          <cell r="C415">
            <v>0.17964071856287425</v>
          </cell>
          <cell r="D415">
            <v>0.411522633744856</v>
          </cell>
          <cell r="E415">
            <v>0</v>
          </cell>
          <cell r="F415">
            <v>0.31036623215394166</v>
          </cell>
          <cell r="G415">
            <v>1.3946117274167988</v>
          </cell>
          <cell r="H415">
            <v>1.1246361471288702</v>
          </cell>
          <cell r="I415">
            <v>1.0006253908692933</v>
          </cell>
          <cell r="J415">
            <v>0</v>
          </cell>
          <cell r="K415">
            <v>1.2197483059051308</v>
          </cell>
          <cell r="L415">
            <v>1.753576372865713</v>
          </cell>
          <cell r="M415">
            <v>1.5157403808783523</v>
          </cell>
          <cell r="N415">
            <v>1.1956521739130435</v>
          </cell>
          <cell r="O415">
            <v>0</v>
          </cell>
          <cell r="P415">
            <v>1.55148095909732</v>
          </cell>
          <cell r="Q415">
            <v>1.1767600147607529</v>
          </cell>
        </row>
        <row r="416">
          <cell r="A416" t="str">
            <v>66</v>
          </cell>
          <cell r="B416">
            <v>0.30864197530864196</v>
          </cell>
          <cell r="C416">
            <v>0.23952095808383234</v>
          </cell>
          <cell r="D416">
            <v>0</v>
          </cell>
          <cell r="E416">
            <v>0</v>
          </cell>
          <cell r="F416">
            <v>0.2482929857231533</v>
          </cell>
          <cell r="G416">
            <v>0.9508716323296356</v>
          </cell>
          <cell r="H416">
            <v>0.8203228367292934</v>
          </cell>
          <cell r="I416">
            <v>0.6879299562226392</v>
          </cell>
          <cell r="J416">
            <v>0</v>
          </cell>
          <cell r="K416">
            <v>0.8583414004517587</v>
          </cell>
          <cell r="L416">
            <v>1.430549146285187</v>
          </cell>
          <cell r="M416">
            <v>0.777302759424796</v>
          </cell>
          <cell r="N416">
            <v>1.4130434782608696</v>
          </cell>
          <cell r="O416">
            <v>0</v>
          </cell>
          <cell r="P416">
            <v>1.1283497884344147</v>
          </cell>
          <cell r="Q416">
            <v>0.8405428676862521</v>
          </cell>
        </row>
        <row r="417">
          <cell r="A417" t="str">
            <v>68</v>
          </cell>
          <cell r="B417">
            <v>0.07716049382716049</v>
          </cell>
          <cell r="C417">
            <v>0.11976047904191617</v>
          </cell>
          <cell r="D417">
            <v>0</v>
          </cell>
          <cell r="E417">
            <v>0</v>
          </cell>
          <cell r="F417">
            <v>0.0931098696461825</v>
          </cell>
          <cell r="G417">
            <v>0.5388272583201268</v>
          </cell>
          <cell r="H417">
            <v>0.46308547234718184</v>
          </cell>
          <cell r="I417">
            <v>0.43777360850531577</v>
          </cell>
          <cell r="J417">
            <v>3.571428571428571</v>
          </cell>
          <cell r="K417">
            <v>0.49693449499838654</v>
          </cell>
          <cell r="L417">
            <v>0.9229349330872174</v>
          </cell>
          <cell r="M417">
            <v>0.8938981733385153</v>
          </cell>
          <cell r="N417">
            <v>0.5434782608695652</v>
          </cell>
          <cell r="O417">
            <v>0</v>
          </cell>
          <cell r="P417">
            <v>0.846262341325811</v>
          </cell>
          <cell r="Q417">
            <v>0.5248267661650744</v>
          </cell>
        </row>
        <row r="418">
          <cell r="A418" t="str">
            <v>69</v>
          </cell>
          <cell r="B418">
            <v>1.0802469135802468</v>
          </cell>
          <cell r="C418">
            <v>0.9580838323353293</v>
          </cell>
          <cell r="D418">
            <v>1.646090534979424</v>
          </cell>
          <cell r="E418">
            <v>7.6923076923076925</v>
          </cell>
          <cell r="F418">
            <v>1.0862818125387959</v>
          </cell>
          <cell r="G418">
            <v>1.4263074484944533</v>
          </cell>
          <cell r="H418">
            <v>0.9658639851812648</v>
          </cell>
          <cell r="I418">
            <v>0.43777360850531577</v>
          </cell>
          <cell r="J418">
            <v>0</v>
          </cell>
          <cell r="K418">
            <v>1.0971281058405937</v>
          </cell>
          <cell r="L418">
            <v>1.015228426395939</v>
          </cell>
          <cell r="M418">
            <v>0.6995724834823165</v>
          </cell>
          <cell r="N418">
            <v>0.8695652173913043</v>
          </cell>
          <cell r="O418">
            <v>0</v>
          </cell>
          <cell r="P418">
            <v>0.846262341325811</v>
          </cell>
          <cell r="Q418">
            <v>1.037352904998155</v>
          </cell>
        </row>
        <row r="419">
          <cell r="A419" t="str">
            <v>70</v>
          </cell>
          <cell r="B419">
            <v>1.5432098765432098</v>
          </cell>
          <cell r="C419">
            <v>0.838323353293413</v>
          </cell>
          <cell r="D419">
            <v>0</v>
          </cell>
          <cell r="E419">
            <v>0</v>
          </cell>
          <cell r="F419">
            <v>1.0552451893234016</v>
          </cell>
          <cell r="G419">
            <v>2.4405705229793977</v>
          </cell>
          <cell r="H419">
            <v>1.5083355385022492</v>
          </cell>
          <cell r="I419">
            <v>1.3133208255159476</v>
          </cell>
          <cell r="J419">
            <v>0</v>
          </cell>
          <cell r="K419">
            <v>1.8651177799290093</v>
          </cell>
          <cell r="L419">
            <v>1.5228426395939088</v>
          </cell>
          <cell r="M419">
            <v>1.0104935872522347</v>
          </cell>
          <cell r="N419">
            <v>0.7608695652173914</v>
          </cell>
          <cell r="O419">
            <v>0</v>
          </cell>
          <cell r="P419">
            <v>1.16361071932299</v>
          </cell>
          <cell r="Q419">
            <v>1.5949813440485465</v>
          </cell>
        </row>
        <row r="420">
          <cell r="A420" t="str">
            <v>71</v>
          </cell>
          <cell r="B420">
            <v>1.4660493827160495</v>
          </cell>
          <cell r="C420">
            <v>0.47904191616766467</v>
          </cell>
          <cell r="D420">
            <v>0.823045267489712</v>
          </cell>
          <cell r="E420">
            <v>0</v>
          </cell>
          <cell r="F420">
            <v>0.9000620732464307</v>
          </cell>
          <cell r="G420">
            <v>2.3771790808240887</v>
          </cell>
          <cell r="H420">
            <v>1.2040222281026727</v>
          </cell>
          <cell r="I420">
            <v>1.3758599124452784</v>
          </cell>
          <cell r="J420">
            <v>0</v>
          </cell>
          <cell r="K420">
            <v>1.6973217166828007</v>
          </cell>
          <cell r="L420">
            <v>1.015228426395939</v>
          </cell>
          <cell r="M420">
            <v>1.0104935872522347</v>
          </cell>
          <cell r="N420">
            <v>0.43478260869565216</v>
          </cell>
          <cell r="O420">
            <v>0</v>
          </cell>
          <cell r="P420">
            <v>0.9167842031029619</v>
          </cell>
          <cell r="Q420">
            <v>1.4104719340686376</v>
          </cell>
        </row>
        <row r="421">
          <cell r="A421" t="str">
            <v>72</v>
          </cell>
          <cell r="B421">
            <v>0.30864197530864196</v>
          </cell>
          <cell r="C421">
            <v>0.11976047904191617</v>
          </cell>
          <cell r="D421">
            <v>0</v>
          </cell>
          <cell r="E421">
            <v>0</v>
          </cell>
          <cell r="F421">
            <v>0.186219739292365</v>
          </cell>
          <cell r="G421">
            <v>0.9825673534072901</v>
          </cell>
          <cell r="H421">
            <v>0.5689335803122519</v>
          </cell>
          <cell r="I421">
            <v>0.5628517823639775</v>
          </cell>
          <cell r="J421">
            <v>0</v>
          </cell>
          <cell r="K421">
            <v>0.7357212003872217</v>
          </cell>
          <cell r="L421">
            <v>0.4614674665436087</v>
          </cell>
          <cell r="M421">
            <v>0.34978624174115824</v>
          </cell>
          <cell r="N421">
            <v>0.21739130434782608</v>
          </cell>
          <cell r="O421">
            <v>0</v>
          </cell>
          <cell r="P421">
            <v>0.3702397743300423</v>
          </cell>
          <cell r="Q421">
            <v>0.5781294846037147</v>
          </cell>
        </row>
        <row r="422">
          <cell r="A422" t="str">
            <v>73</v>
          </cell>
          <cell r="B422">
            <v>0.30864197530864196</v>
          </cell>
          <cell r="C422">
            <v>0.059880239520958084</v>
          </cell>
          <cell r="D422">
            <v>0</v>
          </cell>
          <cell r="E422">
            <v>0</v>
          </cell>
          <cell r="F422">
            <v>0.15518311607697083</v>
          </cell>
          <cell r="G422">
            <v>0.3803486529318542</v>
          </cell>
          <cell r="H422">
            <v>0.31754432389521037</v>
          </cell>
          <cell r="I422">
            <v>0.2501563477173233</v>
          </cell>
          <cell r="J422">
            <v>0</v>
          </cell>
          <cell r="K422">
            <v>0.3355921264924169</v>
          </cell>
          <cell r="L422">
            <v>0.18458698661744347</v>
          </cell>
          <cell r="M422">
            <v>0.0777302759424796</v>
          </cell>
          <cell r="N422">
            <v>0</v>
          </cell>
          <cell r="O422">
            <v>0</v>
          </cell>
          <cell r="P422">
            <v>0.10578279266572638</v>
          </cell>
          <cell r="Q422">
            <v>0.2583131739718726</v>
          </cell>
        </row>
        <row r="423">
          <cell r="A423" t="str">
            <v>74</v>
          </cell>
          <cell r="B423">
            <v>0.30864197530864196</v>
          </cell>
          <cell r="C423">
            <v>0.11976047904191617</v>
          </cell>
          <cell r="D423">
            <v>0.411522633744856</v>
          </cell>
          <cell r="E423">
            <v>0</v>
          </cell>
          <cell r="F423">
            <v>0.21725636250775915</v>
          </cell>
          <cell r="G423">
            <v>0.28526148969889065</v>
          </cell>
          <cell r="H423">
            <v>0.1455411484519714</v>
          </cell>
          <cell r="I423">
            <v>0.12507817385866166</v>
          </cell>
          <cell r="J423">
            <v>0</v>
          </cell>
          <cell r="K423">
            <v>0.20006453694740242</v>
          </cell>
          <cell r="L423">
            <v>0.23073373327180435</v>
          </cell>
          <cell r="M423">
            <v>0.0388651379712398</v>
          </cell>
          <cell r="N423">
            <v>0</v>
          </cell>
          <cell r="O423">
            <v>0</v>
          </cell>
          <cell r="P423">
            <v>0.10578279266572638</v>
          </cell>
          <cell r="Q423">
            <v>0.18040920086924433</v>
          </cell>
        </row>
        <row r="424">
          <cell r="A424" t="str">
            <v>75</v>
          </cell>
          <cell r="B424">
            <v>0.07716049382716049</v>
          </cell>
          <cell r="C424">
            <v>0.11976047904191617</v>
          </cell>
          <cell r="D424">
            <v>0</v>
          </cell>
          <cell r="E424">
            <v>0</v>
          </cell>
          <cell r="F424">
            <v>0.0931098696461825</v>
          </cell>
          <cell r="G424">
            <v>0.03169572107765452</v>
          </cell>
          <cell r="H424">
            <v>0.05292405398253506</v>
          </cell>
          <cell r="I424">
            <v>0</v>
          </cell>
          <cell r="J424">
            <v>0</v>
          </cell>
          <cell r="K424">
            <v>0.038722168441432725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0.036901881995981795</v>
          </cell>
        </row>
        <row r="425">
          <cell r="A425" t="str">
            <v>77</v>
          </cell>
          <cell r="B425">
            <v>0.23148148148148145</v>
          </cell>
          <cell r="C425">
            <v>0</v>
          </cell>
          <cell r="D425">
            <v>0</v>
          </cell>
          <cell r="E425">
            <v>0</v>
          </cell>
          <cell r="F425">
            <v>0.0931098696461825</v>
          </cell>
          <cell r="G425">
            <v>0.3328050713153725</v>
          </cell>
          <cell r="H425">
            <v>0.224927229425774</v>
          </cell>
          <cell r="I425">
            <v>0.2501563477173233</v>
          </cell>
          <cell r="J425">
            <v>0</v>
          </cell>
          <cell r="K425">
            <v>0.271055179090029</v>
          </cell>
          <cell r="L425">
            <v>0.046146746654360866</v>
          </cell>
          <cell r="M425">
            <v>0.3109211037699184</v>
          </cell>
          <cell r="N425">
            <v>0.21739130434782608</v>
          </cell>
          <cell r="O425">
            <v>0</v>
          </cell>
          <cell r="P425">
            <v>0.193935119887165</v>
          </cell>
          <cell r="Q425">
            <v>0.22961171019722004</v>
          </cell>
        </row>
        <row r="426">
          <cell r="A426" t="str">
            <v>78</v>
          </cell>
          <cell r="B426">
            <v>24.76851851851852</v>
          </cell>
          <cell r="C426">
            <v>29.46107784431138</v>
          </cell>
          <cell r="D426">
            <v>27.160493827160494</v>
          </cell>
          <cell r="E426">
            <v>15.384615384615385</v>
          </cell>
          <cell r="F426">
            <v>27.343265052762263</v>
          </cell>
          <cell r="G426">
            <v>7.147385103011093</v>
          </cell>
          <cell r="H426">
            <v>10.068801270177294</v>
          </cell>
          <cell r="I426">
            <v>8.25515947467167</v>
          </cell>
          <cell r="J426">
            <v>3.571428571428571</v>
          </cell>
          <cell r="K426">
            <v>8.680219425621168</v>
          </cell>
          <cell r="L426">
            <v>4.014766958929396</v>
          </cell>
          <cell r="M426">
            <v>4.508356004663817</v>
          </cell>
          <cell r="N426">
            <v>4.782608695652174</v>
          </cell>
          <cell r="O426">
            <v>8.333333333333332</v>
          </cell>
          <cell r="P426">
            <v>4.372355430183357</v>
          </cell>
          <cell r="Q426">
            <v>10.143917339784329</v>
          </cell>
        </row>
        <row r="427">
          <cell r="A427" t="str">
            <v>79</v>
          </cell>
          <cell r="B427">
            <v>0.15432098765432098</v>
          </cell>
          <cell r="C427">
            <v>0.11976047904191617</v>
          </cell>
          <cell r="D427">
            <v>0.411522633744856</v>
          </cell>
          <cell r="E427">
            <v>0</v>
          </cell>
          <cell r="F427">
            <v>0.15518311607697083</v>
          </cell>
          <cell r="G427">
            <v>0.1901743264659271</v>
          </cell>
          <cell r="H427">
            <v>0.18523418893887272</v>
          </cell>
          <cell r="I427">
            <v>0.43777360850531577</v>
          </cell>
          <cell r="J427">
            <v>3.571428571428571</v>
          </cell>
          <cell r="K427">
            <v>0.21942562116811876</v>
          </cell>
          <cell r="L427">
            <v>0.09229349330872173</v>
          </cell>
          <cell r="M427">
            <v>0.388651379712398</v>
          </cell>
          <cell r="N427">
            <v>0.32608695652173914</v>
          </cell>
          <cell r="O427">
            <v>0</v>
          </cell>
          <cell r="P427">
            <v>0.2644569816643159</v>
          </cell>
          <cell r="Q427">
            <v>0.22141129197589077</v>
          </cell>
        </row>
        <row r="428">
          <cell r="A428" t="str">
            <v>80</v>
          </cell>
          <cell r="B428">
            <v>0.6172839506172839</v>
          </cell>
          <cell r="C428">
            <v>1.7365269461077846</v>
          </cell>
          <cell r="D428">
            <v>2.4691358024691357</v>
          </cell>
          <cell r="E428">
            <v>0</v>
          </cell>
          <cell r="F428">
            <v>1.3345747982619491</v>
          </cell>
          <cell r="G428">
            <v>0.5388272583201268</v>
          </cell>
          <cell r="H428">
            <v>1.0981741201376025</v>
          </cell>
          <cell r="I428">
            <v>1.6885553470919326</v>
          </cell>
          <cell r="J428">
            <v>0</v>
          </cell>
          <cell r="K428">
            <v>0.9293320425943851</v>
          </cell>
          <cell r="L428">
            <v>0.5999077065066913</v>
          </cell>
          <cell r="M428">
            <v>0.8550330353672756</v>
          </cell>
          <cell r="N428">
            <v>0.32608695652173914</v>
          </cell>
          <cell r="O428">
            <v>8.333333333333332</v>
          </cell>
          <cell r="P428">
            <v>0.6875881523272214</v>
          </cell>
          <cell r="Q428">
            <v>0.9266472590102094</v>
          </cell>
        </row>
        <row r="429">
          <cell r="A429" t="str">
            <v>81</v>
          </cell>
          <cell r="B429">
            <v>3.317901234567901</v>
          </cell>
          <cell r="C429">
            <v>4.610778443113772</v>
          </cell>
          <cell r="D429">
            <v>2.4691358024691357</v>
          </cell>
          <cell r="E429">
            <v>0</v>
          </cell>
          <cell r="F429">
            <v>3.9106145251396653</v>
          </cell>
          <cell r="G429">
            <v>4.611727416798732</v>
          </cell>
          <cell r="H429">
            <v>7.528446679015613</v>
          </cell>
          <cell r="I429">
            <v>7.066916823014384</v>
          </cell>
          <cell r="J429">
            <v>3.571428571428571</v>
          </cell>
          <cell r="K429">
            <v>6.285898676992577</v>
          </cell>
          <cell r="L429">
            <v>4.983848638670974</v>
          </cell>
          <cell r="M429">
            <v>8.083948698017878</v>
          </cell>
          <cell r="N429">
            <v>8.478260869565217</v>
          </cell>
          <cell r="O429">
            <v>0</v>
          </cell>
          <cell r="P429">
            <v>6.946403385049366</v>
          </cell>
          <cell r="Q429">
            <v>6.125712411332978</v>
          </cell>
        </row>
        <row r="430">
          <cell r="A430" t="str">
            <v>82</v>
          </cell>
          <cell r="B430">
            <v>0.38580246913580246</v>
          </cell>
          <cell r="C430">
            <v>0.5988023952095809</v>
          </cell>
          <cell r="D430">
            <v>0.411522633744856</v>
          </cell>
          <cell r="E430">
            <v>0</v>
          </cell>
          <cell r="F430">
            <v>0.4965859714463066</v>
          </cell>
          <cell r="G430">
            <v>1.2678288431061806</v>
          </cell>
          <cell r="H430">
            <v>1.0187880391638</v>
          </cell>
          <cell r="I430">
            <v>1.4383989993746094</v>
          </cell>
          <cell r="J430">
            <v>0</v>
          </cell>
          <cell r="K430">
            <v>1.1616650532429817</v>
          </cell>
          <cell r="L430">
            <v>0.8767881864328565</v>
          </cell>
          <cell r="M430">
            <v>0.6607073455110766</v>
          </cell>
          <cell r="N430">
            <v>0.7608695652173914</v>
          </cell>
          <cell r="O430">
            <v>0</v>
          </cell>
          <cell r="P430">
            <v>0.7581100141043724</v>
          </cell>
          <cell r="Q430">
            <v>0.9799499774488499</v>
          </cell>
        </row>
        <row r="431">
          <cell r="A431" t="str">
            <v>84</v>
          </cell>
          <cell r="B431">
            <v>0.30864197530864196</v>
          </cell>
          <cell r="C431">
            <v>0.3592814371257485</v>
          </cell>
          <cell r="D431">
            <v>0.411522633744856</v>
          </cell>
          <cell r="E431">
            <v>0</v>
          </cell>
          <cell r="F431">
            <v>0.34140285536933573</v>
          </cell>
          <cell r="G431">
            <v>1.6957210776545169</v>
          </cell>
          <cell r="H431">
            <v>1.0717120931463349</v>
          </cell>
          <cell r="I431">
            <v>0.9380863039399625</v>
          </cell>
          <cell r="J431">
            <v>0</v>
          </cell>
          <cell r="K431">
            <v>1.3101000322684737</v>
          </cell>
          <cell r="L431">
            <v>1.707429626211352</v>
          </cell>
          <cell r="M431">
            <v>1.6323357947920711</v>
          </cell>
          <cell r="N431">
            <v>0.5434782608695652</v>
          </cell>
          <cell r="O431">
            <v>0</v>
          </cell>
          <cell r="P431">
            <v>1.4809590973201692</v>
          </cell>
          <cell r="Q431">
            <v>1.2218623149780639</v>
          </cell>
        </row>
        <row r="432">
          <cell r="A432" t="str">
            <v>85</v>
          </cell>
          <cell r="B432">
            <v>0.6172839506172839</v>
          </cell>
          <cell r="C432">
            <v>0.6586826347305389</v>
          </cell>
          <cell r="D432">
            <v>0</v>
          </cell>
          <cell r="E432">
            <v>0</v>
          </cell>
          <cell r="F432">
            <v>0.5896958410924891</v>
          </cell>
          <cell r="G432">
            <v>2.028526148969889</v>
          </cell>
          <cell r="H432">
            <v>1.4421804710240804</v>
          </cell>
          <cell r="I432">
            <v>1.0631644777986242</v>
          </cell>
          <cell r="J432">
            <v>0</v>
          </cell>
          <cell r="K432">
            <v>1.6392384640206519</v>
          </cell>
          <cell r="L432">
            <v>2.5842178126442086</v>
          </cell>
          <cell r="M432">
            <v>2.0987174504469492</v>
          </cell>
          <cell r="N432">
            <v>2.282608695652174</v>
          </cell>
          <cell r="O432">
            <v>0</v>
          </cell>
          <cell r="P432">
            <v>2.3095909732016926</v>
          </cell>
          <cell r="Q432">
            <v>1.6564844807085164</v>
          </cell>
        </row>
        <row r="433">
          <cell r="A433" t="str">
            <v>86</v>
          </cell>
          <cell r="B433">
            <v>8.179012345679013</v>
          </cell>
          <cell r="C433">
            <v>6.526946107784431</v>
          </cell>
          <cell r="D433">
            <v>3.292181069958848</v>
          </cell>
          <cell r="E433">
            <v>0</v>
          </cell>
          <cell r="F433">
            <v>6.921166977032899</v>
          </cell>
          <cell r="G433">
            <v>11.695721077654516</v>
          </cell>
          <cell r="H433">
            <v>8.63985181264885</v>
          </cell>
          <cell r="I433">
            <v>7.379612257661038</v>
          </cell>
          <cell r="J433">
            <v>7.142857142857142</v>
          </cell>
          <cell r="K433">
            <v>9.751532752500806</v>
          </cell>
          <cell r="L433">
            <v>13.89017074296262</v>
          </cell>
          <cell r="M433">
            <v>11.232024873688301</v>
          </cell>
          <cell r="N433">
            <v>8.152173913043478</v>
          </cell>
          <cell r="O433">
            <v>0</v>
          </cell>
          <cell r="P433">
            <v>11.724259520451339</v>
          </cell>
          <cell r="Q433">
            <v>9.836401656484481</v>
          </cell>
        </row>
        <row r="434">
          <cell r="A434" t="str">
            <v>87</v>
          </cell>
          <cell r="B434">
            <v>5.632716049382716</v>
          </cell>
          <cell r="C434">
            <v>5.269461077844311</v>
          </cell>
          <cell r="D434">
            <v>5.349794238683128</v>
          </cell>
          <cell r="E434">
            <v>0</v>
          </cell>
          <cell r="F434">
            <v>5.400372439478584</v>
          </cell>
          <cell r="G434">
            <v>4.072900158478605</v>
          </cell>
          <cell r="H434">
            <v>4.2868483725853395</v>
          </cell>
          <cell r="I434">
            <v>4.1901188242651655</v>
          </cell>
          <cell r="J434">
            <v>3.571428571428571</v>
          </cell>
          <cell r="K434">
            <v>4.188447886414973</v>
          </cell>
          <cell r="L434">
            <v>4.2455006922012</v>
          </cell>
          <cell r="M434">
            <v>4.4306257287213375</v>
          </cell>
          <cell r="N434">
            <v>5.326086956521738</v>
          </cell>
          <cell r="O434">
            <v>8.333333333333332</v>
          </cell>
          <cell r="P434">
            <v>4.513399153737659</v>
          </cell>
          <cell r="Q434">
            <v>4.4241256304071515</v>
          </cell>
        </row>
        <row r="435">
          <cell r="A435" t="str">
            <v>88</v>
          </cell>
          <cell r="B435">
            <v>4.938271604938271</v>
          </cell>
          <cell r="C435">
            <v>7.48502994011976</v>
          </cell>
          <cell r="D435">
            <v>4.11522633744856</v>
          </cell>
          <cell r="E435">
            <v>15.384615384615385</v>
          </cell>
          <cell r="F435">
            <v>6.238361266294227</v>
          </cell>
          <cell r="G435">
            <v>6.4659270998415215</v>
          </cell>
          <cell r="H435">
            <v>8.904472082561524</v>
          </cell>
          <cell r="I435">
            <v>7.5046904315197</v>
          </cell>
          <cell r="J435">
            <v>3.571428571428571</v>
          </cell>
          <cell r="K435">
            <v>7.757341077767021</v>
          </cell>
          <cell r="L435">
            <v>9.367789570835255</v>
          </cell>
          <cell r="M435">
            <v>12.359113874854255</v>
          </cell>
          <cell r="N435">
            <v>8.91304347826087</v>
          </cell>
          <cell r="O435">
            <v>8.333333333333332</v>
          </cell>
          <cell r="P435">
            <v>10.648801128349787</v>
          </cell>
          <cell r="Q435">
            <v>8.22911968510394</v>
          </cell>
        </row>
        <row r="436">
          <cell r="A436" t="str">
            <v>90</v>
          </cell>
          <cell r="B436">
            <v>0.15432098765432098</v>
          </cell>
          <cell r="C436">
            <v>0.11976047904191617</v>
          </cell>
          <cell r="D436">
            <v>0.823045267489712</v>
          </cell>
          <cell r="E436">
            <v>0</v>
          </cell>
          <cell r="F436">
            <v>0.186219739292365</v>
          </cell>
          <cell r="G436">
            <v>0.5071315372424723</v>
          </cell>
          <cell r="H436">
            <v>0.396930404869013</v>
          </cell>
          <cell r="I436">
            <v>0.37523452157598497</v>
          </cell>
          <cell r="J436">
            <v>0</v>
          </cell>
          <cell r="K436">
            <v>0.4388512423362375</v>
          </cell>
          <cell r="L436">
            <v>0.4614674665436087</v>
          </cell>
          <cell r="M436">
            <v>0.0388651379712398</v>
          </cell>
          <cell r="N436">
            <v>0.32608695652173914</v>
          </cell>
          <cell r="O436">
            <v>0</v>
          </cell>
          <cell r="P436">
            <v>0.2468265162200282</v>
          </cell>
          <cell r="Q436">
            <v>0.36081840173848867</v>
          </cell>
        </row>
        <row r="437">
          <cell r="A437" t="str">
            <v>91</v>
          </cell>
          <cell r="B437">
            <v>0.23148148148148145</v>
          </cell>
          <cell r="C437">
            <v>0.17964071856287425</v>
          </cell>
          <cell r="D437">
            <v>0.411522633744856</v>
          </cell>
          <cell r="E437">
            <v>0</v>
          </cell>
          <cell r="F437">
            <v>0.21725636250775915</v>
          </cell>
          <cell r="G437">
            <v>0.3011093502377179</v>
          </cell>
          <cell r="H437">
            <v>0.17200317544323895</v>
          </cell>
          <cell r="I437">
            <v>0.06253908692933083</v>
          </cell>
          <cell r="J437">
            <v>0</v>
          </cell>
          <cell r="K437">
            <v>0.21297192642788</v>
          </cell>
          <cell r="L437">
            <v>0.18458698661744347</v>
          </cell>
          <cell r="M437">
            <v>0.1554605518849592</v>
          </cell>
          <cell r="N437">
            <v>0.32608695652173914</v>
          </cell>
          <cell r="O437">
            <v>0</v>
          </cell>
          <cell r="P437">
            <v>0.193935119887165</v>
          </cell>
          <cell r="Q437">
            <v>0.20911066464389683</v>
          </cell>
        </row>
        <row r="438">
          <cell r="A438" t="str">
            <v>92</v>
          </cell>
          <cell r="B438">
            <v>0.07716049382716049</v>
          </cell>
          <cell r="C438">
            <v>0.059880239520958084</v>
          </cell>
          <cell r="D438">
            <v>0</v>
          </cell>
          <cell r="E438">
            <v>0</v>
          </cell>
          <cell r="F438">
            <v>0.06207324643078833</v>
          </cell>
          <cell r="G438">
            <v>0.01584786053882726</v>
          </cell>
          <cell r="H438">
            <v>0.013231013495633765</v>
          </cell>
          <cell r="I438">
            <v>0.06253908692933083</v>
          </cell>
          <cell r="J438">
            <v>0</v>
          </cell>
          <cell r="K438">
            <v>0.019361084220716362</v>
          </cell>
          <cell r="L438">
            <v>0</v>
          </cell>
          <cell r="M438">
            <v>0.0388651379712398</v>
          </cell>
          <cell r="N438">
            <v>0.10869565217391304</v>
          </cell>
          <cell r="O438">
            <v>0</v>
          </cell>
          <cell r="P438">
            <v>0.03526093088857546</v>
          </cell>
          <cell r="Q438">
            <v>0.028701463774652505</v>
          </cell>
        </row>
        <row r="439">
          <cell r="A439" t="str">
            <v>93</v>
          </cell>
          <cell r="B439">
            <v>0.6944444444444444</v>
          </cell>
          <cell r="C439">
            <v>0.3592814371257485</v>
          </cell>
          <cell r="D439">
            <v>0.823045267489712</v>
          </cell>
          <cell r="E439">
            <v>0</v>
          </cell>
          <cell r="F439">
            <v>0.5276225946617008</v>
          </cell>
          <cell r="G439">
            <v>0.3328050713153725</v>
          </cell>
          <cell r="H439">
            <v>0.224927229425774</v>
          </cell>
          <cell r="I439">
            <v>0.37523452157598497</v>
          </cell>
          <cell r="J439">
            <v>0</v>
          </cell>
          <cell r="K439">
            <v>0.2839625685705066</v>
          </cell>
          <cell r="L439">
            <v>0.2768804799261652</v>
          </cell>
          <cell r="M439">
            <v>0.1165954139137194</v>
          </cell>
          <cell r="N439">
            <v>0.32608695652173914</v>
          </cell>
          <cell r="O439">
            <v>8.333333333333332</v>
          </cell>
          <cell r="P439">
            <v>0.22919605077574048</v>
          </cell>
          <cell r="Q439">
            <v>0.30341547418918363</v>
          </cell>
        </row>
        <row r="440">
          <cell r="A440" t="str">
            <v>94</v>
          </cell>
          <cell r="B440">
            <v>0.6172839506172839</v>
          </cell>
          <cell r="C440">
            <v>0.5988023952095809</v>
          </cell>
          <cell r="D440">
            <v>0</v>
          </cell>
          <cell r="E440">
            <v>0</v>
          </cell>
          <cell r="F440">
            <v>0.5586592178770949</v>
          </cell>
          <cell r="G440">
            <v>1.917591125198098</v>
          </cell>
          <cell r="H440">
            <v>1.4024874305371793</v>
          </cell>
          <cell r="I440">
            <v>1.0631644777986242</v>
          </cell>
          <cell r="J440">
            <v>0</v>
          </cell>
          <cell r="K440">
            <v>1.574701516618264</v>
          </cell>
          <cell r="L440">
            <v>2.9533917858790955</v>
          </cell>
          <cell r="M440">
            <v>2.2153128643606688</v>
          </cell>
          <cell r="N440">
            <v>2.717391304347826</v>
          </cell>
          <cell r="O440">
            <v>0</v>
          </cell>
          <cell r="P440">
            <v>2.5740479548660087</v>
          </cell>
          <cell r="Q440">
            <v>1.6728853171511746</v>
          </cell>
        </row>
        <row r="441">
          <cell r="A441" t="str">
            <v>95</v>
          </cell>
          <cell r="B441">
            <v>0.07716049382716049</v>
          </cell>
          <cell r="C441">
            <v>0.059880239520958084</v>
          </cell>
          <cell r="D441">
            <v>0</v>
          </cell>
          <cell r="E441">
            <v>0</v>
          </cell>
          <cell r="F441">
            <v>0.06207324643078833</v>
          </cell>
          <cell r="G441">
            <v>0.03169572107765452</v>
          </cell>
          <cell r="H441">
            <v>0.07938608097380259</v>
          </cell>
          <cell r="I441">
            <v>0</v>
          </cell>
          <cell r="J441">
            <v>0</v>
          </cell>
          <cell r="K441">
            <v>0.05162955792191029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0.04100209110664644</v>
          </cell>
        </row>
        <row r="442">
          <cell r="A442" t="str">
            <v>96</v>
          </cell>
          <cell r="B442">
            <v>0.7716049382716049</v>
          </cell>
          <cell r="C442">
            <v>0.9580838323353293</v>
          </cell>
          <cell r="D442">
            <v>1.2345679012345678</v>
          </cell>
          <cell r="E442">
            <v>0</v>
          </cell>
          <cell r="F442">
            <v>0.9000620732464307</v>
          </cell>
          <cell r="G442">
            <v>0.2377179080824089</v>
          </cell>
          <cell r="H442">
            <v>0.3043133103995766</v>
          </cell>
          <cell r="I442">
            <v>0.5628517823639775</v>
          </cell>
          <cell r="J442">
            <v>0</v>
          </cell>
          <cell r="K442">
            <v>0.303323652791223</v>
          </cell>
          <cell r="L442">
            <v>0.4153207198892478</v>
          </cell>
          <cell r="M442">
            <v>0.34978624174115824</v>
          </cell>
          <cell r="N442">
            <v>0.6521739130434783</v>
          </cell>
          <cell r="O442">
            <v>0</v>
          </cell>
          <cell r="P442">
            <v>0.4231311706629055</v>
          </cell>
          <cell r="Q442">
            <v>0.4100209110664644</v>
          </cell>
        </row>
        <row r="443">
          <cell r="A443" t="str">
            <v>97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0.04754358161648178</v>
          </cell>
          <cell r="H443">
            <v>0.013231013495633765</v>
          </cell>
          <cell r="I443">
            <v>0</v>
          </cell>
          <cell r="J443">
            <v>0</v>
          </cell>
          <cell r="K443">
            <v>0.025814778960955145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0.016400836442658575</v>
          </cell>
        </row>
        <row r="444">
          <cell r="A444" t="str">
            <v>99</v>
          </cell>
          <cell r="B444">
            <v>0</v>
          </cell>
          <cell r="C444">
            <v>0.059880239520958084</v>
          </cell>
          <cell r="D444">
            <v>0</v>
          </cell>
          <cell r="E444">
            <v>0</v>
          </cell>
          <cell r="F444">
            <v>0.031036623215394164</v>
          </cell>
          <cell r="G444">
            <v>0.04754358161648178</v>
          </cell>
          <cell r="H444">
            <v>0.05292405398253506</v>
          </cell>
          <cell r="I444">
            <v>0.06253908692933083</v>
          </cell>
          <cell r="J444">
            <v>0</v>
          </cell>
          <cell r="K444">
            <v>0.05162955792191029</v>
          </cell>
          <cell r="L444">
            <v>0.18458698661744347</v>
          </cell>
          <cell r="M444">
            <v>0.0388651379712398</v>
          </cell>
          <cell r="N444">
            <v>0.10869565217391304</v>
          </cell>
          <cell r="O444">
            <v>0</v>
          </cell>
          <cell r="P444">
            <v>0.10578279266572638</v>
          </cell>
          <cell r="Q444">
            <v>0.06150313665996967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  <cell r="Q445">
            <v>100</v>
          </cell>
        </row>
        <row r="453">
          <cell r="A453" t="str">
            <v>inconnu</v>
          </cell>
          <cell r="B453">
            <v>2</v>
          </cell>
          <cell r="C453">
            <v>33.33333333333333</v>
          </cell>
          <cell r="D453">
            <v>2</v>
          </cell>
          <cell r="E453">
            <v>33.33333333333333</v>
          </cell>
          <cell r="F453">
            <v>99</v>
          </cell>
          <cell r="G453">
            <v>1.600387972841901</v>
          </cell>
          <cell r="H453">
            <v>81</v>
          </cell>
          <cell r="I453">
            <v>1.4268099348247312</v>
          </cell>
          <cell r="J453">
            <v>13</v>
          </cell>
          <cell r="K453">
            <v>1.0038610038610039</v>
          </cell>
          <cell r="L453">
            <v>1</v>
          </cell>
          <cell r="M453">
            <v>4.166666666666666</v>
          </cell>
          <cell r="N453">
            <v>194</v>
          </cell>
          <cell r="O453">
            <v>1.471703838567744</v>
          </cell>
          <cell r="P453">
            <v>19</v>
          </cell>
          <cell r="Q453">
            <v>0.5305780508237923</v>
          </cell>
          <cell r="R453">
            <v>38</v>
          </cell>
          <cell r="S453">
            <v>0.6205094709340301</v>
          </cell>
          <cell r="T453">
            <v>6</v>
          </cell>
          <cell r="U453">
            <v>0.408997955010225</v>
          </cell>
          <cell r="V453">
            <v>0</v>
          </cell>
          <cell r="W453">
            <v>0</v>
          </cell>
          <cell r="X453">
            <v>63</v>
          </cell>
          <cell r="Y453">
            <v>0.5624497812695295</v>
          </cell>
          <cell r="Z453">
            <v>259</v>
          </cell>
          <cell r="AA453">
            <v>1.0619541596621427</v>
          </cell>
        </row>
        <row r="454">
          <cell r="A454" t="str">
            <v>01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5</v>
          </cell>
          <cell r="G454">
            <v>0.0808276753960556</v>
          </cell>
          <cell r="H454">
            <v>2</v>
          </cell>
          <cell r="I454">
            <v>0.035229874933943986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7</v>
          </cell>
          <cell r="O454">
            <v>0.05310271582460932</v>
          </cell>
          <cell r="P454">
            <v>10</v>
          </cell>
          <cell r="Q454">
            <v>0.27925160569673274</v>
          </cell>
          <cell r="R454">
            <v>36</v>
          </cell>
          <cell r="S454">
            <v>0.5878510777269758</v>
          </cell>
          <cell r="T454">
            <v>10</v>
          </cell>
          <cell r="U454">
            <v>0.6816632583503748</v>
          </cell>
          <cell r="V454">
            <v>0</v>
          </cell>
          <cell r="W454">
            <v>0</v>
          </cell>
          <cell r="X454">
            <v>56</v>
          </cell>
          <cell r="Y454">
            <v>0.4999553611284706</v>
          </cell>
          <cell r="Z454">
            <v>63</v>
          </cell>
          <cell r="AA454">
            <v>0.2583131739718726</v>
          </cell>
        </row>
        <row r="455">
          <cell r="A455" t="str">
            <v>02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1</v>
          </cell>
          <cell r="G455">
            <v>0.016165535079211122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1</v>
          </cell>
          <cell r="O455">
            <v>0.007586102260658473</v>
          </cell>
          <cell r="P455">
            <v>0</v>
          </cell>
          <cell r="Q455">
            <v>0</v>
          </cell>
          <cell r="R455">
            <v>1</v>
          </cell>
          <cell r="S455">
            <v>0.016329196603527107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1</v>
          </cell>
          <cell r="Y455">
            <v>0.008927774305865548</v>
          </cell>
          <cell r="Z455">
            <v>2</v>
          </cell>
          <cell r="AA455">
            <v>0.008200418221329287</v>
          </cell>
        </row>
        <row r="456">
          <cell r="A456" t="str">
            <v>03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</v>
          </cell>
          <cell r="S456">
            <v>0.016329196603527107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1</v>
          </cell>
          <cell r="Y456">
            <v>0.008927774305865548</v>
          </cell>
          <cell r="Z456">
            <v>1</v>
          </cell>
          <cell r="AA456">
            <v>0.004100209110664644</v>
          </cell>
        </row>
        <row r="457">
          <cell r="A457" t="str">
            <v>08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1</v>
          </cell>
          <cell r="G457">
            <v>0.016165535079211122</v>
          </cell>
          <cell r="H457">
            <v>2</v>
          </cell>
          <cell r="I457">
            <v>0.035229874933943986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3</v>
          </cell>
          <cell r="O457">
            <v>0.02275830678197542</v>
          </cell>
          <cell r="P457">
            <v>3</v>
          </cell>
          <cell r="Q457">
            <v>0.08377548170901983</v>
          </cell>
          <cell r="R457">
            <v>7</v>
          </cell>
          <cell r="S457">
            <v>0.11430437622468974</v>
          </cell>
          <cell r="T457">
            <v>2</v>
          </cell>
          <cell r="U457">
            <v>0.136332651670075</v>
          </cell>
          <cell r="V457">
            <v>0</v>
          </cell>
          <cell r="W457">
            <v>0</v>
          </cell>
          <cell r="X457">
            <v>12</v>
          </cell>
          <cell r="Y457">
            <v>0.10713329167038657</v>
          </cell>
          <cell r="Z457">
            <v>15</v>
          </cell>
          <cell r="AA457">
            <v>0.06150313665996967</v>
          </cell>
        </row>
        <row r="458">
          <cell r="A458" t="str">
            <v>10</v>
          </cell>
          <cell r="B458">
            <v>1</v>
          </cell>
          <cell r="C458">
            <v>16.666666666666664</v>
          </cell>
          <cell r="D458">
            <v>1</v>
          </cell>
          <cell r="E458">
            <v>16.666666666666664</v>
          </cell>
          <cell r="F458">
            <v>57</v>
          </cell>
          <cell r="G458">
            <v>0.921435499515034</v>
          </cell>
          <cell r="H458">
            <v>49</v>
          </cell>
          <cell r="I458">
            <v>0.8631319358816275</v>
          </cell>
          <cell r="J458">
            <v>12</v>
          </cell>
          <cell r="K458">
            <v>0.9266409266409267</v>
          </cell>
          <cell r="L458">
            <v>1</v>
          </cell>
          <cell r="M458">
            <v>4.166666666666666</v>
          </cell>
          <cell r="N458">
            <v>119</v>
          </cell>
          <cell r="O458">
            <v>0.9027461690183585</v>
          </cell>
          <cell r="P458">
            <v>108</v>
          </cell>
          <cell r="Q458">
            <v>3.015917341524714</v>
          </cell>
          <cell r="R458">
            <v>191</v>
          </cell>
          <cell r="S458">
            <v>3.1188765512736776</v>
          </cell>
          <cell r="T458">
            <v>52</v>
          </cell>
          <cell r="U458">
            <v>3.54464894342195</v>
          </cell>
          <cell r="V458">
            <v>3</v>
          </cell>
          <cell r="W458">
            <v>10.344827586206897</v>
          </cell>
          <cell r="X458">
            <v>354</v>
          </cell>
          <cell r="Y458">
            <v>3.160432104276404</v>
          </cell>
          <cell r="Z458">
            <v>474</v>
          </cell>
          <cell r="AA458">
            <v>1.9434991184550412</v>
          </cell>
        </row>
        <row r="459">
          <cell r="A459" t="str">
            <v>11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18</v>
          </cell>
          <cell r="G459">
            <v>0.2909796314258002</v>
          </cell>
          <cell r="H459">
            <v>12</v>
          </cell>
          <cell r="I459">
            <v>0.21137924960366392</v>
          </cell>
          <cell r="J459">
            <v>1</v>
          </cell>
          <cell r="K459">
            <v>0.07722007722007722</v>
          </cell>
          <cell r="L459">
            <v>0</v>
          </cell>
          <cell r="M459">
            <v>0</v>
          </cell>
          <cell r="N459">
            <v>31</v>
          </cell>
          <cell r="O459">
            <v>0.2351691700804127</v>
          </cell>
          <cell r="P459">
            <v>9</v>
          </cell>
          <cell r="Q459">
            <v>0.2513264451270595</v>
          </cell>
          <cell r="R459">
            <v>10</v>
          </cell>
          <cell r="S459">
            <v>0.16329196603527107</v>
          </cell>
          <cell r="T459">
            <v>2</v>
          </cell>
          <cell r="U459">
            <v>0.136332651670075</v>
          </cell>
          <cell r="V459">
            <v>0</v>
          </cell>
          <cell r="W459">
            <v>0</v>
          </cell>
          <cell r="X459">
            <v>21</v>
          </cell>
          <cell r="Y459">
            <v>0.1874832604231765</v>
          </cell>
          <cell r="Z459">
            <v>52</v>
          </cell>
          <cell r="AA459">
            <v>0.2132108737545615</v>
          </cell>
        </row>
        <row r="460">
          <cell r="A460" t="str">
            <v>12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2</v>
          </cell>
          <cell r="I460">
            <v>0.035229874933943986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2</v>
          </cell>
          <cell r="O460">
            <v>0.015172204521316946</v>
          </cell>
          <cell r="P460">
            <v>1</v>
          </cell>
          <cell r="Q460">
            <v>0.02792516056967327</v>
          </cell>
          <cell r="R460">
            <v>6</v>
          </cell>
          <cell r="S460">
            <v>0.09797517962116264</v>
          </cell>
          <cell r="T460">
            <v>1</v>
          </cell>
          <cell r="U460">
            <v>0.0681663258350375</v>
          </cell>
          <cell r="V460">
            <v>0</v>
          </cell>
          <cell r="W460">
            <v>0</v>
          </cell>
          <cell r="X460">
            <v>8</v>
          </cell>
          <cell r="Y460">
            <v>0.07142219444692438</v>
          </cell>
          <cell r="Z460">
            <v>10</v>
          </cell>
          <cell r="AA460">
            <v>0.04100209110664644</v>
          </cell>
        </row>
        <row r="461">
          <cell r="A461" t="str">
            <v>13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12</v>
          </cell>
          <cell r="G461">
            <v>0.19398642095053348</v>
          </cell>
          <cell r="H461">
            <v>4</v>
          </cell>
          <cell r="I461">
            <v>0.07045974986788797</v>
          </cell>
          <cell r="J461">
            <v>3</v>
          </cell>
          <cell r="K461">
            <v>0.23166023166023167</v>
          </cell>
          <cell r="L461">
            <v>0</v>
          </cell>
          <cell r="M461">
            <v>0</v>
          </cell>
          <cell r="N461">
            <v>19</v>
          </cell>
          <cell r="O461">
            <v>0.144135942952511</v>
          </cell>
          <cell r="P461">
            <v>30</v>
          </cell>
          <cell r="Q461">
            <v>0.8377548170901982</v>
          </cell>
          <cell r="R461">
            <v>36</v>
          </cell>
          <cell r="S461">
            <v>0.5878510777269758</v>
          </cell>
          <cell r="T461">
            <v>13</v>
          </cell>
          <cell r="U461">
            <v>0.8861622358554875</v>
          </cell>
          <cell r="V461">
            <v>0</v>
          </cell>
          <cell r="W461">
            <v>0</v>
          </cell>
          <cell r="X461">
            <v>79</v>
          </cell>
          <cell r="Y461">
            <v>0.7052941701633784</v>
          </cell>
          <cell r="Z461">
            <v>98</v>
          </cell>
          <cell r="AA461">
            <v>0.40182049284513516</v>
          </cell>
        </row>
        <row r="462">
          <cell r="A462" t="str">
            <v>14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5</v>
          </cell>
          <cell r="G462">
            <v>0.0808276753960556</v>
          </cell>
          <cell r="H462">
            <v>1</v>
          </cell>
          <cell r="I462">
            <v>0.017614937466971993</v>
          </cell>
          <cell r="J462">
            <v>3</v>
          </cell>
          <cell r="K462">
            <v>0.23166023166023167</v>
          </cell>
          <cell r="L462">
            <v>0</v>
          </cell>
          <cell r="M462">
            <v>0</v>
          </cell>
          <cell r="N462">
            <v>9</v>
          </cell>
          <cell r="O462">
            <v>0.06827492034592626</v>
          </cell>
          <cell r="P462">
            <v>4</v>
          </cell>
          <cell r="Q462">
            <v>0.11170064227869309</v>
          </cell>
          <cell r="R462">
            <v>5</v>
          </cell>
          <cell r="S462">
            <v>0.08164598301763554</v>
          </cell>
          <cell r="T462">
            <v>2</v>
          </cell>
          <cell r="U462">
            <v>0.136332651670075</v>
          </cell>
          <cell r="V462">
            <v>0</v>
          </cell>
          <cell r="W462">
            <v>0</v>
          </cell>
          <cell r="X462">
            <v>11</v>
          </cell>
          <cell r="Y462">
            <v>0.09820551736452103</v>
          </cell>
          <cell r="Z462">
            <v>20</v>
          </cell>
          <cell r="AA462">
            <v>0.08200418221329288</v>
          </cell>
        </row>
        <row r="463">
          <cell r="A463" t="str">
            <v>15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1</v>
          </cell>
          <cell r="G463">
            <v>0.016165535079211122</v>
          </cell>
          <cell r="H463">
            <v>2</v>
          </cell>
          <cell r="I463">
            <v>0.035229874933943986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3</v>
          </cell>
          <cell r="O463">
            <v>0.02275830678197542</v>
          </cell>
          <cell r="P463">
            <v>0</v>
          </cell>
          <cell r="Q463">
            <v>0</v>
          </cell>
          <cell r="R463">
            <v>4</v>
          </cell>
          <cell r="S463">
            <v>0.06531678641410843</v>
          </cell>
          <cell r="T463">
            <v>1</v>
          </cell>
          <cell r="U463">
            <v>0.0681663258350375</v>
          </cell>
          <cell r="V463">
            <v>0</v>
          </cell>
          <cell r="W463">
            <v>0</v>
          </cell>
          <cell r="X463">
            <v>5</v>
          </cell>
          <cell r="Y463">
            <v>0.04463887152932774</v>
          </cell>
          <cell r="Z463">
            <v>8</v>
          </cell>
          <cell r="AA463">
            <v>0.03280167288531715</v>
          </cell>
        </row>
        <row r="464">
          <cell r="A464" t="str">
            <v>16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5</v>
          </cell>
          <cell r="G464">
            <v>0.0808276753960556</v>
          </cell>
          <cell r="H464">
            <v>6</v>
          </cell>
          <cell r="I464">
            <v>0.10568962480183196</v>
          </cell>
          <cell r="J464">
            <v>1</v>
          </cell>
          <cell r="K464">
            <v>0.07722007722007722</v>
          </cell>
          <cell r="L464">
            <v>0</v>
          </cell>
          <cell r="M464">
            <v>0</v>
          </cell>
          <cell r="N464">
            <v>12</v>
          </cell>
          <cell r="O464">
            <v>0.09103322712790168</v>
          </cell>
          <cell r="P464">
            <v>9</v>
          </cell>
          <cell r="Q464">
            <v>0.2513264451270595</v>
          </cell>
          <cell r="R464">
            <v>14</v>
          </cell>
          <cell r="S464">
            <v>0.22860875244937948</v>
          </cell>
          <cell r="T464">
            <v>2</v>
          </cell>
          <cell r="U464">
            <v>0.136332651670075</v>
          </cell>
          <cell r="V464">
            <v>0</v>
          </cell>
          <cell r="W464">
            <v>0</v>
          </cell>
          <cell r="X464">
            <v>25</v>
          </cell>
          <cell r="Y464">
            <v>0.2231943576466387</v>
          </cell>
          <cell r="Z464">
            <v>37</v>
          </cell>
          <cell r="AA464">
            <v>0.15170773709459182</v>
          </cell>
        </row>
        <row r="465">
          <cell r="A465" t="str">
            <v>17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16</v>
          </cell>
          <cell r="G465">
            <v>0.25864856126737795</v>
          </cell>
          <cell r="H465">
            <v>10</v>
          </cell>
          <cell r="I465">
            <v>0.17614937466971992</v>
          </cell>
          <cell r="J465">
            <v>1</v>
          </cell>
          <cell r="K465">
            <v>0.07722007722007722</v>
          </cell>
          <cell r="L465">
            <v>0</v>
          </cell>
          <cell r="M465">
            <v>0</v>
          </cell>
          <cell r="N465">
            <v>27</v>
          </cell>
          <cell r="O465">
            <v>0.20482476103777877</v>
          </cell>
          <cell r="P465">
            <v>16</v>
          </cell>
          <cell r="Q465">
            <v>0.44680256911477234</v>
          </cell>
          <cell r="R465">
            <v>29</v>
          </cell>
          <cell r="S465">
            <v>0.47354670150228606</v>
          </cell>
          <cell r="T465">
            <v>12</v>
          </cell>
          <cell r="U465">
            <v>0.81799591002045</v>
          </cell>
          <cell r="V465">
            <v>0</v>
          </cell>
          <cell r="W465">
            <v>0</v>
          </cell>
          <cell r="X465">
            <v>57</v>
          </cell>
          <cell r="Y465">
            <v>0.5088831354343362</v>
          </cell>
          <cell r="Z465">
            <v>84</v>
          </cell>
          <cell r="AA465">
            <v>0.3444175652958301</v>
          </cell>
        </row>
        <row r="466">
          <cell r="A466" t="str">
            <v>18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9</v>
          </cell>
          <cell r="G466">
            <v>0.1454898157129001</v>
          </cell>
          <cell r="H466">
            <v>10</v>
          </cell>
          <cell r="I466">
            <v>0.17614937466971992</v>
          </cell>
          <cell r="J466">
            <v>7</v>
          </cell>
          <cell r="K466">
            <v>0.5405405405405406</v>
          </cell>
          <cell r="L466">
            <v>0</v>
          </cell>
          <cell r="M466">
            <v>0</v>
          </cell>
          <cell r="N466">
            <v>26</v>
          </cell>
          <cell r="O466">
            <v>0.19723865877712032</v>
          </cell>
          <cell r="P466">
            <v>18</v>
          </cell>
          <cell r="Q466">
            <v>0.502652890254119</v>
          </cell>
          <cell r="R466">
            <v>14</v>
          </cell>
          <cell r="S466">
            <v>0.22860875244937948</v>
          </cell>
          <cell r="T466">
            <v>5</v>
          </cell>
          <cell r="U466">
            <v>0.3408316291751874</v>
          </cell>
          <cell r="V466">
            <v>0</v>
          </cell>
          <cell r="W466">
            <v>0</v>
          </cell>
          <cell r="X466">
            <v>37</v>
          </cell>
          <cell r="Y466">
            <v>0.3303276493170253</v>
          </cell>
          <cell r="Z466">
            <v>63</v>
          </cell>
          <cell r="AA466">
            <v>0.2583131739718726</v>
          </cell>
        </row>
        <row r="467">
          <cell r="A467" t="str">
            <v>19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25</v>
          </cell>
          <cell r="G467">
            <v>0.40413837698027805</v>
          </cell>
          <cell r="H467">
            <v>6</v>
          </cell>
          <cell r="I467">
            <v>0.10568962480183196</v>
          </cell>
          <cell r="J467">
            <v>1</v>
          </cell>
          <cell r="K467">
            <v>0.07722007722007722</v>
          </cell>
          <cell r="L467">
            <v>0</v>
          </cell>
          <cell r="M467">
            <v>0</v>
          </cell>
          <cell r="N467">
            <v>32</v>
          </cell>
          <cell r="O467">
            <v>0.24275527234107114</v>
          </cell>
          <cell r="P467">
            <v>14</v>
          </cell>
          <cell r="Q467">
            <v>0.3909522479754258</v>
          </cell>
          <cell r="R467">
            <v>14</v>
          </cell>
          <cell r="S467">
            <v>0.22860875244937948</v>
          </cell>
          <cell r="T467">
            <v>5</v>
          </cell>
          <cell r="U467">
            <v>0.3408316291751874</v>
          </cell>
          <cell r="V467">
            <v>0</v>
          </cell>
          <cell r="W467">
            <v>0</v>
          </cell>
          <cell r="X467">
            <v>33</v>
          </cell>
          <cell r="Y467">
            <v>0.2946165520935631</v>
          </cell>
          <cell r="Z467">
            <v>65</v>
          </cell>
          <cell r="AA467">
            <v>0.26651359219320186</v>
          </cell>
        </row>
        <row r="468">
          <cell r="A468" t="str">
            <v>20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103</v>
          </cell>
          <cell r="G468">
            <v>1.6650501131587452</v>
          </cell>
          <cell r="H468">
            <v>87</v>
          </cell>
          <cell r="I468">
            <v>1.5324995596265634</v>
          </cell>
          <cell r="J468">
            <v>27</v>
          </cell>
          <cell r="K468">
            <v>2.084942084942085</v>
          </cell>
          <cell r="L468">
            <v>1</v>
          </cell>
          <cell r="M468">
            <v>4.166666666666666</v>
          </cell>
          <cell r="N468">
            <v>218</v>
          </cell>
          <cell r="O468">
            <v>1.6537702928235474</v>
          </cell>
          <cell r="P468">
            <v>80</v>
          </cell>
          <cell r="Q468">
            <v>2.234012845573862</v>
          </cell>
          <cell r="R468">
            <v>117</v>
          </cell>
          <cell r="S468">
            <v>1.9105160026126713</v>
          </cell>
          <cell r="T468">
            <v>33</v>
          </cell>
          <cell r="U468">
            <v>2.2494887525562373</v>
          </cell>
          <cell r="V468">
            <v>0</v>
          </cell>
          <cell r="W468">
            <v>0</v>
          </cell>
          <cell r="X468">
            <v>230</v>
          </cell>
          <cell r="Y468">
            <v>2.0533880903490758</v>
          </cell>
          <cell r="Z468">
            <v>448</v>
          </cell>
          <cell r="AA468">
            <v>1.8368936815777603</v>
          </cell>
        </row>
        <row r="469">
          <cell r="A469" t="str">
            <v>21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80</v>
          </cell>
          <cell r="G469">
            <v>1.2932428063368897</v>
          </cell>
          <cell r="H469">
            <v>36</v>
          </cell>
          <cell r="I469">
            <v>0.6341377488109917</v>
          </cell>
          <cell r="J469">
            <v>12</v>
          </cell>
          <cell r="K469">
            <v>0.9266409266409267</v>
          </cell>
          <cell r="L469">
            <v>0</v>
          </cell>
          <cell r="M469">
            <v>0</v>
          </cell>
          <cell r="N469">
            <v>128</v>
          </cell>
          <cell r="O469">
            <v>0.9710210893642846</v>
          </cell>
          <cell r="P469">
            <v>26</v>
          </cell>
          <cell r="Q469">
            <v>0.7260541748115051</v>
          </cell>
          <cell r="R469">
            <v>25</v>
          </cell>
          <cell r="S469">
            <v>0.40822991508817774</v>
          </cell>
          <cell r="T469">
            <v>8</v>
          </cell>
          <cell r="U469">
            <v>0.5453306066803</v>
          </cell>
          <cell r="V469">
            <v>0</v>
          </cell>
          <cell r="W469">
            <v>0</v>
          </cell>
          <cell r="X469">
            <v>59</v>
          </cell>
          <cell r="Y469">
            <v>0.5267386840460673</v>
          </cell>
          <cell r="Z469">
            <v>187</v>
          </cell>
          <cell r="AA469">
            <v>0.7667391036942884</v>
          </cell>
        </row>
        <row r="470">
          <cell r="A470" t="str">
            <v>22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14</v>
          </cell>
          <cell r="G470">
            <v>0.22631749110895572</v>
          </cell>
          <cell r="H470">
            <v>15</v>
          </cell>
          <cell r="I470">
            <v>0.2642240620045799</v>
          </cell>
          <cell r="J470">
            <v>5</v>
          </cell>
          <cell r="K470">
            <v>0.38610038610038605</v>
          </cell>
          <cell r="L470">
            <v>0</v>
          </cell>
          <cell r="M470">
            <v>0</v>
          </cell>
          <cell r="N470">
            <v>34</v>
          </cell>
          <cell r="O470">
            <v>0.2579274768623881</v>
          </cell>
          <cell r="P470">
            <v>21</v>
          </cell>
          <cell r="Q470">
            <v>0.5864283719631388</v>
          </cell>
          <cell r="R470">
            <v>45</v>
          </cell>
          <cell r="S470">
            <v>0.7348138471587198</v>
          </cell>
          <cell r="T470">
            <v>10</v>
          </cell>
          <cell r="U470">
            <v>0.6816632583503748</v>
          </cell>
          <cell r="V470">
            <v>0</v>
          </cell>
          <cell r="W470">
            <v>0</v>
          </cell>
          <cell r="X470">
            <v>76</v>
          </cell>
          <cell r="Y470">
            <v>0.6785108472457817</v>
          </cell>
          <cell r="Z470">
            <v>110</v>
          </cell>
          <cell r="AA470">
            <v>0.4510230021731108</v>
          </cell>
        </row>
        <row r="471">
          <cell r="A471" t="str">
            <v>23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23</v>
          </cell>
          <cell r="G471">
            <v>0.3718073068218558</v>
          </cell>
          <cell r="H471">
            <v>7</v>
          </cell>
          <cell r="I471">
            <v>0.12330456226880396</v>
          </cell>
          <cell r="J471">
            <v>2</v>
          </cell>
          <cell r="K471">
            <v>0.15444015444015444</v>
          </cell>
          <cell r="L471">
            <v>0</v>
          </cell>
          <cell r="M471">
            <v>0</v>
          </cell>
          <cell r="N471">
            <v>32</v>
          </cell>
          <cell r="O471">
            <v>0.24275527234107114</v>
          </cell>
          <cell r="P471">
            <v>34</v>
          </cell>
          <cell r="Q471">
            <v>0.9494554593688914</v>
          </cell>
          <cell r="R471">
            <v>62</v>
          </cell>
          <cell r="S471">
            <v>1.0124101894186806</v>
          </cell>
          <cell r="T471">
            <v>16</v>
          </cell>
          <cell r="U471">
            <v>1.0906612133606</v>
          </cell>
          <cell r="V471">
            <v>1</v>
          </cell>
          <cell r="W471">
            <v>3.4482758620689653</v>
          </cell>
          <cell r="X471">
            <v>113</v>
          </cell>
          <cell r="Y471">
            <v>1.008838496562807</v>
          </cell>
          <cell r="Z471">
            <v>145</v>
          </cell>
          <cell r="AA471">
            <v>0.5945303210463734</v>
          </cell>
        </row>
        <row r="472">
          <cell r="A472" t="str">
            <v>24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22</v>
          </cell>
          <cell r="G472">
            <v>0.35564177174264466</v>
          </cell>
          <cell r="H472">
            <v>18</v>
          </cell>
          <cell r="I472">
            <v>0.31706887440549586</v>
          </cell>
          <cell r="J472">
            <v>8</v>
          </cell>
          <cell r="K472">
            <v>0.6177606177606177</v>
          </cell>
          <cell r="L472">
            <v>0</v>
          </cell>
          <cell r="M472">
            <v>0</v>
          </cell>
          <cell r="N472">
            <v>48</v>
          </cell>
          <cell r="O472">
            <v>0.36413290851160673</v>
          </cell>
          <cell r="P472">
            <v>41</v>
          </cell>
          <cell r="Q472">
            <v>1.1449315833566043</v>
          </cell>
          <cell r="R472">
            <v>56</v>
          </cell>
          <cell r="S472">
            <v>0.9144350097975179</v>
          </cell>
          <cell r="T472">
            <v>16</v>
          </cell>
          <cell r="U472">
            <v>1.0906612133606</v>
          </cell>
          <cell r="V472">
            <v>1</v>
          </cell>
          <cell r="W472">
            <v>3.4482758620689653</v>
          </cell>
          <cell r="X472">
            <v>114</v>
          </cell>
          <cell r="Y472">
            <v>1.0177662708686723</v>
          </cell>
          <cell r="Z472">
            <v>162</v>
          </cell>
          <cell r="AA472">
            <v>0.6642338759276725</v>
          </cell>
        </row>
        <row r="473">
          <cell r="A473" t="str">
            <v>25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30</v>
          </cell>
          <cell r="G473">
            <v>0.4849660523763337</v>
          </cell>
          <cell r="H473">
            <v>24</v>
          </cell>
          <cell r="I473">
            <v>0.42275849920732783</v>
          </cell>
          <cell r="J473">
            <v>9</v>
          </cell>
          <cell r="K473">
            <v>0.6949806949806949</v>
          </cell>
          <cell r="L473">
            <v>0</v>
          </cell>
          <cell r="M473">
            <v>0</v>
          </cell>
          <cell r="N473">
            <v>63</v>
          </cell>
          <cell r="O473">
            <v>0.4779244424214839</v>
          </cell>
          <cell r="P473">
            <v>73</v>
          </cell>
          <cell r="Q473">
            <v>2.038536721586149</v>
          </cell>
          <cell r="R473">
            <v>126</v>
          </cell>
          <cell r="S473">
            <v>2.057478772044415</v>
          </cell>
          <cell r="T473">
            <v>41</v>
          </cell>
          <cell r="U473">
            <v>2.7948193592365373</v>
          </cell>
          <cell r="V473">
            <v>2</v>
          </cell>
          <cell r="W473">
            <v>6.896551724137931</v>
          </cell>
          <cell r="X473">
            <v>242</v>
          </cell>
          <cell r="Y473">
            <v>2.1605213820194624</v>
          </cell>
          <cell r="Z473">
            <v>305</v>
          </cell>
          <cell r="AA473">
            <v>1.2505637787527164</v>
          </cell>
        </row>
        <row r="474">
          <cell r="A474" t="str">
            <v>26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44</v>
          </cell>
          <cell r="G474">
            <v>0.7112835434852893</v>
          </cell>
          <cell r="H474">
            <v>23</v>
          </cell>
          <cell r="I474">
            <v>0.4051435617403558</v>
          </cell>
          <cell r="J474">
            <v>2</v>
          </cell>
          <cell r="K474">
            <v>0.15444015444015444</v>
          </cell>
          <cell r="L474">
            <v>0</v>
          </cell>
          <cell r="M474">
            <v>0</v>
          </cell>
          <cell r="N474">
            <v>69</v>
          </cell>
          <cell r="O474">
            <v>0.5234410559854347</v>
          </cell>
          <cell r="P474">
            <v>8</v>
          </cell>
          <cell r="Q474">
            <v>0.22340128455738617</v>
          </cell>
          <cell r="R474">
            <v>15</v>
          </cell>
          <cell r="S474">
            <v>0.24493794905290658</v>
          </cell>
          <cell r="T474">
            <v>5</v>
          </cell>
          <cell r="U474">
            <v>0.3408316291751874</v>
          </cell>
          <cell r="V474">
            <v>0</v>
          </cell>
          <cell r="W474">
            <v>0</v>
          </cell>
          <cell r="X474">
            <v>28</v>
          </cell>
          <cell r="Y474">
            <v>0.2499776805642353</v>
          </cell>
          <cell r="Z474">
            <v>97</v>
          </cell>
          <cell r="AA474">
            <v>0.3977202837344705</v>
          </cell>
        </row>
        <row r="475">
          <cell r="A475" t="str">
            <v>27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12</v>
          </cell>
          <cell r="G475">
            <v>0.19398642095053348</v>
          </cell>
          <cell r="H475">
            <v>4</v>
          </cell>
          <cell r="I475">
            <v>0.07045974986788797</v>
          </cell>
          <cell r="J475">
            <v>1</v>
          </cell>
          <cell r="K475">
            <v>0.07722007722007722</v>
          </cell>
          <cell r="L475">
            <v>1</v>
          </cell>
          <cell r="M475">
            <v>4.166666666666666</v>
          </cell>
          <cell r="N475">
            <v>18</v>
          </cell>
          <cell r="O475">
            <v>0.13654984069185253</v>
          </cell>
          <cell r="P475">
            <v>11</v>
          </cell>
          <cell r="Q475">
            <v>0.30717676626640605</v>
          </cell>
          <cell r="R475">
            <v>21</v>
          </cell>
          <cell r="S475">
            <v>0.3429131286740692</v>
          </cell>
          <cell r="T475">
            <v>15</v>
          </cell>
          <cell r="U475">
            <v>1.0224948875255624</v>
          </cell>
          <cell r="V475">
            <v>0</v>
          </cell>
          <cell r="W475">
            <v>0</v>
          </cell>
          <cell r="X475">
            <v>47</v>
          </cell>
          <cell r="Y475">
            <v>0.41960539237568073</v>
          </cell>
          <cell r="Z475">
            <v>65</v>
          </cell>
          <cell r="AA475">
            <v>0.26651359219320186</v>
          </cell>
        </row>
        <row r="476">
          <cell r="A476" t="str">
            <v>28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32</v>
          </cell>
          <cell r="G476">
            <v>0.5172971225347559</v>
          </cell>
          <cell r="H476">
            <v>43</v>
          </cell>
          <cell r="I476">
            <v>0.7574423110797955</v>
          </cell>
          <cell r="J476">
            <v>4</v>
          </cell>
          <cell r="K476">
            <v>0.3088803088803089</v>
          </cell>
          <cell r="L476">
            <v>0</v>
          </cell>
          <cell r="M476">
            <v>0</v>
          </cell>
          <cell r="N476">
            <v>79</v>
          </cell>
          <cell r="O476">
            <v>0.5993020785920194</v>
          </cell>
          <cell r="P476">
            <v>55</v>
          </cell>
          <cell r="Q476">
            <v>1.5358838313320302</v>
          </cell>
          <cell r="R476">
            <v>100</v>
          </cell>
          <cell r="S476">
            <v>1.632919660352711</v>
          </cell>
          <cell r="T476">
            <v>25</v>
          </cell>
          <cell r="U476">
            <v>1.7041581458759374</v>
          </cell>
          <cell r="V476">
            <v>1</v>
          </cell>
          <cell r="W476">
            <v>3.4482758620689653</v>
          </cell>
          <cell r="X476">
            <v>181</v>
          </cell>
          <cell r="Y476">
            <v>1.615927149361664</v>
          </cell>
          <cell r="Z476">
            <v>260</v>
          </cell>
          <cell r="AA476">
            <v>1.0660543687728075</v>
          </cell>
        </row>
        <row r="477">
          <cell r="A477" t="str">
            <v>29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8</v>
          </cell>
          <cell r="G477">
            <v>0.12932428063368898</v>
          </cell>
          <cell r="H477">
            <v>12</v>
          </cell>
          <cell r="I477">
            <v>0.21137924960366392</v>
          </cell>
          <cell r="J477">
            <v>1</v>
          </cell>
          <cell r="K477">
            <v>0.07722007722007722</v>
          </cell>
          <cell r="L477">
            <v>0</v>
          </cell>
          <cell r="M477">
            <v>0</v>
          </cell>
          <cell r="N477">
            <v>21</v>
          </cell>
          <cell r="O477">
            <v>0.15930814747382793</v>
          </cell>
          <cell r="P477">
            <v>73</v>
          </cell>
          <cell r="Q477">
            <v>2.038536721586149</v>
          </cell>
          <cell r="R477">
            <v>126</v>
          </cell>
          <cell r="S477">
            <v>2.057478772044415</v>
          </cell>
          <cell r="T477">
            <v>32</v>
          </cell>
          <cell r="U477">
            <v>2.1813224267212</v>
          </cell>
          <cell r="V477">
            <v>0</v>
          </cell>
          <cell r="W477">
            <v>0</v>
          </cell>
          <cell r="X477">
            <v>231</v>
          </cell>
          <cell r="Y477">
            <v>2.0623158646549413</v>
          </cell>
          <cell r="Z477">
            <v>252</v>
          </cell>
          <cell r="AA477">
            <v>1.0332526958874904</v>
          </cell>
        </row>
        <row r="478">
          <cell r="A478" t="str">
            <v>30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14</v>
          </cell>
          <cell r="G478">
            <v>0.22631749110895572</v>
          </cell>
          <cell r="H478">
            <v>6</v>
          </cell>
          <cell r="I478">
            <v>0.10568962480183196</v>
          </cell>
          <cell r="J478">
            <v>2</v>
          </cell>
          <cell r="K478">
            <v>0.15444015444015444</v>
          </cell>
          <cell r="L478">
            <v>0</v>
          </cell>
          <cell r="M478">
            <v>0</v>
          </cell>
          <cell r="N478">
            <v>22</v>
          </cell>
          <cell r="O478">
            <v>0.1668942497344864</v>
          </cell>
          <cell r="P478">
            <v>5</v>
          </cell>
          <cell r="Q478">
            <v>0.13962580284836637</v>
          </cell>
          <cell r="R478">
            <v>16</v>
          </cell>
          <cell r="S478">
            <v>0.2612671456564337</v>
          </cell>
          <cell r="T478">
            <v>6</v>
          </cell>
          <cell r="U478">
            <v>0.408997955010225</v>
          </cell>
          <cell r="V478">
            <v>0</v>
          </cell>
          <cell r="W478">
            <v>0</v>
          </cell>
          <cell r="X478">
            <v>27</v>
          </cell>
          <cell r="Y478">
            <v>0.2410499062583698</v>
          </cell>
          <cell r="Z478">
            <v>49</v>
          </cell>
          <cell r="AA478">
            <v>0.20091024642256758</v>
          </cell>
        </row>
        <row r="479">
          <cell r="A479" t="str">
            <v>31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1</v>
          </cell>
          <cell r="G479">
            <v>0.016165535079211122</v>
          </cell>
          <cell r="H479">
            <v>3</v>
          </cell>
          <cell r="I479">
            <v>0.05284481240091598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4</v>
          </cell>
          <cell r="O479">
            <v>0.030344409042633892</v>
          </cell>
          <cell r="P479">
            <v>16</v>
          </cell>
          <cell r="Q479">
            <v>0.44680256911477234</v>
          </cell>
          <cell r="R479">
            <v>31</v>
          </cell>
          <cell r="S479">
            <v>0.5062050947093403</v>
          </cell>
          <cell r="T479">
            <v>8</v>
          </cell>
          <cell r="U479">
            <v>0.5453306066803</v>
          </cell>
          <cell r="V479">
            <v>0</v>
          </cell>
          <cell r="W479">
            <v>0</v>
          </cell>
          <cell r="X479">
            <v>55</v>
          </cell>
          <cell r="Y479">
            <v>0.49102758682260517</v>
          </cell>
          <cell r="Z479">
            <v>59</v>
          </cell>
          <cell r="AA479">
            <v>0.24191233752921398</v>
          </cell>
        </row>
        <row r="480">
          <cell r="A480" t="str">
            <v>32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10</v>
          </cell>
          <cell r="G480">
            <v>0.1616553507921112</v>
          </cell>
          <cell r="H480">
            <v>8</v>
          </cell>
          <cell r="I480">
            <v>0.14091949973577594</v>
          </cell>
          <cell r="J480">
            <v>2</v>
          </cell>
          <cell r="K480">
            <v>0.15444015444015444</v>
          </cell>
          <cell r="L480">
            <v>0</v>
          </cell>
          <cell r="M480">
            <v>0</v>
          </cell>
          <cell r="N480">
            <v>20</v>
          </cell>
          <cell r="O480">
            <v>0.15172204521316948</v>
          </cell>
          <cell r="P480">
            <v>9</v>
          </cell>
          <cell r="Q480">
            <v>0.2513264451270595</v>
          </cell>
          <cell r="R480">
            <v>11</v>
          </cell>
          <cell r="S480">
            <v>0.17962116263879813</v>
          </cell>
          <cell r="T480">
            <v>3</v>
          </cell>
          <cell r="U480">
            <v>0.2044989775051125</v>
          </cell>
          <cell r="V480">
            <v>0</v>
          </cell>
          <cell r="W480">
            <v>0</v>
          </cell>
          <cell r="X480">
            <v>23</v>
          </cell>
          <cell r="Y480">
            <v>0.20533880903490762</v>
          </cell>
          <cell r="Z480">
            <v>43</v>
          </cell>
          <cell r="AA480">
            <v>0.1763089917585797</v>
          </cell>
        </row>
        <row r="481">
          <cell r="A481" t="str">
            <v>33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8</v>
          </cell>
          <cell r="G481">
            <v>0.12932428063368898</v>
          </cell>
          <cell r="H481">
            <v>4</v>
          </cell>
          <cell r="I481">
            <v>0.07045974986788797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12</v>
          </cell>
          <cell r="O481">
            <v>0.09103322712790168</v>
          </cell>
          <cell r="P481">
            <v>17</v>
          </cell>
          <cell r="Q481">
            <v>0.4747277296844457</v>
          </cell>
          <cell r="R481">
            <v>24</v>
          </cell>
          <cell r="S481">
            <v>0.3919007184846506</v>
          </cell>
          <cell r="T481">
            <v>14</v>
          </cell>
          <cell r="U481">
            <v>0.954328561690525</v>
          </cell>
          <cell r="V481">
            <v>0</v>
          </cell>
          <cell r="W481">
            <v>0</v>
          </cell>
          <cell r="X481">
            <v>55</v>
          </cell>
          <cell r="Y481">
            <v>0.49102758682260517</v>
          </cell>
          <cell r="Z481">
            <v>67</v>
          </cell>
          <cell r="AA481">
            <v>0.27471401041453114</v>
          </cell>
        </row>
        <row r="482">
          <cell r="A482" t="str">
            <v>35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50</v>
          </cell>
          <cell r="G482">
            <v>0.8082767539605561</v>
          </cell>
          <cell r="H482">
            <v>41</v>
          </cell>
          <cell r="I482">
            <v>0.7222124361458516</v>
          </cell>
          <cell r="J482">
            <v>10</v>
          </cell>
          <cell r="K482">
            <v>0.7722007722007721</v>
          </cell>
          <cell r="L482">
            <v>0</v>
          </cell>
          <cell r="M482">
            <v>0</v>
          </cell>
          <cell r="N482">
            <v>101</v>
          </cell>
          <cell r="O482">
            <v>0.7661963283265059</v>
          </cell>
          <cell r="P482">
            <v>12</v>
          </cell>
          <cell r="Q482">
            <v>0.3351019268360793</v>
          </cell>
          <cell r="R482">
            <v>3</v>
          </cell>
          <cell r="S482">
            <v>0.04898758981058132</v>
          </cell>
          <cell r="T482">
            <v>2</v>
          </cell>
          <cell r="U482">
            <v>0.136332651670075</v>
          </cell>
          <cell r="V482">
            <v>0</v>
          </cell>
          <cell r="W482">
            <v>0</v>
          </cell>
          <cell r="X482">
            <v>17</v>
          </cell>
          <cell r="Y482">
            <v>0.15177216319971432</v>
          </cell>
          <cell r="Z482">
            <v>118</v>
          </cell>
          <cell r="AA482">
            <v>0.48382467505842797</v>
          </cell>
        </row>
        <row r="483">
          <cell r="A483" t="str">
            <v>37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6</v>
          </cell>
          <cell r="G483">
            <v>0.09699321047526674</v>
          </cell>
          <cell r="H483">
            <v>9</v>
          </cell>
          <cell r="I483">
            <v>0.15853443720274793</v>
          </cell>
          <cell r="J483">
            <v>1</v>
          </cell>
          <cell r="K483">
            <v>0.07722007722007722</v>
          </cell>
          <cell r="L483">
            <v>0</v>
          </cell>
          <cell r="M483">
            <v>0</v>
          </cell>
          <cell r="N483">
            <v>16</v>
          </cell>
          <cell r="O483">
            <v>0.12137763617053557</v>
          </cell>
          <cell r="P483">
            <v>0</v>
          </cell>
          <cell r="Q483">
            <v>0</v>
          </cell>
          <cell r="R483">
            <v>3</v>
          </cell>
          <cell r="S483">
            <v>0.04898758981058132</v>
          </cell>
          <cell r="T483">
            <v>1</v>
          </cell>
          <cell r="U483">
            <v>0.0681663258350375</v>
          </cell>
          <cell r="V483">
            <v>0</v>
          </cell>
          <cell r="W483">
            <v>0</v>
          </cell>
          <cell r="X483">
            <v>4</v>
          </cell>
          <cell r="Y483">
            <v>0.03571109722346219</v>
          </cell>
          <cell r="Z483">
            <v>20</v>
          </cell>
          <cell r="AA483">
            <v>0.08200418221329288</v>
          </cell>
        </row>
        <row r="484">
          <cell r="A484" t="str">
            <v>38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10</v>
          </cell>
          <cell r="G484">
            <v>0.1616553507921112</v>
          </cell>
          <cell r="H484">
            <v>13</v>
          </cell>
          <cell r="I484">
            <v>0.22899418707063593</v>
          </cell>
          <cell r="J484">
            <v>4</v>
          </cell>
          <cell r="K484">
            <v>0.3088803088803089</v>
          </cell>
          <cell r="L484">
            <v>0</v>
          </cell>
          <cell r="M484">
            <v>0</v>
          </cell>
          <cell r="N484">
            <v>27</v>
          </cell>
          <cell r="O484">
            <v>0.20482476103777877</v>
          </cell>
          <cell r="P484">
            <v>12</v>
          </cell>
          <cell r="Q484">
            <v>0.3351019268360793</v>
          </cell>
          <cell r="R484">
            <v>34</v>
          </cell>
          <cell r="S484">
            <v>0.5551926845199217</v>
          </cell>
          <cell r="T484">
            <v>8</v>
          </cell>
          <cell r="U484">
            <v>0.5453306066803</v>
          </cell>
          <cell r="V484">
            <v>0</v>
          </cell>
          <cell r="W484">
            <v>0</v>
          </cell>
          <cell r="X484">
            <v>54</v>
          </cell>
          <cell r="Y484">
            <v>0.4820998125167396</v>
          </cell>
          <cell r="Z484">
            <v>81</v>
          </cell>
          <cell r="AA484">
            <v>0.33211693796383623</v>
          </cell>
        </row>
        <row r="485">
          <cell r="A485" t="str">
            <v>39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2</v>
          </cell>
          <cell r="G485">
            <v>0.032331070158422244</v>
          </cell>
          <cell r="H485">
            <v>1</v>
          </cell>
          <cell r="I485">
            <v>0.017614937466971993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3</v>
          </cell>
          <cell r="O485">
            <v>0.02275830678197542</v>
          </cell>
          <cell r="P485">
            <v>1</v>
          </cell>
          <cell r="Q485">
            <v>0.02792516056967327</v>
          </cell>
          <cell r="R485">
            <v>1</v>
          </cell>
          <cell r="S485">
            <v>0.016329196603527107</v>
          </cell>
          <cell r="T485">
            <v>1</v>
          </cell>
          <cell r="U485">
            <v>0.0681663258350375</v>
          </cell>
          <cell r="V485">
            <v>0</v>
          </cell>
          <cell r="W485">
            <v>0</v>
          </cell>
          <cell r="X485">
            <v>3</v>
          </cell>
          <cell r="Y485">
            <v>0.026783322917596643</v>
          </cell>
          <cell r="Z485">
            <v>6</v>
          </cell>
          <cell r="AA485">
            <v>0.024601254663987864</v>
          </cell>
        </row>
        <row r="486">
          <cell r="A486" t="str">
            <v>41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32</v>
          </cell>
          <cell r="G486">
            <v>0.5172971225347559</v>
          </cell>
          <cell r="H486">
            <v>29</v>
          </cell>
          <cell r="I486">
            <v>0.5108331865421878</v>
          </cell>
          <cell r="J486">
            <v>10</v>
          </cell>
          <cell r="K486">
            <v>0.7722007722007721</v>
          </cell>
          <cell r="L486">
            <v>1</v>
          </cell>
          <cell r="M486">
            <v>4.166666666666666</v>
          </cell>
          <cell r="N486">
            <v>72</v>
          </cell>
          <cell r="O486">
            <v>0.5461993627674101</v>
          </cell>
          <cell r="P486">
            <v>42</v>
          </cell>
          <cell r="Q486">
            <v>1.1728567439262776</v>
          </cell>
          <cell r="R486">
            <v>75</v>
          </cell>
          <cell r="S486">
            <v>1.2246897452645331</v>
          </cell>
          <cell r="T486">
            <v>22</v>
          </cell>
          <cell r="U486">
            <v>1.499659168370825</v>
          </cell>
          <cell r="V486">
            <v>1</v>
          </cell>
          <cell r="W486">
            <v>3.4482758620689653</v>
          </cell>
          <cell r="X486">
            <v>140</v>
          </cell>
          <cell r="Y486">
            <v>1.2498884028211765</v>
          </cell>
          <cell r="Z486">
            <v>212</v>
          </cell>
          <cell r="AA486">
            <v>0.8692443314609045</v>
          </cell>
        </row>
        <row r="487">
          <cell r="A487" t="str">
            <v>42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25</v>
          </cell>
          <cell r="G487">
            <v>0.40413837698027805</v>
          </cell>
          <cell r="H487">
            <v>13</v>
          </cell>
          <cell r="I487">
            <v>0.22899418707063593</v>
          </cell>
          <cell r="J487">
            <v>6</v>
          </cell>
          <cell r="K487">
            <v>0.46332046332046334</v>
          </cell>
          <cell r="L487">
            <v>0</v>
          </cell>
          <cell r="M487">
            <v>0</v>
          </cell>
          <cell r="N487">
            <v>44</v>
          </cell>
          <cell r="O487">
            <v>0.3337884994689728</v>
          </cell>
          <cell r="P487">
            <v>38</v>
          </cell>
          <cell r="Q487">
            <v>1.0611561016475846</v>
          </cell>
          <cell r="R487">
            <v>66</v>
          </cell>
          <cell r="S487">
            <v>1.077726975832789</v>
          </cell>
          <cell r="T487">
            <v>10</v>
          </cell>
          <cell r="U487">
            <v>0.6816632583503748</v>
          </cell>
          <cell r="V487">
            <v>0</v>
          </cell>
          <cell r="W487">
            <v>0</v>
          </cell>
          <cell r="X487">
            <v>114</v>
          </cell>
          <cell r="Y487">
            <v>1.0177662708686723</v>
          </cell>
          <cell r="Z487">
            <v>158</v>
          </cell>
          <cell r="AA487">
            <v>0.6478330394850137</v>
          </cell>
        </row>
        <row r="488">
          <cell r="A488" t="str">
            <v>43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46</v>
          </cell>
          <cell r="G488">
            <v>0.7436146136437116</v>
          </cell>
          <cell r="H488">
            <v>29</v>
          </cell>
          <cell r="I488">
            <v>0.5108331865421878</v>
          </cell>
          <cell r="J488">
            <v>12</v>
          </cell>
          <cell r="K488">
            <v>0.9266409266409267</v>
          </cell>
          <cell r="L488">
            <v>1</v>
          </cell>
          <cell r="M488">
            <v>4.166666666666666</v>
          </cell>
          <cell r="N488">
            <v>88</v>
          </cell>
          <cell r="O488">
            <v>0.6675769989379456</v>
          </cell>
          <cell r="P488">
            <v>124</v>
          </cell>
          <cell r="Q488">
            <v>3.4627199106394864</v>
          </cell>
          <cell r="R488">
            <v>221</v>
          </cell>
          <cell r="S488">
            <v>3.6087524493794905</v>
          </cell>
          <cell r="T488">
            <v>57</v>
          </cell>
          <cell r="U488">
            <v>3.885480572597137</v>
          </cell>
          <cell r="V488">
            <v>5</v>
          </cell>
          <cell r="W488">
            <v>17.24137931034483</v>
          </cell>
          <cell r="X488">
            <v>407</v>
          </cell>
          <cell r="Y488">
            <v>3.633604142487278</v>
          </cell>
          <cell r="Z488">
            <v>495</v>
          </cell>
          <cell r="AA488">
            <v>2.029603509778999</v>
          </cell>
        </row>
        <row r="489">
          <cell r="A489" t="str">
            <v>45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49</v>
          </cell>
          <cell r="G489">
            <v>0.792111218881345</v>
          </cell>
          <cell r="H489">
            <v>44</v>
          </cell>
          <cell r="I489">
            <v>0.7750572485467676</v>
          </cell>
          <cell r="J489">
            <v>17</v>
          </cell>
          <cell r="K489">
            <v>1.3127413127413126</v>
          </cell>
          <cell r="L489">
            <v>0</v>
          </cell>
          <cell r="M489">
            <v>0</v>
          </cell>
          <cell r="N489">
            <v>110</v>
          </cell>
          <cell r="O489">
            <v>0.8344712486724322</v>
          </cell>
          <cell r="P489">
            <v>61</v>
          </cell>
          <cell r="Q489">
            <v>1.7034347947500696</v>
          </cell>
          <cell r="R489">
            <v>114</v>
          </cell>
          <cell r="S489">
            <v>1.8615284128020901</v>
          </cell>
          <cell r="T489">
            <v>33</v>
          </cell>
          <cell r="U489">
            <v>2.2494887525562373</v>
          </cell>
          <cell r="V489">
            <v>1</v>
          </cell>
          <cell r="W489">
            <v>3.4482758620689653</v>
          </cell>
          <cell r="X489">
            <v>209</v>
          </cell>
          <cell r="Y489">
            <v>1.8659048299258993</v>
          </cell>
          <cell r="Z489">
            <v>319</v>
          </cell>
          <cell r="AA489">
            <v>1.3079667063020213</v>
          </cell>
        </row>
        <row r="490">
          <cell r="A490" t="str">
            <v>46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335</v>
          </cell>
          <cell r="G490">
            <v>5.415454251535726</v>
          </cell>
          <cell r="H490">
            <v>264</v>
          </cell>
          <cell r="I490">
            <v>4.650343491280606</v>
          </cell>
          <cell r="J490">
            <v>83</v>
          </cell>
          <cell r="K490">
            <v>6.409266409266409</v>
          </cell>
          <cell r="L490">
            <v>4</v>
          </cell>
          <cell r="M490">
            <v>16.666666666666664</v>
          </cell>
          <cell r="N490">
            <v>686</v>
          </cell>
          <cell r="O490">
            <v>5.2040661508117125</v>
          </cell>
          <cell r="P490">
            <v>134</v>
          </cell>
          <cell r="Q490">
            <v>3.741971516336219</v>
          </cell>
          <cell r="R490">
            <v>194</v>
          </cell>
          <cell r="S490">
            <v>3.167864141084259</v>
          </cell>
          <cell r="T490">
            <v>54</v>
          </cell>
          <cell r="U490">
            <v>3.6809815950920246</v>
          </cell>
          <cell r="V490">
            <v>2</v>
          </cell>
          <cell r="W490">
            <v>6.896551724137931</v>
          </cell>
          <cell r="X490">
            <v>384</v>
          </cell>
          <cell r="Y490">
            <v>3.4282653334523703</v>
          </cell>
          <cell r="Z490">
            <v>1070</v>
          </cell>
          <cell r="AA490">
            <v>4.387223748411169</v>
          </cell>
        </row>
        <row r="491">
          <cell r="A491" t="str">
            <v>47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455</v>
          </cell>
          <cell r="G491">
            <v>7.35531846104106</v>
          </cell>
          <cell r="H491">
            <v>582</v>
          </cell>
          <cell r="I491">
            <v>10.2518936057777</v>
          </cell>
          <cell r="J491">
            <v>133</v>
          </cell>
          <cell r="K491">
            <v>10.27027027027027</v>
          </cell>
          <cell r="L491">
            <v>3</v>
          </cell>
          <cell r="M491">
            <v>12.5</v>
          </cell>
          <cell r="N491">
            <v>1173</v>
          </cell>
          <cell r="O491">
            <v>8.89849795175239</v>
          </cell>
          <cell r="P491">
            <v>187</v>
          </cell>
          <cell r="Q491">
            <v>5.222005026528902</v>
          </cell>
          <cell r="R491">
            <v>235</v>
          </cell>
          <cell r="S491">
            <v>3.8373612018288696</v>
          </cell>
          <cell r="T491">
            <v>58</v>
          </cell>
          <cell r="U491">
            <v>3.953646898432175</v>
          </cell>
          <cell r="V491">
            <v>0</v>
          </cell>
          <cell r="W491">
            <v>0</v>
          </cell>
          <cell r="X491">
            <v>480</v>
          </cell>
          <cell r="Y491">
            <v>4.2853316668154635</v>
          </cell>
          <cell r="Z491">
            <v>1653</v>
          </cell>
          <cell r="AA491">
            <v>6.777645659928656</v>
          </cell>
        </row>
        <row r="492">
          <cell r="A492" t="str">
            <v>49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48</v>
          </cell>
          <cell r="G492">
            <v>0.7759456838021339</v>
          </cell>
          <cell r="H492">
            <v>38</v>
          </cell>
          <cell r="I492">
            <v>0.6693676237449356</v>
          </cell>
          <cell r="J492">
            <v>16</v>
          </cell>
          <cell r="K492">
            <v>1.2355212355212355</v>
          </cell>
          <cell r="L492">
            <v>1</v>
          </cell>
          <cell r="M492">
            <v>4.166666666666666</v>
          </cell>
          <cell r="N492">
            <v>103</v>
          </cell>
          <cell r="O492">
            <v>0.7813685328478228</v>
          </cell>
          <cell r="P492">
            <v>98</v>
          </cell>
          <cell r="Q492">
            <v>2.736665735827981</v>
          </cell>
          <cell r="R492">
            <v>195</v>
          </cell>
          <cell r="S492">
            <v>3.184193337687786</v>
          </cell>
          <cell r="T492">
            <v>62</v>
          </cell>
          <cell r="U492">
            <v>4.226312201772324</v>
          </cell>
          <cell r="V492">
            <v>0</v>
          </cell>
          <cell r="W492">
            <v>0</v>
          </cell>
          <cell r="X492">
            <v>355</v>
          </cell>
          <cell r="Y492">
            <v>3.1693598785822696</v>
          </cell>
          <cell r="Z492">
            <v>458</v>
          </cell>
          <cell r="AA492">
            <v>1.877895772684407</v>
          </cell>
        </row>
        <row r="493">
          <cell r="A493" t="str">
            <v>50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6</v>
          </cell>
          <cell r="G493">
            <v>0.09699321047526674</v>
          </cell>
          <cell r="H493">
            <v>2</v>
          </cell>
          <cell r="I493">
            <v>0.035229874933943986</v>
          </cell>
          <cell r="J493">
            <v>1</v>
          </cell>
          <cell r="K493">
            <v>0.07722007722007722</v>
          </cell>
          <cell r="L493">
            <v>0</v>
          </cell>
          <cell r="M493">
            <v>0</v>
          </cell>
          <cell r="N493">
            <v>9</v>
          </cell>
          <cell r="O493">
            <v>0.06827492034592626</v>
          </cell>
          <cell r="P493">
            <v>0</v>
          </cell>
          <cell r="Q493">
            <v>0</v>
          </cell>
          <cell r="R493">
            <v>2</v>
          </cell>
          <cell r="S493">
            <v>0.032658393207054215</v>
          </cell>
          <cell r="T493">
            <v>1</v>
          </cell>
          <cell r="U493">
            <v>0.0681663258350375</v>
          </cell>
          <cell r="V493">
            <v>0</v>
          </cell>
          <cell r="W493">
            <v>0</v>
          </cell>
          <cell r="X493">
            <v>3</v>
          </cell>
          <cell r="Y493">
            <v>0.026783322917596643</v>
          </cell>
          <cell r="Z493">
            <v>12</v>
          </cell>
          <cell r="AA493">
            <v>0.04920250932797573</v>
          </cell>
        </row>
        <row r="494">
          <cell r="A494" t="str">
            <v>51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18</v>
          </cell>
          <cell r="G494">
            <v>0.2909796314258002</v>
          </cell>
          <cell r="H494">
            <v>22</v>
          </cell>
          <cell r="I494">
            <v>0.3875286242733838</v>
          </cell>
          <cell r="J494">
            <v>5</v>
          </cell>
          <cell r="K494">
            <v>0.38610038610038605</v>
          </cell>
          <cell r="L494">
            <v>0</v>
          </cell>
          <cell r="M494">
            <v>0</v>
          </cell>
          <cell r="N494">
            <v>45</v>
          </cell>
          <cell r="O494">
            <v>0.34137460172963136</v>
          </cell>
          <cell r="P494">
            <v>0</v>
          </cell>
          <cell r="Q494">
            <v>0</v>
          </cell>
          <cell r="R494">
            <v>1</v>
          </cell>
          <cell r="S494">
            <v>0.016329196603527107</v>
          </cell>
          <cell r="T494">
            <v>1</v>
          </cell>
          <cell r="U494">
            <v>0.0681663258350375</v>
          </cell>
          <cell r="V494">
            <v>0</v>
          </cell>
          <cell r="W494">
            <v>0</v>
          </cell>
          <cell r="X494">
            <v>2</v>
          </cell>
          <cell r="Y494">
            <v>0.017855548611731095</v>
          </cell>
          <cell r="Z494">
            <v>47</v>
          </cell>
          <cell r="AA494">
            <v>0.19270982820123822</v>
          </cell>
        </row>
        <row r="495">
          <cell r="A495" t="str">
            <v>52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129</v>
          </cell>
          <cell r="G495">
            <v>2.0853540252182348</v>
          </cell>
          <cell r="H495">
            <v>133</v>
          </cell>
          <cell r="I495">
            <v>2.342786683107275</v>
          </cell>
          <cell r="J495">
            <v>29</v>
          </cell>
          <cell r="K495">
            <v>2.2393822393822393</v>
          </cell>
          <cell r="L495">
            <v>1</v>
          </cell>
          <cell r="M495">
            <v>4.166666666666666</v>
          </cell>
          <cell r="N495">
            <v>292</v>
          </cell>
          <cell r="O495">
            <v>2.2151418601122743</v>
          </cell>
          <cell r="P495">
            <v>122</v>
          </cell>
          <cell r="Q495">
            <v>3.4068695895001393</v>
          </cell>
          <cell r="R495">
            <v>241</v>
          </cell>
          <cell r="S495">
            <v>3.9353363814500324</v>
          </cell>
          <cell r="T495">
            <v>51</v>
          </cell>
          <cell r="U495">
            <v>3.476482617586912</v>
          </cell>
          <cell r="V495">
            <v>1</v>
          </cell>
          <cell r="W495">
            <v>3.4482758620689653</v>
          </cell>
          <cell r="X495">
            <v>415</v>
          </cell>
          <cell r="Y495">
            <v>3.705026336934202</v>
          </cell>
          <cell r="Z495">
            <v>707</v>
          </cell>
          <cell r="AA495">
            <v>2.8988478412399035</v>
          </cell>
        </row>
        <row r="496">
          <cell r="A496" t="str">
            <v>53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65</v>
          </cell>
          <cell r="G496">
            <v>1.050759780148723</v>
          </cell>
          <cell r="H496">
            <v>78</v>
          </cell>
          <cell r="I496">
            <v>1.3739651224238154</v>
          </cell>
          <cell r="J496">
            <v>17</v>
          </cell>
          <cell r="K496">
            <v>1.3127413127413126</v>
          </cell>
          <cell r="L496">
            <v>0</v>
          </cell>
          <cell r="M496">
            <v>0</v>
          </cell>
          <cell r="N496">
            <v>160</v>
          </cell>
          <cell r="O496">
            <v>1.2137763617053559</v>
          </cell>
          <cell r="P496">
            <v>9</v>
          </cell>
          <cell r="Q496">
            <v>0.2513264451270595</v>
          </cell>
          <cell r="R496">
            <v>6</v>
          </cell>
          <cell r="S496">
            <v>0.09797517962116264</v>
          </cell>
          <cell r="T496">
            <v>2</v>
          </cell>
          <cell r="U496">
            <v>0.136332651670075</v>
          </cell>
          <cell r="V496">
            <v>0</v>
          </cell>
          <cell r="W496">
            <v>0</v>
          </cell>
          <cell r="X496">
            <v>17</v>
          </cell>
          <cell r="Y496">
            <v>0.15177216319971432</v>
          </cell>
          <cell r="Z496">
            <v>177</v>
          </cell>
          <cell r="AA496">
            <v>0.7257370125876419</v>
          </cell>
        </row>
        <row r="497">
          <cell r="A497" t="str">
            <v>55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18</v>
          </cell>
          <cell r="G497">
            <v>0.2909796314258002</v>
          </cell>
          <cell r="H497">
            <v>15</v>
          </cell>
          <cell r="I497">
            <v>0.2642240620045799</v>
          </cell>
          <cell r="J497">
            <v>3</v>
          </cell>
          <cell r="K497">
            <v>0.23166023166023167</v>
          </cell>
          <cell r="L497">
            <v>0</v>
          </cell>
          <cell r="M497">
            <v>0</v>
          </cell>
          <cell r="N497">
            <v>36</v>
          </cell>
          <cell r="O497">
            <v>0.27309968138370505</v>
          </cell>
          <cell r="P497">
            <v>31</v>
          </cell>
          <cell r="Q497">
            <v>0.8656799776598716</v>
          </cell>
          <cell r="R497">
            <v>67</v>
          </cell>
          <cell r="S497">
            <v>1.094056172436316</v>
          </cell>
          <cell r="T497">
            <v>17</v>
          </cell>
          <cell r="U497">
            <v>1.1588275391956373</v>
          </cell>
          <cell r="V497">
            <v>1</v>
          </cell>
          <cell r="W497">
            <v>3.4482758620689653</v>
          </cell>
          <cell r="X497">
            <v>116</v>
          </cell>
          <cell r="Y497">
            <v>1.0356218194804037</v>
          </cell>
          <cell r="Z497">
            <v>152</v>
          </cell>
          <cell r="AA497">
            <v>0.6232317848210258</v>
          </cell>
        </row>
        <row r="498">
          <cell r="A498" t="str">
            <v>56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20</v>
          </cell>
          <cell r="G498">
            <v>0.3233107015842224</v>
          </cell>
          <cell r="H498">
            <v>24</v>
          </cell>
          <cell r="I498">
            <v>0.42275849920732783</v>
          </cell>
          <cell r="J498">
            <v>9</v>
          </cell>
          <cell r="K498">
            <v>0.6949806949806949</v>
          </cell>
          <cell r="L498">
            <v>0</v>
          </cell>
          <cell r="M498">
            <v>0</v>
          </cell>
          <cell r="N498">
            <v>53</v>
          </cell>
          <cell r="O498">
            <v>0.40206341981489907</v>
          </cell>
          <cell r="P498">
            <v>156</v>
          </cell>
          <cell r="Q498">
            <v>4.356325048869031</v>
          </cell>
          <cell r="R498">
            <v>183</v>
          </cell>
          <cell r="S498">
            <v>2.9882429784454603</v>
          </cell>
          <cell r="T498">
            <v>66</v>
          </cell>
          <cell r="U498">
            <v>4.4989775051124745</v>
          </cell>
          <cell r="V498">
            <v>0</v>
          </cell>
          <cell r="W498">
            <v>0</v>
          </cell>
          <cell r="X498">
            <v>405</v>
          </cell>
          <cell r="Y498">
            <v>3.615748593875546</v>
          </cell>
          <cell r="Z498">
            <v>458</v>
          </cell>
          <cell r="AA498">
            <v>1.877895772684407</v>
          </cell>
        </row>
        <row r="499">
          <cell r="A499" t="str">
            <v>58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28</v>
          </cell>
          <cell r="G499">
            <v>0.45263498221791143</v>
          </cell>
          <cell r="H499">
            <v>24</v>
          </cell>
          <cell r="I499">
            <v>0.42275849920732783</v>
          </cell>
          <cell r="J499">
            <v>5</v>
          </cell>
          <cell r="K499">
            <v>0.38610038610038605</v>
          </cell>
          <cell r="L499">
            <v>0</v>
          </cell>
          <cell r="M499">
            <v>0</v>
          </cell>
          <cell r="N499">
            <v>57</v>
          </cell>
          <cell r="O499">
            <v>0.432407828857533</v>
          </cell>
          <cell r="P499">
            <v>1</v>
          </cell>
          <cell r="Q499">
            <v>0.02792516056967327</v>
          </cell>
          <cell r="R499">
            <v>4</v>
          </cell>
          <cell r="S499">
            <v>0.06531678641410843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5</v>
          </cell>
          <cell r="Y499">
            <v>0.04463887152932774</v>
          </cell>
          <cell r="Z499">
            <v>62</v>
          </cell>
          <cell r="AA499">
            <v>0.2542129648612079</v>
          </cell>
        </row>
        <row r="500">
          <cell r="A500" t="str">
            <v>59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20</v>
          </cell>
          <cell r="G500">
            <v>0.3233107015842224</v>
          </cell>
          <cell r="H500">
            <v>11</v>
          </cell>
          <cell r="I500">
            <v>0.1937643121366919</v>
          </cell>
          <cell r="J500">
            <v>4</v>
          </cell>
          <cell r="K500">
            <v>0.3088803088803089</v>
          </cell>
          <cell r="L500">
            <v>0</v>
          </cell>
          <cell r="M500">
            <v>0</v>
          </cell>
          <cell r="N500">
            <v>35</v>
          </cell>
          <cell r="O500">
            <v>0.26551357912304663</v>
          </cell>
          <cell r="P500">
            <v>4</v>
          </cell>
          <cell r="Q500">
            <v>0.11170064227869309</v>
          </cell>
          <cell r="R500">
            <v>1</v>
          </cell>
          <cell r="S500">
            <v>0.016329196603527107</v>
          </cell>
          <cell r="T500">
            <v>1</v>
          </cell>
          <cell r="U500">
            <v>0.0681663258350375</v>
          </cell>
          <cell r="V500">
            <v>0</v>
          </cell>
          <cell r="W500">
            <v>0</v>
          </cell>
          <cell r="X500">
            <v>6</v>
          </cell>
          <cell r="Y500">
            <v>0.053566645835193286</v>
          </cell>
          <cell r="Z500">
            <v>41</v>
          </cell>
          <cell r="AA500">
            <v>0.1681085735372504</v>
          </cell>
        </row>
        <row r="501">
          <cell r="A501" t="str">
            <v>60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7</v>
          </cell>
          <cell r="G501">
            <v>0.11315874555447786</v>
          </cell>
          <cell r="H501">
            <v>6</v>
          </cell>
          <cell r="I501">
            <v>0.10568962480183196</v>
          </cell>
          <cell r="J501">
            <v>2</v>
          </cell>
          <cell r="K501">
            <v>0.15444015444015444</v>
          </cell>
          <cell r="L501">
            <v>0</v>
          </cell>
          <cell r="M501">
            <v>0</v>
          </cell>
          <cell r="N501">
            <v>15</v>
          </cell>
          <cell r="O501">
            <v>0.11379153390987709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15</v>
          </cell>
          <cell r="AA501">
            <v>0.06150313665996967</v>
          </cell>
        </row>
        <row r="502">
          <cell r="A502" t="str">
            <v>61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55</v>
          </cell>
          <cell r="G502">
            <v>0.8891044293566117</v>
          </cell>
          <cell r="H502">
            <v>69</v>
          </cell>
          <cell r="I502">
            <v>1.2154306852210675</v>
          </cell>
          <cell r="J502">
            <v>15</v>
          </cell>
          <cell r="K502">
            <v>1.1583011583011582</v>
          </cell>
          <cell r="L502">
            <v>0</v>
          </cell>
          <cell r="M502">
            <v>0</v>
          </cell>
          <cell r="N502">
            <v>139</v>
          </cell>
          <cell r="O502">
            <v>1.0544682142315278</v>
          </cell>
          <cell r="P502">
            <v>3</v>
          </cell>
          <cell r="Q502">
            <v>0.08377548170901983</v>
          </cell>
          <cell r="R502">
            <v>7</v>
          </cell>
          <cell r="S502">
            <v>0.11430437622468974</v>
          </cell>
          <cell r="T502">
            <v>1</v>
          </cell>
          <cell r="U502">
            <v>0.0681663258350375</v>
          </cell>
          <cell r="V502">
            <v>0</v>
          </cell>
          <cell r="W502">
            <v>0</v>
          </cell>
          <cell r="X502">
            <v>11</v>
          </cell>
          <cell r="Y502">
            <v>0.09820551736452103</v>
          </cell>
          <cell r="Z502">
            <v>150</v>
          </cell>
          <cell r="AA502">
            <v>0.6150313665996966</v>
          </cell>
        </row>
        <row r="503">
          <cell r="A503" t="str">
            <v>62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224</v>
          </cell>
          <cell r="G503">
            <v>3.6210798577432914</v>
          </cell>
          <cell r="H503">
            <v>147</v>
          </cell>
          <cell r="I503">
            <v>2.5893958076448826</v>
          </cell>
          <cell r="J503">
            <v>35</v>
          </cell>
          <cell r="K503">
            <v>2.7027027027027026</v>
          </cell>
          <cell r="L503">
            <v>1</v>
          </cell>
          <cell r="M503">
            <v>4.166666666666666</v>
          </cell>
          <cell r="N503">
            <v>407</v>
          </cell>
          <cell r="O503">
            <v>3.087543620087999</v>
          </cell>
          <cell r="P503">
            <v>15</v>
          </cell>
          <cell r="Q503">
            <v>0.4188774085450991</v>
          </cell>
          <cell r="R503">
            <v>8</v>
          </cell>
          <cell r="S503">
            <v>0.13063357282821686</v>
          </cell>
          <cell r="T503">
            <v>2</v>
          </cell>
          <cell r="U503">
            <v>0.136332651670075</v>
          </cell>
          <cell r="V503">
            <v>0</v>
          </cell>
          <cell r="W503">
            <v>0</v>
          </cell>
          <cell r="X503">
            <v>25</v>
          </cell>
          <cell r="Y503">
            <v>0.2231943576466387</v>
          </cell>
          <cell r="Z503">
            <v>432</v>
          </cell>
          <cell r="AA503">
            <v>1.7712903358071261</v>
          </cell>
        </row>
        <row r="504">
          <cell r="A504" t="str">
            <v>63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27</v>
          </cell>
          <cell r="G504">
            <v>0.4364694471387003</v>
          </cell>
          <cell r="H504">
            <v>30</v>
          </cell>
          <cell r="I504">
            <v>0.5284481240091597</v>
          </cell>
          <cell r="J504">
            <v>5</v>
          </cell>
          <cell r="K504">
            <v>0.38610038610038605</v>
          </cell>
          <cell r="L504">
            <v>0</v>
          </cell>
          <cell r="M504">
            <v>0</v>
          </cell>
          <cell r="N504">
            <v>62</v>
          </cell>
          <cell r="O504">
            <v>0.4703383401608254</v>
          </cell>
          <cell r="P504">
            <v>0</v>
          </cell>
          <cell r="Q504">
            <v>0</v>
          </cell>
          <cell r="R504">
            <v>1</v>
          </cell>
          <cell r="S504">
            <v>0.016329196603527107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1</v>
          </cell>
          <cell r="Y504">
            <v>0.008927774305865548</v>
          </cell>
          <cell r="Z504">
            <v>63</v>
          </cell>
          <cell r="AA504">
            <v>0.2583131739718726</v>
          </cell>
        </row>
        <row r="505">
          <cell r="A505" t="str">
            <v>64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299</v>
          </cell>
          <cell r="G505">
            <v>4.833494988684126</v>
          </cell>
          <cell r="H505">
            <v>265</v>
          </cell>
          <cell r="I505">
            <v>4.667958428747578</v>
          </cell>
          <cell r="J505">
            <v>56</v>
          </cell>
          <cell r="K505">
            <v>4.324324324324325</v>
          </cell>
          <cell r="L505">
            <v>0</v>
          </cell>
          <cell r="M505">
            <v>0</v>
          </cell>
          <cell r="N505">
            <v>620</v>
          </cell>
          <cell r="O505">
            <v>4.703383401608254</v>
          </cell>
          <cell r="P505">
            <v>6</v>
          </cell>
          <cell r="Q505">
            <v>0.16755096341803966</v>
          </cell>
          <cell r="R505">
            <v>7</v>
          </cell>
          <cell r="S505">
            <v>0.11430437622468974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13</v>
          </cell>
          <cell r="Y505">
            <v>0.11606106597625213</v>
          </cell>
          <cell r="Z505">
            <v>633</v>
          </cell>
          <cell r="AA505">
            <v>2.59543236705072</v>
          </cell>
        </row>
        <row r="506">
          <cell r="A506" t="str">
            <v>65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129</v>
          </cell>
          <cell r="G506">
            <v>2.0853540252182348</v>
          </cell>
          <cell r="H506">
            <v>126</v>
          </cell>
          <cell r="I506">
            <v>2.219482120838471</v>
          </cell>
          <cell r="J506">
            <v>28</v>
          </cell>
          <cell r="K506">
            <v>2.1621621621621623</v>
          </cell>
          <cell r="L506">
            <v>0</v>
          </cell>
          <cell r="M506">
            <v>0</v>
          </cell>
          <cell r="N506">
            <v>283</v>
          </cell>
          <cell r="O506">
            <v>2.146866939766348</v>
          </cell>
          <cell r="P506">
            <v>3</v>
          </cell>
          <cell r="Q506">
            <v>0.08377548170901983</v>
          </cell>
          <cell r="R506">
            <v>1</v>
          </cell>
          <cell r="S506">
            <v>0.016329196603527107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4</v>
          </cell>
          <cell r="Y506">
            <v>0.03571109722346219</v>
          </cell>
          <cell r="Z506">
            <v>287</v>
          </cell>
          <cell r="AA506">
            <v>1.1767600147607529</v>
          </cell>
        </row>
        <row r="507">
          <cell r="A507" t="str">
            <v>66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78</v>
          </cell>
          <cell r="G507">
            <v>1.2609117361784674</v>
          </cell>
          <cell r="H507">
            <v>73</v>
          </cell>
          <cell r="I507">
            <v>1.2858904350889555</v>
          </cell>
          <cell r="J507">
            <v>21</v>
          </cell>
          <cell r="K507">
            <v>1.6216216216216217</v>
          </cell>
          <cell r="L507">
            <v>0</v>
          </cell>
          <cell r="M507">
            <v>0</v>
          </cell>
          <cell r="N507">
            <v>172</v>
          </cell>
          <cell r="O507">
            <v>1.3048095888332576</v>
          </cell>
          <cell r="P507">
            <v>17</v>
          </cell>
          <cell r="Q507">
            <v>0.4747277296844457</v>
          </cell>
          <cell r="R507">
            <v>13</v>
          </cell>
          <cell r="S507">
            <v>0.2122795558458524</v>
          </cell>
          <cell r="T507">
            <v>3</v>
          </cell>
          <cell r="U507">
            <v>0.2044989775051125</v>
          </cell>
          <cell r="V507">
            <v>0</v>
          </cell>
          <cell r="W507">
            <v>0</v>
          </cell>
          <cell r="X507">
            <v>33</v>
          </cell>
          <cell r="Y507">
            <v>0.2946165520935631</v>
          </cell>
          <cell r="Z507">
            <v>205</v>
          </cell>
          <cell r="AA507">
            <v>0.8405428676862521</v>
          </cell>
        </row>
        <row r="508">
          <cell r="A508" t="str">
            <v>68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41</v>
          </cell>
          <cell r="G508">
            <v>0.662786938247656</v>
          </cell>
          <cell r="H508">
            <v>40</v>
          </cell>
          <cell r="I508">
            <v>0.7045974986788797</v>
          </cell>
          <cell r="J508">
            <v>7</v>
          </cell>
          <cell r="K508">
            <v>0.5405405405405406</v>
          </cell>
          <cell r="L508">
            <v>1</v>
          </cell>
          <cell r="M508">
            <v>4.166666666666666</v>
          </cell>
          <cell r="N508">
            <v>89</v>
          </cell>
          <cell r="O508">
            <v>0.6751631011986041</v>
          </cell>
          <cell r="P508">
            <v>14</v>
          </cell>
          <cell r="Q508">
            <v>0.3909522479754258</v>
          </cell>
          <cell r="R508">
            <v>20</v>
          </cell>
          <cell r="S508">
            <v>0.32658393207054215</v>
          </cell>
          <cell r="T508">
            <v>5</v>
          </cell>
          <cell r="U508">
            <v>0.3408316291751874</v>
          </cell>
          <cell r="V508">
            <v>0</v>
          </cell>
          <cell r="W508">
            <v>0</v>
          </cell>
          <cell r="X508">
            <v>39</v>
          </cell>
          <cell r="Y508">
            <v>0.34818319792875635</v>
          </cell>
          <cell r="Z508">
            <v>128</v>
          </cell>
          <cell r="AA508">
            <v>0.5248267661650744</v>
          </cell>
        </row>
        <row r="509">
          <cell r="A509" t="str">
            <v>69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116</v>
          </cell>
          <cell r="G509">
            <v>1.87520206918849</v>
          </cell>
          <cell r="H509">
            <v>98</v>
          </cell>
          <cell r="I509">
            <v>1.726263871763255</v>
          </cell>
          <cell r="J509">
            <v>17</v>
          </cell>
          <cell r="K509">
            <v>1.3127413127413126</v>
          </cell>
          <cell r="L509">
            <v>1</v>
          </cell>
          <cell r="M509">
            <v>4.166666666666666</v>
          </cell>
          <cell r="N509">
            <v>232</v>
          </cell>
          <cell r="O509">
            <v>1.7599757244727658</v>
          </cell>
          <cell r="P509">
            <v>10</v>
          </cell>
          <cell r="Q509">
            <v>0.27925160569673274</v>
          </cell>
          <cell r="R509">
            <v>9</v>
          </cell>
          <cell r="S509">
            <v>0.14696276943174394</v>
          </cell>
          <cell r="T509">
            <v>2</v>
          </cell>
          <cell r="U509">
            <v>0.136332651670075</v>
          </cell>
          <cell r="V509">
            <v>0</v>
          </cell>
          <cell r="W509">
            <v>0</v>
          </cell>
          <cell r="X509">
            <v>21</v>
          </cell>
          <cell r="Y509">
            <v>0.1874832604231765</v>
          </cell>
          <cell r="Z509">
            <v>253</v>
          </cell>
          <cell r="AA509">
            <v>1.037352904998155</v>
          </cell>
        </row>
        <row r="510">
          <cell r="A510" t="str">
            <v>70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187</v>
          </cell>
          <cell r="G510">
            <v>3.02295505981248</v>
          </cell>
          <cell r="H510">
            <v>127</v>
          </cell>
          <cell r="I510">
            <v>2.237097058305443</v>
          </cell>
          <cell r="J510">
            <v>25</v>
          </cell>
          <cell r="K510">
            <v>1.9305019305019302</v>
          </cell>
          <cell r="L510">
            <v>0</v>
          </cell>
          <cell r="M510">
            <v>0</v>
          </cell>
          <cell r="N510">
            <v>339</v>
          </cell>
          <cell r="O510">
            <v>2.571688666363223</v>
          </cell>
          <cell r="P510">
            <v>20</v>
          </cell>
          <cell r="Q510">
            <v>0.5585032113934655</v>
          </cell>
          <cell r="R510">
            <v>27</v>
          </cell>
          <cell r="S510">
            <v>0.44088830829523185</v>
          </cell>
          <cell r="T510">
            <v>3</v>
          </cell>
          <cell r="U510">
            <v>0.2044989775051125</v>
          </cell>
          <cell r="V510">
            <v>0</v>
          </cell>
          <cell r="W510">
            <v>0</v>
          </cell>
          <cell r="X510">
            <v>50</v>
          </cell>
          <cell r="Y510">
            <v>0.4463887152932774</v>
          </cell>
          <cell r="Z510">
            <v>389</v>
          </cell>
          <cell r="AA510">
            <v>1.5949813440485465</v>
          </cell>
        </row>
        <row r="511">
          <cell r="A511" t="str">
            <v>71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171</v>
          </cell>
          <cell r="G511">
            <v>2.7643064985451016</v>
          </cell>
          <cell r="H511">
            <v>109</v>
          </cell>
          <cell r="I511">
            <v>1.9200281838999471</v>
          </cell>
          <cell r="J511">
            <v>24</v>
          </cell>
          <cell r="K511">
            <v>1.8532818532818534</v>
          </cell>
          <cell r="L511">
            <v>0</v>
          </cell>
          <cell r="M511">
            <v>0</v>
          </cell>
          <cell r="N511">
            <v>304</v>
          </cell>
          <cell r="O511">
            <v>2.306175087240176</v>
          </cell>
          <cell r="P511">
            <v>20</v>
          </cell>
          <cell r="Q511">
            <v>0.5585032113934655</v>
          </cell>
          <cell r="R511">
            <v>16</v>
          </cell>
          <cell r="S511">
            <v>0.2612671456564337</v>
          </cell>
          <cell r="T511">
            <v>4</v>
          </cell>
          <cell r="U511">
            <v>0.27266530334015</v>
          </cell>
          <cell r="V511">
            <v>0</v>
          </cell>
          <cell r="W511">
            <v>0</v>
          </cell>
          <cell r="X511">
            <v>40</v>
          </cell>
          <cell r="Y511">
            <v>0.3571109722346219</v>
          </cell>
          <cell r="Z511">
            <v>344</v>
          </cell>
          <cell r="AA511">
            <v>1.4104719340686376</v>
          </cell>
        </row>
        <row r="512">
          <cell r="A512" t="str">
            <v>72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50</v>
          </cell>
          <cell r="G512">
            <v>0.8082767539605561</v>
          </cell>
          <cell r="H512">
            <v>41</v>
          </cell>
          <cell r="I512">
            <v>0.7222124361458516</v>
          </cell>
          <cell r="J512">
            <v>9</v>
          </cell>
          <cell r="K512">
            <v>0.6949806949806949</v>
          </cell>
          <cell r="L512">
            <v>0</v>
          </cell>
          <cell r="M512">
            <v>0</v>
          </cell>
          <cell r="N512">
            <v>100</v>
          </cell>
          <cell r="O512">
            <v>0.7586102260658474</v>
          </cell>
          <cell r="P512">
            <v>26</v>
          </cell>
          <cell r="Q512">
            <v>0.7260541748115051</v>
          </cell>
          <cell r="R512">
            <v>13</v>
          </cell>
          <cell r="S512">
            <v>0.2122795558458524</v>
          </cell>
          <cell r="T512">
            <v>2</v>
          </cell>
          <cell r="U512">
            <v>0.136332651670075</v>
          </cell>
          <cell r="V512">
            <v>0</v>
          </cell>
          <cell r="W512">
            <v>0</v>
          </cell>
          <cell r="X512">
            <v>41</v>
          </cell>
          <cell r="Y512">
            <v>0.36603874654048746</v>
          </cell>
          <cell r="Z512">
            <v>141</v>
          </cell>
          <cell r="AA512">
            <v>0.5781294846037147</v>
          </cell>
        </row>
        <row r="513">
          <cell r="A513" t="str">
            <v>73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26</v>
          </cell>
          <cell r="G513">
            <v>0.42030391205948914</v>
          </cell>
          <cell r="H513">
            <v>20</v>
          </cell>
          <cell r="I513">
            <v>0.35229874933943983</v>
          </cell>
          <cell r="J513">
            <v>3</v>
          </cell>
          <cell r="K513">
            <v>0.23166023166023167</v>
          </cell>
          <cell r="L513">
            <v>0</v>
          </cell>
          <cell r="M513">
            <v>0</v>
          </cell>
          <cell r="N513">
            <v>49</v>
          </cell>
          <cell r="O513">
            <v>0.3717190107722652</v>
          </cell>
          <cell r="P513">
            <v>6</v>
          </cell>
          <cell r="Q513">
            <v>0.16755096341803966</v>
          </cell>
          <cell r="R513">
            <v>7</v>
          </cell>
          <cell r="S513">
            <v>0.11430437622468974</v>
          </cell>
          <cell r="T513">
            <v>1</v>
          </cell>
          <cell r="U513">
            <v>0.0681663258350375</v>
          </cell>
          <cell r="V513">
            <v>0</v>
          </cell>
          <cell r="W513">
            <v>0</v>
          </cell>
          <cell r="X513">
            <v>14</v>
          </cell>
          <cell r="Y513">
            <v>0.12498884028211765</v>
          </cell>
          <cell r="Z513">
            <v>63</v>
          </cell>
          <cell r="AA513">
            <v>0.2583131739718726</v>
          </cell>
        </row>
        <row r="514">
          <cell r="A514" t="str">
            <v>74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22</v>
          </cell>
          <cell r="G514">
            <v>0.35564177174264466</v>
          </cell>
          <cell r="H514">
            <v>7</v>
          </cell>
          <cell r="I514">
            <v>0.12330456226880396</v>
          </cell>
          <cell r="J514">
            <v>3</v>
          </cell>
          <cell r="K514">
            <v>0.23166023166023167</v>
          </cell>
          <cell r="L514">
            <v>0</v>
          </cell>
          <cell r="M514">
            <v>0</v>
          </cell>
          <cell r="N514">
            <v>32</v>
          </cell>
          <cell r="O514">
            <v>0.24275527234107114</v>
          </cell>
          <cell r="P514">
            <v>5</v>
          </cell>
          <cell r="Q514">
            <v>0.13962580284836637</v>
          </cell>
          <cell r="R514">
            <v>7</v>
          </cell>
          <cell r="S514">
            <v>0.11430437622468974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12</v>
          </cell>
          <cell r="Y514">
            <v>0.10713329167038657</v>
          </cell>
          <cell r="Z514">
            <v>44</v>
          </cell>
          <cell r="AA514">
            <v>0.18040920086924433</v>
          </cell>
        </row>
        <row r="515">
          <cell r="A515" t="str">
            <v>75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3</v>
          </cell>
          <cell r="G515">
            <v>0.04849660523763337</v>
          </cell>
          <cell r="H515">
            <v>5</v>
          </cell>
          <cell r="I515">
            <v>0.08807468733485996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8</v>
          </cell>
          <cell r="O515">
            <v>0.060688818085267784</v>
          </cell>
          <cell r="P515">
            <v>0</v>
          </cell>
          <cell r="Q515">
            <v>0</v>
          </cell>
          <cell r="R515">
            <v>1</v>
          </cell>
          <cell r="S515">
            <v>0.016329196603527107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1</v>
          </cell>
          <cell r="Y515">
            <v>0.008927774305865548</v>
          </cell>
          <cell r="Z515">
            <v>9</v>
          </cell>
          <cell r="AA515">
            <v>0.036901881995981795</v>
          </cell>
        </row>
        <row r="516">
          <cell r="A516" t="str">
            <v>77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18</v>
          </cell>
          <cell r="G516">
            <v>0.2909796314258002</v>
          </cell>
          <cell r="H516">
            <v>10</v>
          </cell>
          <cell r="I516">
            <v>0.17614937466971992</v>
          </cell>
          <cell r="J516">
            <v>1</v>
          </cell>
          <cell r="K516">
            <v>0.07722007722007722</v>
          </cell>
          <cell r="L516">
            <v>0</v>
          </cell>
          <cell r="M516">
            <v>0</v>
          </cell>
          <cell r="N516">
            <v>29</v>
          </cell>
          <cell r="O516">
            <v>0.21999696555909573</v>
          </cell>
          <cell r="P516">
            <v>7</v>
          </cell>
          <cell r="Q516">
            <v>0.1954761239877129</v>
          </cell>
          <cell r="R516">
            <v>15</v>
          </cell>
          <cell r="S516">
            <v>0.24493794905290658</v>
          </cell>
          <cell r="T516">
            <v>5</v>
          </cell>
          <cell r="U516">
            <v>0.3408316291751874</v>
          </cell>
          <cell r="V516">
            <v>0</v>
          </cell>
          <cell r="W516">
            <v>0</v>
          </cell>
          <cell r="X516">
            <v>27</v>
          </cell>
          <cell r="Y516">
            <v>0.2410499062583698</v>
          </cell>
          <cell r="Z516">
            <v>56</v>
          </cell>
          <cell r="AA516">
            <v>0.22961171019722004</v>
          </cell>
        </row>
        <row r="517">
          <cell r="A517" t="str">
            <v>78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338</v>
          </cell>
          <cell r="G517">
            <v>5.4639508567733595</v>
          </cell>
          <cell r="H517">
            <v>434</v>
          </cell>
          <cell r="I517">
            <v>7.644882860665844</v>
          </cell>
          <cell r="J517">
            <v>72</v>
          </cell>
          <cell r="K517">
            <v>5.559845559845559</v>
          </cell>
          <cell r="L517">
            <v>0</v>
          </cell>
          <cell r="M517">
            <v>0</v>
          </cell>
          <cell r="N517">
            <v>844</v>
          </cell>
          <cell r="O517">
            <v>6.402670307995752</v>
          </cell>
          <cell r="P517">
            <v>521</v>
          </cell>
          <cell r="Q517">
            <v>14.549008656799778</v>
          </cell>
          <cell r="R517">
            <v>935</v>
          </cell>
          <cell r="S517">
            <v>15.267798824297845</v>
          </cell>
          <cell r="T517">
            <v>170</v>
          </cell>
          <cell r="U517">
            <v>11.588275391956374</v>
          </cell>
          <cell r="V517">
            <v>4</v>
          </cell>
          <cell r="W517">
            <v>13.793103448275861</v>
          </cell>
          <cell r="X517">
            <v>1630</v>
          </cell>
          <cell r="Y517">
            <v>14.552272118560843</v>
          </cell>
          <cell r="Z517">
            <v>2474</v>
          </cell>
          <cell r="AA517">
            <v>10.143917339784329</v>
          </cell>
        </row>
        <row r="518">
          <cell r="A518" t="str">
            <v>79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16</v>
          </cell>
          <cell r="G518">
            <v>0.25864856126737795</v>
          </cell>
          <cell r="H518">
            <v>26</v>
          </cell>
          <cell r="I518">
            <v>0.45798837414127186</v>
          </cell>
          <cell r="J518">
            <v>10</v>
          </cell>
          <cell r="K518">
            <v>0.7722007722007721</v>
          </cell>
          <cell r="L518">
            <v>1</v>
          </cell>
          <cell r="M518">
            <v>4.166666666666666</v>
          </cell>
          <cell r="N518">
            <v>53</v>
          </cell>
          <cell r="O518">
            <v>0.40206341981489907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0.0681663258350375</v>
          </cell>
          <cell r="V518">
            <v>0</v>
          </cell>
          <cell r="W518">
            <v>0</v>
          </cell>
          <cell r="X518">
            <v>1</v>
          </cell>
          <cell r="Y518">
            <v>0.008927774305865548</v>
          </cell>
          <cell r="Z518">
            <v>54</v>
          </cell>
          <cell r="AA518">
            <v>0.22141129197589077</v>
          </cell>
        </row>
        <row r="519">
          <cell r="A519" t="str">
            <v>80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10</v>
          </cell>
          <cell r="G519">
            <v>0.1616553507921112</v>
          </cell>
          <cell r="H519">
            <v>8</v>
          </cell>
          <cell r="I519">
            <v>0.14091949973577594</v>
          </cell>
          <cell r="J519">
            <v>3</v>
          </cell>
          <cell r="K519">
            <v>0.23166023166023167</v>
          </cell>
          <cell r="L519">
            <v>0</v>
          </cell>
          <cell r="M519">
            <v>0</v>
          </cell>
          <cell r="N519">
            <v>21</v>
          </cell>
          <cell r="O519">
            <v>0.15930814747382793</v>
          </cell>
          <cell r="P519">
            <v>45</v>
          </cell>
          <cell r="Q519">
            <v>1.2566322256352975</v>
          </cell>
          <cell r="R519">
            <v>126</v>
          </cell>
          <cell r="S519">
            <v>2.057478772044415</v>
          </cell>
          <cell r="T519">
            <v>33</v>
          </cell>
          <cell r="U519">
            <v>2.2494887525562373</v>
          </cell>
          <cell r="V519">
            <v>1</v>
          </cell>
          <cell r="W519">
            <v>3.4482758620689653</v>
          </cell>
          <cell r="X519">
            <v>205</v>
          </cell>
          <cell r="Y519">
            <v>1.8301937327024373</v>
          </cell>
          <cell r="Z519">
            <v>226</v>
          </cell>
          <cell r="AA519">
            <v>0.9266472590102094</v>
          </cell>
        </row>
        <row r="520">
          <cell r="A520" t="str">
            <v>81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25</v>
          </cell>
          <cell r="G520">
            <v>0.40413837698027805</v>
          </cell>
          <cell r="H520">
            <v>26</v>
          </cell>
          <cell r="I520">
            <v>0.45798837414127186</v>
          </cell>
          <cell r="J520">
            <v>3</v>
          </cell>
          <cell r="K520">
            <v>0.23166023166023167</v>
          </cell>
          <cell r="L520">
            <v>0</v>
          </cell>
          <cell r="M520">
            <v>0</v>
          </cell>
          <cell r="N520">
            <v>54</v>
          </cell>
          <cell r="O520">
            <v>0.40964952207555755</v>
          </cell>
          <cell r="P520">
            <v>417</v>
          </cell>
          <cell r="Q520">
            <v>11.644791957553755</v>
          </cell>
          <cell r="R520">
            <v>828</v>
          </cell>
          <cell r="S520">
            <v>13.520574787720443</v>
          </cell>
          <cell r="T520">
            <v>194</v>
          </cell>
          <cell r="U520">
            <v>13.22426721199727</v>
          </cell>
          <cell r="V520">
            <v>1</v>
          </cell>
          <cell r="W520">
            <v>3.4482758620689653</v>
          </cell>
          <cell r="X520">
            <v>1440</v>
          </cell>
          <cell r="Y520">
            <v>12.855995000446388</v>
          </cell>
          <cell r="Z520">
            <v>1494</v>
          </cell>
          <cell r="AA520">
            <v>6.125712411332978</v>
          </cell>
        </row>
        <row r="521">
          <cell r="A521" t="str">
            <v>82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88</v>
          </cell>
          <cell r="G521">
            <v>1.4225670869705787</v>
          </cell>
          <cell r="H521">
            <v>86</v>
          </cell>
          <cell r="I521">
            <v>1.514884622159591</v>
          </cell>
          <cell r="J521">
            <v>26</v>
          </cell>
          <cell r="K521">
            <v>2.0077220077220077</v>
          </cell>
          <cell r="L521">
            <v>0</v>
          </cell>
          <cell r="M521">
            <v>0</v>
          </cell>
          <cell r="N521">
            <v>200</v>
          </cell>
          <cell r="O521">
            <v>1.5172204521316948</v>
          </cell>
          <cell r="P521">
            <v>16</v>
          </cell>
          <cell r="Q521">
            <v>0.44680256911477234</v>
          </cell>
          <cell r="R521">
            <v>18</v>
          </cell>
          <cell r="S521">
            <v>0.2939255388634879</v>
          </cell>
          <cell r="T521">
            <v>5</v>
          </cell>
          <cell r="U521">
            <v>0.3408316291751874</v>
          </cell>
          <cell r="V521">
            <v>0</v>
          </cell>
          <cell r="W521">
            <v>0</v>
          </cell>
          <cell r="X521">
            <v>39</v>
          </cell>
          <cell r="Y521">
            <v>0.34818319792875635</v>
          </cell>
          <cell r="Z521">
            <v>239</v>
          </cell>
          <cell r="AA521">
            <v>0.9799499774488499</v>
          </cell>
        </row>
        <row r="522">
          <cell r="A522" t="str">
            <v>84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143</v>
          </cell>
          <cell r="G522">
            <v>2.3116715163271904</v>
          </cell>
          <cell r="H522">
            <v>123</v>
          </cell>
          <cell r="I522">
            <v>2.166637308437555</v>
          </cell>
          <cell r="J522">
            <v>17</v>
          </cell>
          <cell r="K522">
            <v>1.3127413127413126</v>
          </cell>
          <cell r="L522">
            <v>0</v>
          </cell>
          <cell r="M522">
            <v>0</v>
          </cell>
          <cell r="N522">
            <v>283</v>
          </cell>
          <cell r="O522">
            <v>2.146866939766348</v>
          </cell>
          <cell r="P522">
            <v>5</v>
          </cell>
          <cell r="Q522">
            <v>0.13962580284836637</v>
          </cell>
          <cell r="R522">
            <v>6</v>
          </cell>
          <cell r="S522">
            <v>0.09797517962116264</v>
          </cell>
          <cell r="T522">
            <v>4</v>
          </cell>
          <cell r="U522">
            <v>0.27266530334015</v>
          </cell>
          <cell r="V522">
            <v>0</v>
          </cell>
          <cell r="W522">
            <v>0</v>
          </cell>
          <cell r="X522">
            <v>15</v>
          </cell>
          <cell r="Y522">
            <v>0.13391661458798323</v>
          </cell>
          <cell r="Z522">
            <v>298</v>
          </cell>
          <cell r="AA522">
            <v>1.2218623149780639</v>
          </cell>
        </row>
        <row r="523">
          <cell r="A523" t="str">
            <v>85</v>
          </cell>
          <cell r="B523">
            <v>3</v>
          </cell>
          <cell r="C523">
            <v>50</v>
          </cell>
          <cell r="D523">
            <v>3</v>
          </cell>
          <cell r="E523">
            <v>50</v>
          </cell>
          <cell r="F523">
            <v>146</v>
          </cell>
          <cell r="G523">
            <v>2.360168121564824</v>
          </cell>
          <cell r="H523">
            <v>125</v>
          </cell>
          <cell r="I523">
            <v>2.201867183371499</v>
          </cell>
          <cell r="J523">
            <v>23</v>
          </cell>
          <cell r="K523">
            <v>1.776061776061776</v>
          </cell>
          <cell r="L523">
            <v>0</v>
          </cell>
          <cell r="M523">
            <v>0</v>
          </cell>
          <cell r="N523">
            <v>294</v>
          </cell>
          <cell r="O523">
            <v>2.2303140646335913</v>
          </cell>
          <cell r="P523">
            <v>43</v>
          </cell>
          <cell r="Q523">
            <v>1.2007819044959507</v>
          </cell>
          <cell r="R523">
            <v>49</v>
          </cell>
          <cell r="S523">
            <v>0.8001306335728282</v>
          </cell>
          <cell r="T523">
            <v>15</v>
          </cell>
          <cell r="U523">
            <v>1.0224948875255624</v>
          </cell>
          <cell r="V523">
            <v>0</v>
          </cell>
          <cell r="W523">
            <v>0</v>
          </cell>
          <cell r="X523">
            <v>107</v>
          </cell>
          <cell r="Y523">
            <v>0.9552718507276136</v>
          </cell>
          <cell r="Z523">
            <v>404</v>
          </cell>
          <cell r="AA523">
            <v>1.6564844807085164</v>
          </cell>
        </row>
        <row r="524">
          <cell r="A524" t="str">
            <v>86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1054</v>
          </cell>
          <cell r="G524">
            <v>17.03847397348852</v>
          </cell>
          <cell r="H524">
            <v>916</v>
          </cell>
          <cell r="I524">
            <v>16.135282719746343</v>
          </cell>
          <cell r="J524">
            <v>181</v>
          </cell>
          <cell r="K524">
            <v>13.976833976833978</v>
          </cell>
          <cell r="L524">
            <v>1</v>
          </cell>
          <cell r="M524">
            <v>4.166666666666666</v>
          </cell>
          <cell r="N524">
            <v>2152</v>
          </cell>
          <cell r="O524">
            <v>16.325292064937035</v>
          </cell>
          <cell r="P524">
            <v>91</v>
          </cell>
          <cell r="Q524">
            <v>2.541189611840268</v>
          </cell>
          <cell r="R524">
            <v>135</v>
          </cell>
          <cell r="S524">
            <v>2.2044415414761596</v>
          </cell>
          <cell r="T524">
            <v>20</v>
          </cell>
          <cell r="U524">
            <v>1.3633265167007496</v>
          </cell>
          <cell r="V524">
            <v>1</v>
          </cell>
          <cell r="W524">
            <v>3.4482758620689653</v>
          </cell>
          <cell r="X524">
            <v>247</v>
          </cell>
          <cell r="Y524">
            <v>2.20516025354879</v>
          </cell>
          <cell r="Z524">
            <v>2399</v>
          </cell>
          <cell r="AA524">
            <v>9.836401656484481</v>
          </cell>
        </row>
        <row r="525">
          <cell r="A525" t="str">
            <v>87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333</v>
          </cell>
          <cell r="G525">
            <v>5.383123181377304</v>
          </cell>
          <cell r="H525">
            <v>395</v>
          </cell>
          <cell r="I525">
            <v>6.957900299453937</v>
          </cell>
          <cell r="J525">
            <v>95</v>
          </cell>
          <cell r="K525">
            <v>7.335907335907336</v>
          </cell>
          <cell r="L525">
            <v>2</v>
          </cell>
          <cell r="M525">
            <v>8.333333333333332</v>
          </cell>
          <cell r="N525">
            <v>825</v>
          </cell>
          <cell r="O525">
            <v>6.25853436504324</v>
          </cell>
          <cell r="P525">
            <v>89</v>
          </cell>
          <cell r="Q525">
            <v>2.4853392907009217</v>
          </cell>
          <cell r="R525">
            <v>131</v>
          </cell>
          <cell r="S525">
            <v>2.139124755062051</v>
          </cell>
          <cell r="T525">
            <v>34</v>
          </cell>
          <cell r="U525">
            <v>2.3176550783912746</v>
          </cell>
          <cell r="V525">
            <v>0</v>
          </cell>
          <cell r="W525">
            <v>0</v>
          </cell>
          <cell r="X525">
            <v>254</v>
          </cell>
          <cell r="Y525">
            <v>2.267654673689849</v>
          </cell>
          <cell r="Z525">
            <v>1079</v>
          </cell>
          <cell r="AA525">
            <v>4.4241256304071515</v>
          </cell>
        </row>
        <row r="526">
          <cell r="A526" t="str">
            <v>88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276</v>
          </cell>
          <cell r="G526">
            <v>4.461687681862269</v>
          </cell>
          <cell r="H526">
            <v>285</v>
          </cell>
          <cell r="I526">
            <v>5.020257178087018</v>
          </cell>
          <cell r="J526">
            <v>72</v>
          </cell>
          <cell r="K526">
            <v>5.559845559845559</v>
          </cell>
          <cell r="L526">
            <v>2</v>
          </cell>
          <cell r="M526">
            <v>8.333333333333332</v>
          </cell>
          <cell r="N526">
            <v>635</v>
          </cell>
          <cell r="O526">
            <v>4.817174935518131</v>
          </cell>
          <cell r="P526">
            <v>399</v>
          </cell>
          <cell r="Q526">
            <v>11.142139067299638</v>
          </cell>
          <cell r="R526">
            <v>831</v>
          </cell>
          <cell r="S526">
            <v>13.569562377531025</v>
          </cell>
          <cell r="T526">
            <v>140</v>
          </cell>
          <cell r="U526">
            <v>9.54328561690525</v>
          </cell>
          <cell r="V526">
            <v>2</v>
          </cell>
          <cell r="W526">
            <v>6.896551724137931</v>
          </cell>
          <cell r="X526">
            <v>1372</v>
          </cell>
          <cell r="Y526">
            <v>12.248906347647532</v>
          </cell>
          <cell r="Z526">
            <v>2007</v>
          </cell>
          <cell r="AA526">
            <v>8.22911968510394</v>
          </cell>
        </row>
        <row r="527">
          <cell r="A527" t="str">
            <v>90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44</v>
          </cell>
          <cell r="G527">
            <v>0.7112835434852893</v>
          </cell>
          <cell r="H527">
            <v>30</v>
          </cell>
          <cell r="I527">
            <v>0.5284481240091597</v>
          </cell>
          <cell r="J527">
            <v>11</v>
          </cell>
          <cell r="K527">
            <v>0.8494208494208495</v>
          </cell>
          <cell r="L527">
            <v>0</v>
          </cell>
          <cell r="M527">
            <v>0</v>
          </cell>
          <cell r="N527">
            <v>85</v>
          </cell>
          <cell r="O527">
            <v>0.6448186921559702</v>
          </cell>
          <cell r="P527">
            <v>0</v>
          </cell>
          <cell r="Q527">
            <v>0</v>
          </cell>
          <cell r="R527">
            <v>3</v>
          </cell>
          <cell r="S527">
            <v>0.04898758981058132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</v>
          </cell>
          <cell r="Y527">
            <v>0.026783322917596643</v>
          </cell>
          <cell r="Z527">
            <v>88</v>
          </cell>
          <cell r="AA527">
            <v>0.36081840173848867</v>
          </cell>
        </row>
        <row r="528">
          <cell r="A528" t="str">
            <v>91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19</v>
          </cell>
          <cell r="G528">
            <v>0.30714516650501134</v>
          </cell>
          <cell r="H528">
            <v>11</v>
          </cell>
          <cell r="I528">
            <v>0.1937643121366919</v>
          </cell>
          <cell r="J528">
            <v>3</v>
          </cell>
          <cell r="K528">
            <v>0.23166023166023167</v>
          </cell>
          <cell r="L528">
            <v>0</v>
          </cell>
          <cell r="M528">
            <v>0</v>
          </cell>
          <cell r="N528">
            <v>33</v>
          </cell>
          <cell r="O528">
            <v>0.25034137460172967</v>
          </cell>
          <cell r="P528">
            <v>7</v>
          </cell>
          <cell r="Q528">
            <v>0.1954761239877129</v>
          </cell>
          <cell r="R528">
            <v>9</v>
          </cell>
          <cell r="S528">
            <v>0.14696276943174394</v>
          </cell>
          <cell r="T528">
            <v>2</v>
          </cell>
          <cell r="U528">
            <v>0.136332651670075</v>
          </cell>
          <cell r="V528">
            <v>0</v>
          </cell>
          <cell r="W528">
            <v>0</v>
          </cell>
          <cell r="X528">
            <v>18</v>
          </cell>
          <cell r="Y528">
            <v>0.16069993750557984</v>
          </cell>
          <cell r="Z528">
            <v>51</v>
          </cell>
          <cell r="AA528">
            <v>0.20911066464389683</v>
          </cell>
        </row>
        <row r="529">
          <cell r="A529" t="str">
            <v>92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1</v>
          </cell>
          <cell r="G529">
            <v>0.016165535079211122</v>
          </cell>
          <cell r="H529">
            <v>2</v>
          </cell>
          <cell r="I529">
            <v>0.035229874933943986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3</v>
          </cell>
          <cell r="O529">
            <v>0.02275830678197542</v>
          </cell>
          <cell r="P529">
            <v>1</v>
          </cell>
          <cell r="Q529">
            <v>0.02792516056967327</v>
          </cell>
          <cell r="R529">
            <v>1</v>
          </cell>
          <cell r="S529">
            <v>0.016329196603527107</v>
          </cell>
          <cell r="T529">
            <v>2</v>
          </cell>
          <cell r="U529">
            <v>0.136332651670075</v>
          </cell>
          <cell r="V529">
            <v>0</v>
          </cell>
          <cell r="W529">
            <v>0</v>
          </cell>
          <cell r="X529">
            <v>4</v>
          </cell>
          <cell r="Y529">
            <v>0.03571109722346219</v>
          </cell>
          <cell r="Z529">
            <v>7</v>
          </cell>
          <cell r="AA529">
            <v>0.028701463774652505</v>
          </cell>
        </row>
        <row r="530">
          <cell r="A530" t="str">
            <v>93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24</v>
          </cell>
          <cell r="G530">
            <v>0.38797284190106696</v>
          </cell>
          <cell r="H530">
            <v>13</v>
          </cell>
          <cell r="I530">
            <v>0.22899418707063593</v>
          </cell>
          <cell r="J530">
            <v>9</v>
          </cell>
          <cell r="K530">
            <v>0.6949806949806949</v>
          </cell>
          <cell r="L530">
            <v>0</v>
          </cell>
          <cell r="M530">
            <v>0</v>
          </cell>
          <cell r="N530">
            <v>46</v>
          </cell>
          <cell r="O530">
            <v>0.3489607039902898</v>
          </cell>
          <cell r="P530">
            <v>12</v>
          </cell>
          <cell r="Q530">
            <v>0.3351019268360793</v>
          </cell>
          <cell r="R530">
            <v>13</v>
          </cell>
          <cell r="S530">
            <v>0.2122795558458524</v>
          </cell>
          <cell r="T530">
            <v>2</v>
          </cell>
          <cell r="U530">
            <v>0.136332651670075</v>
          </cell>
          <cell r="V530">
            <v>1</v>
          </cell>
          <cell r="W530">
            <v>3.4482758620689653</v>
          </cell>
          <cell r="X530">
            <v>28</v>
          </cell>
          <cell r="Y530">
            <v>0.2499776805642353</v>
          </cell>
          <cell r="Z530">
            <v>74</v>
          </cell>
          <cell r="AA530">
            <v>0.30341547418918363</v>
          </cell>
        </row>
        <row r="531">
          <cell r="A531" t="str">
            <v>94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179</v>
          </cell>
          <cell r="G531">
            <v>2.8936307791787907</v>
          </cell>
          <cell r="H531">
            <v>154</v>
          </cell>
          <cell r="I531">
            <v>2.7127003699136867</v>
          </cell>
          <cell r="J531">
            <v>34</v>
          </cell>
          <cell r="K531">
            <v>2.625482625482625</v>
          </cell>
          <cell r="L531">
            <v>0</v>
          </cell>
          <cell r="M531">
            <v>0</v>
          </cell>
          <cell r="N531">
            <v>367</v>
          </cell>
          <cell r="O531">
            <v>2.7840995296616597</v>
          </cell>
          <cell r="P531">
            <v>14</v>
          </cell>
          <cell r="Q531">
            <v>0.3909522479754258</v>
          </cell>
          <cell r="R531">
            <v>19</v>
          </cell>
          <cell r="S531">
            <v>0.31025473546701504</v>
          </cell>
          <cell r="T531">
            <v>8</v>
          </cell>
          <cell r="U531">
            <v>0.5453306066803</v>
          </cell>
          <cell r="V531">
            <v>0</v>
          </cell>
          <cell r="W531">
            <v>0</v>
          </cell>
          <cell r="X531">
            <v>41</v>
          </cell>
          <cell r="Y531">
            <v>0.36603874654048746</v>
          </cell>
          <cell r="Z531">
            <v>408</v>
          </cell>
          <cell r="AA531">
            <v>1.6728853171511746</v>
          </cell>
        </row>
        <row r="532">
          <cell r="A532" t="str">
            <v>95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3</v>
          </cell>
          <cell r="G532">
            <v>0.04849660523763337</v>
          </cell>
          <cell r="H532">
            <v>7</v>
          </cell>
          <cell r="I532">
            <v>0.12330456226880396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10</v>
          </cell>
          <cell r="O532">
            <v>0.07586102260658474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10</v>
          </cell>
          <cell r="AA532">
            <v>0.04100209110664644</v>
          </cell>
        </row>
        <row r="533">
          <cell r="A533" t="str">
            <v>96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10</v>
          </cell>
          <cell r="G533">
            <v>0.1616553507921112</v>
          </cell>
          <cell r="H533">
            <v>8</v>
          </cell>
          <cell r="I533">
            <v>0.14091949973577594</v>
          </cell>
          <cell r="J533">
            <v>1</v>
          </cell>
          <cell r="K533">
            <v>0.07722007722007722</v>
          </cell>
          <cell r="L533">
            <v>0</v>
          </cell>
          <cell r="M533">
            <v>0</v>
          </cell>
          <cell r="N533">
            <v>19</v>
          </cell>
          <cell r="O533">
            <v>0.144135942952511</v>
          </cell>
          <cell r="P533">
            <v>24</v>
          </cell>
          <cell r="Q533">
            <v>0.6702038536721586</v>
          </cell>
          <cell r="R533">
            <v>40</v>
          </cell>
          <cell r="S533">
            <v>0.6531678641410843</v>
          </cell>
          <cell r="T533">
            <v>17</v>
          </cell>
          <cell r="U533">
            <v>1.1588275391956373</v>
          </cell>
          <cell r="V533">
            <v>0</v>
          </cell>
          <cell r="W533">
            <v>0</v>
          </cell>
          <cell r="X533">
            <v>81</v>
          </cell>
          <cell r="Y533">
            <v>0.7231497187751095</v>
          </cell>
          <cell r="Z533">
            <v>100</v>
          </cell>
          <cell r="AA533">
            <v>0.4100209110664644</v>
          </cell>
        </row>
        <row r="534">
          <cell r="A534" t="str">
            <v>97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2</v>
          </cell>
          <cell r="G534">
            <v>0.032331070158422244</v>
          </cell>
          <cell r="H534">
            <v>1</v>
          </cell>
          <cell r="I534">
            <v>0.017614937466971993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</v>
          </cell>
          <cell r="O534">
            <v>0.02275830678197542</v>
          </cell>
          <cell r="P534">
            <v>1</v>
          </cell>
          <cell r="Q534">
            <v>0.02792516056967327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1</v>
          </cell>
          <cell r="Y534">
            <v>0.008927774305865548</v>
          </cell>
          <cell r="Z534">
            <v>4</v>
          </cell>
          <cell r="AA534">
            <v>0.016400836442658575</v>
          </cell>
        </row>
        <row r="535">
          <cell r="A535" t="str">
            <v>99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5</v>
          </cell>
          <cell r="G535">
            <v>0.0808276753960556</v>
          </cell>
          <cell r="H535">
            <v>5</v>
          </cell>
          <cell r="I535">
            <v>0.08807468733485996</v>
          </cell>
          <cell r="J535">
            <v>2</v>
          </cell>
          <cell r="K535">
            <v>0.15444015444015444</v>
          </cell>
          <cell r="L535">
            <v>0</v>
          </cell>
          <cell r="M535">
            <v>0</v>
          </cell>
          <cell r="N535">
            <v>12</v>
          </cell>
          <cell r="O535">
            <v>0.09103322712790168</v>
          </cell>
          <cell r="P535">
            <v>2</v>
          </cell>
          <cell r="Q535">
            <v>0.05585032113934654</v>
          </cell>
          <cell r="R535">
            <v>1</v>
          </cell>
          <cell r="S535">
            <v>0.016329196603527107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3</v>
          </cell>
          <cell r="Y535">
            <v>0.026783322917596643</v>
          </cell>
          <cell r="Z535">
            <v>15</v>
          </cell>
          <cell r="AA535">
            <v>0.06150313665996967</v>
          </cell>
        </row>
        <row r="536">
          <cell r="A536" t="str">
            <v>Total</v>
          </cell>
          <cell r="B536">
            <v>6</v>
          </cell>
          <cell r="C536">
            <v>100</v>
          </cell>
          <cell r="D536">
            <v>6</v>
          </cell>
          <cell r="E536">
            <v>100</v>
          </cell>
          <cell r="F536">
            <v>6186</v>
          </cell>
          <cell r="G536">
            <v>100</v>
          </cell>
          <cell r="H536">
            <v>5677</v>
          </cell>
          <cell r="I536">
            <v>100</v>
          </cell>
          <cell r="J536">
            <v>1295</v>
          </cell>
          <cell r="K536">
            <v>100</v>
          </cell>
          <cell r="L536">
            <v>24</v>
          </cell>
          <cell r="M536">
            <v>100</v>
          </cell>
          <cell r="N536">
            <v>13182</v>
          </cell>
          <cell r="O536">
            <v>100</v>
          </cell>
          <cell r="P536">
            <v>3581</v>
          </cell>
          <cell r="Q536">
            <v>100</v>
          </cell>
          <cell r="R536">
            <v>6124</v>
          </cell>
          <cell r="S536">
            <v>100</v>
          </cell>
          <cell r="T536">
            <v>1467</v>
          </cell>
          <cell r="U536">
            <v>100</v>
          </cell>
          <cell r="V536">
            <v>29</v>
          </cell>
          <cell r="W536">
            <v>100</v>
          </cell>
          <cell r="X536">
            <v>11201</v>
          </cell>
          <cell r="Y536">
            <v>100</v>
          </cell>
          <cell r="Z536">
            <v>24389</v>
          </cell>
          <cell r="AA536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2">
          <cell r="A162" t="str">
            <v>inconnu</v>
          </cell>
          <cell r="B162">
            <v>524</v>
          </cell>
          <cell r="C162">
            <v>78.32585949177877</v>
          </cell>
          <cell r="D162">
            <v>623</v>
          </cell>
          <cell r="E162">
            <v>54.88986784140969</v>
          </cell>
          <cell r="F162">
            <v>125</v>
          </cell>
          <cell r="G162">
            <v>57.870370370370374</v>
          </cell>
          <cell r="H162">
            <v>3</v>
          </cell>
          <cell r="I162">
            <v>75</v>
          </cell>
          <cell r="J162">
            <v>1275</v>
          </cell>
          <cell r="K162">
            <v>62.99407114624505</v>
          </cell>
        </row>
        <row r="163">
          <cell r="A163" t="str">
            <v>01</v>
          </cell>
          <cell r="B163">
            <v>0</v>
          </cell>
          <cell r="C163">
            <v>0</v>
          </cell>
          <cell r="D163">
            <v>1</v>
          </cell>
          <cell r="E163">
            <v>0.0881057268722467</v>
          </cell>
          <cell r="F163">
            <v>2</v>
          </cell>
          <cell r="G163">
            <v>0.9259259259259258</v>
          </cell>
          <cell r="H163">
            <v>0</v>
          </cell>
          <cell r="I163">
            <v>0</v>
          </cell>
          <cell r="J163">
            <v>3</v>
          </cell>
          <cell r="K163">
            <v>0.14822134387351776</v>
          </cell>
        </row>
        <row r="164">
          <cell r="A164" t="str">
            <v>10</v>
          </cell>
          <cell r="B164">
            <v>5</v>
          </cell>
          <cell r="C164">
            <v>0.7473841554559043</v>
          </cell>
          <cell r="D164">
            <v>54</v>
          </cell>
          <cell r="E164">
            <v>4.757709251101322</v>
          </cell>
          <cell r="F164">
            <v>8</v>
          </cell>
          <cell r="G164">
            <v>3.7037037037037033</v>
          </cell>
          <cell r="H164">
            <v>1</v>
          </cell>
          <cell r="I164">
            <v>25</v>
          </cell>
          <cell r="J164">
            <v>68</v>
          </cell>
          <cell r="K164">
            <v>3.3596837944664033</v>
          </cell>
        </row>
        <row r="165">
          <cell r="A165" t="str">
            <v>11</v>
          </cell>
          <cell r="B165">
            <v>1</v>
          </cell>
          <cell r="C165">
            <v>0.14947683109118087</v>
          </cell>
          <cell r="D165">
            <v>4</v>
          </cell>
          <cell r="E165">
            <v>0.3524229074889868</v>
          </cell>
          <cell r="F165">
            <v>2</v>
          </cell>
          <cell r="G165">
            <v>0.9259259259259258</v>
          </cell>
          <cell r="H165">
            <v>0</v>
          </cell>
          <cell r="I165">
            <v>0</v>
          </cell>
          <cell r="J165">
            <v>7</v>
          </cell>
          <cell r="K165">
            <v>0.3458498023715415</v>
          </cell>
        </row>
        <row r="166">
          <cell r="A166" t="str">
            <v>12</v>
          </cell>
          <cell r="B166">
            <v>1</v>
          </cell>
          <cell r="C166">
            <v>0.14947683109118087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0.04940711462450593</v>
          </cell>
        </row>
        <row r="167">
          <cell r="A167" t="str">
            <v>13</v>
          </cell>
          <cell r="B167">
            <v>2</v>
          </cell>
          <cell r="C167">
            <v>0.29895366218236175</v>
          </cell>
          <cell r="D167">
            <v>7</v>
          </cell>
          <cell r="E167">
            <v>0.6167400881057269</v>
          </cell>
          <cell r="F167">
            <v>2</v>
          </cell>
          <cell r="G167">
            <v>0.9259259259259258</v>
          </cell>
          <cell r="H167">
            <v>0</v>
          </cell>
          <cell r="I167">
            <v>0</v>
          </cell>
          <cell r="J167">
            <v>11</v>
          </cell>
          <cell r="K167">
            <v>0.5434782608695652</v>
          </cell>
        </row>
        <row r="168">
          <cell r="A168" t="str">
            <v>16</v>
          </cell>
          <cell r="B168">
            <v>1</v>
          </cell>
          <cell r="C168">
            <v>0.14947683109118087</v>
          </cell>
          <cell r="D168">
            <v>6</v>
          </cell>
          <cell r="E168">
            <v>0.5286343612334802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7</v>
          </cell>
          <cell r="K168">
            <v>0.3458498023715415</v>
          </cell>
        </row>
        <row r="169">
          <cell r="A169" t="str">
            <v>17</v>
          </cell>
          <cell r="B169">
            <v>0</v>
          </cell>
          <cell r="C169">
            <v>0</v>
          </cell>
          <cell r="D169">
            <v>9</v>
          </cell>
          <cell r="E169">
            <v>0.7929515418502203</v>
          </cell>
          <cell r="F169">
            <v>1</v>
          </cell>
          <cell r="G169">
            <v>0.4629629629629629</v>
          </cell>
          <cell r="H169">
            <v>0</v>
          </cell>
          <cell r="I169">
            <v>0</v>
          </cell>
          <cell r="J169">
            <v>10</v>
          </cell>
          <cell r="K169">
            <v>0.4940711462450593</v>
          </cell>
        </row>
        <row r="170">
          <cell r="A170" t="str">
            <v>18</v>
          </cell>
          <cell r="B170">
            <v>2</v>
          </cell>
          <cell r="C170">
            <v>0.29895366218236175</v>
          </cell>
          <cell r="D170">
            <v>3</v>
          </cell>
          <cell r="E170">
            <v>0.2643171806167401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5</v>
          </cell>
          <cell r="K170">
            <v>0.24703557312252966</v>
          </cell>
        </row>
        <row r="171">
          <cell r="A171" t="str">
            <v>20</v>
          </cell>
          <cell r="B171">
            <v>3</v>
          </cell>
          <cell r="C171">
            <v>0.4484304932735427</v>
          </cell>
          <cell r="D171">
            <v>11</v>
          </cell>
          <cell r="E171">
            <v>0.9691629955947136</v>
          </cell>
          <cell r="F171">
            <v>3</v>
          </cell>
          <cell r="G171">
            <v>1.3888888888888888</v>
          </cell>
          <cell r="H171">
            <v>0</v>
          </cell>
          <cell r="I171">
            <v>0</v>
          </cell>
          <cell r="J171">
            <v>17</v>
          </cell>
          <cell r="K171">
            <v>0.8399209486166008</v>
          </cell>
        </row>
        <row r="172">
          <cell r="A172" t="str">
            <v>21</v>
          </cell>
          <cell r="B172">
            <v>2</v>
          </cell>
          <cell r="C172">
            <v>0.29895366218236175</v>
          </cell>
          <cell r="D172">
            <v>8</v>
          </cell>
          <cell r="E172">
            <v>0.7048458149779736</v>
          </cell>
          <cell r="F172">
            <v>1</v>
          </cell>
          <cell r="G172">
            <v>0.4629629629629629</v>
          </cell>
          <cell r="H172">
            <v>0</v>
          </cell>
          <cell r="I172">
            <v>0</v>
          </cell>
          <cell r="J172">
            <v>11</v>
          </cell>
          <cell r="K172">
            <v>0.5434782608695652</v>
          </cell>
        </row>
        <row r="173">
          <cell r="A173" t="str">
            <v>22</v>
          </cell>
          <cell r="B173">
            <v>2</v>
          </cell>
          <cell r="C173">
            <v>0.29895366218236175</v>
          </cell>
          <cell r="D173">
            <v>7</v>
          </cell>
          <cell r="E173">
            <v>0.6167400881057269</v>
          </cell>
          <cell r="F173">
            <v>1</v>
          </cell>
          <cell r="G173">
            <v>0.4629629629629629</v>
          </cell>
          <cell r="H173">
            <v>0</v>
          </cell>
          <cell r="I173">
            <v>0</v>
          </cell>
          <cell r="J173">
            <v>10</v>
          </cell>
          <cell r="K173">
            <v>0.4940711462450593</v>
          </cell>
        </row>
        <row r="174">
          <cell r="A174" t="str">
            <v>23</v>
          </cell>
          <cell r="B174">
            <v>0</v>
          </cell>
          <cell r="C174">
            <v>0</v>
          </cell>
          <cell r="D174">
            <v>12</v>
          </cell>
          <cell r="E174">
            <v>1.0572687224669604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12</v>
          </cell>
          <cell r="K174">
            <v>0.592885375494071</v>
          </cell>
        </row>
        <row r="175">
          <cell r="A175" t="str">
            <v>24</v>
          </cell>
          <cell r="B175">
            <v>1</v>
          </cell>
          <cell r="C175">
            <v>0.14947683109118087</v>
          </cell>
          <cell r="D175">
            <v>6</v>
          </cell>
          <cell r="E175">
            <v>0.5286343612334802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7</v>
          </cell>
          <cell r="K175">
            <v>0.3458498023715415</v>
          </cell>
        </row>
        <row r="176">
          <cell r="A176" t="str">
            <v>25</v>
          </cell>
          <cell r="B176">
            <v>5</v>
          </cell>
          <cell r="C176">
            <v>0.7473841554559043</v>
          </cell>
          <cell r="D176">
            <v>17</v>
          </cell>
          <cell r="E176">
            <v>1.4977973568281937</v>
          </cell>
          <cell r="F176">
            <v>2</v>
          </cell>
          <cell r="G176">
            <v>0.9259259259259258</v>
          </cell>
          <cell r="H176">
            <v>0</v>
          </cell>
          <cell r="I176">
            <v>0</v>
          </cell>
          <cell r="J176">
            <v>24</v>
          </cell>
          <cell r="K176">
            <v>1.185770750988142</v>
          </cell>
        </row>
        <row r="177">
          <cell r="A177" t="str">
            <v>26</v>
          </cell>
          <cell r="B177">
            <v>2</v>
          </cell>
          <cell r="C177">
            <v>0.29895366218236175</v>
          </cell>
          <cell r="D177">
            <v>4</v>
          </cell>
          <cell r="E177">
            <v>0.3524229074889868</v>
          </cell>
          <cell r="F177">
            <v>1</v>
          </cell>
          <cell r="G177">
            <v>0.4629629629629629</v>
          </cell>
          <cell r="H177">
            <v>0</v>
          </cell>
          <cell r="I177">
            <v>0</v>
          </cell>
          <cell r="J177">
            <v>7</v>
          </cell>
          <cell r="K177">
            <v>0.3458498023715415</v>
          </cell>
        </row>
        <row r="178">
          <cell r="A178" t="str">
            <v>27</v>
          </cell>
          <cell r="B178">
            <v>0</v>
          </cell>
          <cell r="C178">
            <v>0</v>
          </cell>
          <cell r="D178">
            <v>4</v>
          </cell>
          <cell r="E178">
            <v>0.3524229074889868</v>
          </cell>
          <cell r="F178">
            <v>1</v>
          </cell>
          <cell r="G178">
            <v>0.4629629629629629</v>
          </cell>
          <cell r="H178">
            <v>0</v>
          </cell>
          <cell r="I178">
            <v>0</v>
          </cell>
          <cell r="J178">
            <v>5</v>
          </cell>
          <cell r="K178">
            <v>0.24703557312252966</v>
          </cell>
        </row>
        <row r="179">
          <cell r="A179" t="str">
            <v>28</v>
          </cell>
          <cell r="B179">
            <v>3</v>
          </cell>
          <cell r="C179">
            <v>0.4484304932735427</v>
          </cell>
          <cell r="D179">
            <v>5</v>
          </cell>
          <cell r="E179">
            <v>0.4405286343612335</v>
          </cell>
          <cell r="F179">
            <v>1</v>
          </cell>
          <cell r="G179">
            <v>0.4629629629629629</v>
          </cell>
          <cell r="H179">
            <v>0</v>
          </cell>
          <cell r="I179">
            <v>0</v>
          </cell>
          <cell r="J179">
            <v>9</v>
          </cell>
          <cell r="K179">
            <v>0.44466403162055346</v>
          </cell>
        </row>
        <row r="180">
          <cell r="A180" t="str">
            <v>29</v>
          </cell>
          <cell r="B180">
            <v>10</v>
          </cell>
          <cell r="C180">
            <v>1.4947683109118086</v>
          </cell>
          <cell r="D180">
            <v>23</v>
          </cell>
          <cell r="E180">
            <v>2.026431718061674</v>
          </cell>
          <cell r="F180">
            <v>5</v>
          </cell>
          <cell r="G180">
            <v>2.314814814814815</v>
          </cell>
          <cell r="H180">
            <v>0</v>
          </cell>
          <cell r="I180">
            <v>0</v>
          </cell>
          <cell r="J180">
            <v>38</v>
          </cell>
          <cell r="K180">
            <v>1.8774703557312251</v>
          </cell>
        </row>
        <row r="181">
          <cell r="A181" t="str">
            <v>30</v>
          </cell>
          <cell r="B181">
            <v>0</v>
          </cell>
          <cell r="C181">
            <v>0</v>
          </cell>
          <cell r="D181">
            <v>1</v>
          </cell>
          <cell r="E181">
            <v>0.0881057268722467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</v>
          </cell>
          <cell r="K181">
            <v>0.04940711462450593</v>
          </cell>
        </row>
        <row r="182">
          <cell r="A182" t="str">
            <v>31</v>
          </cell>
          <cell r="B182">
            <v>1</v>
          </cell>
          <cell r="C182">
            <v>0.14947683109118087</v>
          </cell>
          <cell r="D182">
            <v>9</v>
          </cell>
          <cell r="E182">
            <v>0.7929515418502203</v>
          </cell>
          <cell r="F182">
            <v>1</v>
          </cell>
          <cell r="G182">
            <v>0.4629629629629629</v>
          </cell>
          <cell r="H182">
            <v>0</v>
          </cell>
          <cell r="I182">
            <v>0</v>
          </cell>
          <cell r="J182">
            <v>11</v>
          </cell>
          <cell r="K182">
            <v>0.5434782608695652</v>
          </cell>
        </row>
        <row r="183">
          <cell r="A183" t="str">
            <v>32</v>
          </cell>
          <cell r="B183">
            <v>0</v>
          </cell>
          <cell r="C183">
            <v>0</v>
          </cell>
          <cell r="D183">
            <v>2</v>
          </cell>
          <cell r="E183">
            <v>0.1762114537444934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</v>
          </cell>
          <cell r="K183">
            <v>0.09881422924901186</v>
          </cell>
        </row>
        <row r="184">
          <cell r="A184" t="str">
            <v>33</v>
          </cell>
          <cell r="B184">
            <v>2</v>
          </cell>
          <cell r="C184">
            <v>0.29895366218236175</v>
          </cell>
          <cell r="D184">
            <v>6</v>
          </cell>
          <cell r="E184">
            <v>0.5286343612334802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8</v>
          </cell>
          <cell r="K184">
            <v>0.3952569169960474</v>
          </cell>
        </row>
        <row r="185">
          <cell r="A185" t="str">
            <v>37</v>
          </cell>
          <cell r="B185">
            <v>1</v>
          </cell>
          <cell r="C185">
            <v>0.14947683109118087</v>
          </cell>
          <cell r="D185">
            <v>1</v>
          </cell>
          <cell r="E185">
            <v>0.0881057268722467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2</v>
          </cell>
          <cell r="K185">
            <v>0.09881422924901186</v>
          </cell>
        </row>
        <row r="186">
          <cell r="A186" t="str">
            <v>38</v>
          </cell>
          <cell r="B186">
            <v>2</v>
          </cell>
          <cell r="C186">
            <v>0.29895366218236175</v>
          </cell>
          <cell r="D186">
            <v>9</v>
          </cell>
          <cell r="E186">
            <v>0.7929515418502203</v>
          </cell>
          <cell r="F186">
            <v>1</v>
          </cell>
          <cell r="G186">
            <v>0.4629629629629629</v>
          </cell>
          <cell r="H186">
            <v>0</v>
          </cell>
          <cell r="I186">
            <v>0</v>
          </cell>
          <cell r="J186">
            <v>12</v>
          </cell>
          <cell r="K186">
            <v>0.592885375494071</v>
          </cell>
        </row>
        <row r="187">
          <cell r="A187" t="str">
            <v>41</v>
          </cell>
          <cell r="B187">
            <v>2</v>
          </cell>
          <cell r="C187">
            <v>0.29895366218236175</v>
          </cell>
          <cell r="D187">
            <v>2</v>
          </cell>
          <cell r="E187">
            <v>0.1762114537444934</v>
          </cell>
          <cell r="F187">
            <v>1</v>
          </cell>
          <cell r="G187">
            <v>0.4629629629629629</v>
          </cell>
          <cell r="H187">
            <v>0</v>
          </cell>
          <cell r="I187">
            <v>0</v>
          </cell>
          <cell r="J187">
            <v>5</v>
          </cell>
          <cell r="K187">
            <v>0.24703557312252966</v>
          </cell>
        </row>
        <row r="188">
          <cell r="A188" t="str">
            <v>42</v>
          </cell>
          <cell r="B188">
            <v>1</v>
          </cell>
          <cell r="C188">
            <v>0.14947683109118087</v>
          </cell>
          <cell r="D188">
            <v>4</v>
          </cell>
          <cell r="E188">
            <v>0.3524229074889868</v>
          </cell>
          <cell r="F188">
            <v>1</v>
          </cell>
          <cell r="G188">
            <v>0.4629629629629629</v>
          </cell>
          <cell r="H188">
            <v>0</v>
          </cell>
          <cell r="I188">
            <v>0</v>
          </cell>
          <cell r="J188">
            <v>6</v>
          </cell>
          <cell r="K188">
            <v>0.2964426877470355</v>
          </cell>
        </row>
        <row r="189">
          <cell r="A189" t="str">
            <v>43</v>
          </cell>
          <cell r="B189">
            <v>3</v>
          </cell>
          <cell r="C189">
            <v>0.4484304932735427</v>
          </cell>
          <cell r="D189">
            <v>12</v>
          </cell>
          <cell r="E189">
            <v>1.0572687224669604</v>
          </cell>
          <cell r="F189">
            <v>6</v>
          </cell>
          <cell r="G189">
            <v>2.7777777777777777</v>
          </cell>
          <cell r="H189">
            <v>0</v>
          </cell>
          <cell r="I189">
            <v>0</v>
          </cell>
          <cell r="J189">
            <v>21</v>
          </cell>
          <cell r="K189">
            <v>1.0375494071146245</v>
          </cell>
        </row>
        <row r="190">
          <cell r="A190" t="str">
            <v>45</v>
          </cell>
          <cell r="B190">
            <v>3</v>
          </cell>
          <cell r="C190">
            <v>0.4484304932735427</v>
          </cell>
          <cell r="D190">
            <v>22</v>
          </cell>
          <cell r="E190">
            <v>1.9383259911894273</v>
          </cell>
          <cell r="F190">
            <v>2</v>
          </cell>
          <cell r="G190">
            <v>0.9259259259259258</v>
          </cell>
          <cell r="H190">
            <v>0</v>
          </cell>
          <cell r="I190">
            <v>0</v>
          </cell>
          <cell r="J190">
            <v>27</v>
          </cell>
          <cell r="K190">
            <v>1.33399209486166</v>
          </cell>
        </row>
        <row r="191">
          <cell r="A191" t="str">
            <v>46</v>
          </cell>
          <cell r="B191">
            <v>12</v>
          </cell>
          <cell r="C191">
            <v>1.7937219730941707</v>
          </cell>
          <cell r="D191">
            <v>42</v>
          </cell>
          <cell r="E191">
            <v>3.700440528634361</v>
          </cell>
          <cell r="F191">
            <v>9</v>
          </cell>
          <cell r="G191">
            <v>4.166666666666666</v>
          </cell>
          <cell r="H191">
            <v>0</v>
          </cell>
          <cell r="I191">
            <v>0</v>
          </cell>
          <cell r="J191">
            <v>63</v>
          </cell>
          <cell r="K191">
            <v>3.1126482213438735</v>
          </cell>
        </row>
        <row r="192">
          <cell r="A192" t="str">
            <v>47</v>
          </cell>
          <cell r="B192">
            <v>17</v>
          </cell>
          <cell r="C192">
            <v>2.5411061285500747</v>
          </cell>
          <cell r="D192">
            <v>57</v>
          </cell>
          <cell r="E192">
            <v>5.022026431718062</v>
          </cell>
          <cell r="F192">
            <v>11</v>
          </cell>
          <cell r="G192">
            <v>5.092592592592593</v>
          </cell>
          <cell r="H192">
            <v>0</v>
          </cell>
          <cell r="I192">
            <v>0</v>
          </cell>
          <cell r="J192">
            <v>85</v>
          </cell>
          <cell r="K192">
            <v>4.199604743083004</v>
          </cell>
        </row>
        <row r="193">
          <cell r="A193" t="str">
            <v>49</v>
          </cell>
          <cell r="B193">
            <v>6</v>
          </cell>
          <cell r="C193">
            <v>0.8968609865470853</v>
          </cell>
          <cell r="D193">
            <v>16</v>
          </cell>
          <cell r="E193">
            <v>1.4096916299559472</v>
          </cell>
          <cell r="F193">
            <v>2</v>
          </cell>
          <cell r="G193">
            <v>0.9259259259259258</v>
          </cell>
          <cell r="H193">
            <v>0</v>
          </cell>
          <cell r="I193">
            <v>0</v>
          </cell>
          <cell r="J193">
            <v>24</v>
          </cell>
          <cell r="K193">
            <v>1.185770750988142</v>
          </cell>
        </row>
        <row r="194">
          <cell r="A194" t="str">
            <v>52</v>
          </cell>
          <cell r="B194">
            <v>13</v>
          </cell>
          <cell r="C194">
            <v>1.9431988041853512</v>
          </cell>
          <cell r="D194">
            <v>37</v>
          </cell>
          <cell r="E194">
            <v>3.259911894273128</v>
          </cell>
          <cell r="F194">
            <v>7</v>
          </cell>
          <cell r="G194">
            <v>3.24074074074074</v>
          </cell>
          <cell r="H194">
            <v>0</v>
          </cell>
          <cell r="I194">
            <v>0</v>
          </cell>
          <cell r="J194">
            <v>57</v>
          </cell>
          <cell r="K194">
            <v>2.816205533596838</v>
          </cell>
        </row>
        <row r="195">
          <cell r="A195" t="str">
            <v>53</v>
          </cell>
          <cell r="B195">
            <v>1</v>
          </cell>
          <cell r="C195">
            <v>0.14947683109118087</v>
          </cell>
          <cell r="D195">
            <v>5</v>
          </cell>
          <cell r="E195">
            <v>0.4405286343612335</v>
          </cell>
          <cell r="F195">
            <v>1</v>
          </cell>
          <cell r="G195">
            <v>0.4629629629629629</v>
          </cell>
          <cell r="H195">
            <v>0</v>
          </cell>
          <cell r="I195">
            <v>0</v>
          </cell>
          <cell r="J195">
            <v>7</v>
          </cell>
          <cell r="K195">
            <v>0.3458498023715415</v>
          </cell>
        </row>
        <row r="196">
          <cell r="A196" t="str">
            <v>55</v>
          </cell>
          <cell r="B196">
            <v>1</v>
          </cell>
          <cell r="C196">
            <v>0.14947683109118087</v>
          </cell>
          <cell r="D196">
            <v>1</v>
          </cell>
          <cell r="E196">
            <v>0.0881057268722467</v>
          </cell>
          <cell r="F196">
            <v>1</v>
          </cell>
          <cell r="G196">
            <v>0.4629629629629629</v>
          </cell>
          <cell r="H196">
            <v>0</v>
          </cell>
          <cell r="I196">
            <v>0</v>
          </cell>
          <cell r="J196">
            <v>3</v>
          </cell>
          <cell r="K196">
            <v>0.14822134387351776</v>
          </cell>
        </row>
        <row r="197">
          <cell r="A197" t="str">
            <v>56</v>
          </cell>
          <cell r="B197">
            <v>3</v>
          </cell>
          <cell r="C197">
            <v>0.4484304932735427</v>
          </cell>
          <cell r="D197">
            <v>9</v>
          </cell>
          <cell r="E197">
            <v>0.7929515418502203</v>
          </cell>
          <cell r="F197">
            <v>5</v>
          </cell>
          <cell r="G197">
            <v>2.314814814814815</v>
          </cell>
          <cell r="H197">
            <v>0</v>
          </cell>
          <cell r="I197">
            <v>0</v>
          </cell>
          <cell r="J197">
            <v>17</v>
          </cell>
          <cell r="K197">
            <v>0.8399209486166008</v>
          </cell>
        </row>
        <row r="198">
          <cell r="A198" t="str">
            <v>59</v>
          </cell>
          <cell r="B198">
            <v>0</v>
          </cell>
          <cell r="C198">
            <v>0</v>
          </cell>
          <cell r="D198">
            <v>1</v>
          </cell>
          <cell r="E198">
            <v>0.0881057268722467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1</v>
          </cell>
          <cell r="K198">
            <v>0.04940711462450593</v>
          </cell>
        </row>
        <row r="199">
          <cell r="A199" t="str">
            <v>60</v>
          </cell>
          <cell r="B199">
            <v>1</v>
          </cell>
          <cell r="C199">
            <v>0.14947683109118087</v>
          </cell>
          <cell r="D199">
            <v>1</v>
          </cell>
          <cell r="E199">
            <v>0.0881057268722467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2</v>
          </cell>
          <cell r="K199">
            <v>0.09881422924901186</v>
          </cell>
        </row>
        <row r="200">
          <cell r="A200" t="str">
            <v>61</v>
          </cell>
          <cell r="B200">
            <v>0</v>
          </cell>
          <cell r="C200">
            <v>0</v>
          </cell>
          <cell r="D200">
            <v>3</v>
          </cell>
          <cell r="E200">
            <v>0.2643171806167401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3</v>
          </cell>
          <cell r="K200">
            <v>0.14822134387351776</v>
          </cell>
        </row>
        <row r="201">
          <cell r="A201" t="str">
            <v>62</v>
          </cell>
          <cell r="B201">
            <v>3</v>
          </cell>
          <cell r="C201">
            <v>0.4484304932735427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3</v>
          </cell>
          <cell r="K201">
            <v>0.14822134387351776</v>
          </cell>
        </row>
        <row r="202">
          <cell r="A202" t="str">
            <v>63</v>
          </cell>
          <cell r="B202">
            <v>0</v>
          </cell>
          <cell r="C202">
            <v>0</v>
          </cell>
          <cell r="D202">
            <v>3</v>
          </cell>
          <cell r="E202">
            <v>0.2643171806167401</v>
          </cell>
          <cell r="F202">
            <v>2</v>
          </cell>
          <cell r="G202">
            <v>0.9259259259259258</v>
          </cell>
          <cell r="H202">
            <v>0</v>
          </cell>
          <cell r="I202">
            <v>0</v>
          </cell>
          <cell r="J202">
            <v>5</v>
          </cell>
          <cell r="K202">
            <v>0.24703557312252966</v>
          </cell>
        </row>
        <row r="203">
          <cell r="A203" t="str">
            <v>64</v>
          </cell>
          <cell r="B203">
            <v>0</v>
          </cell>
          <cell r="C203">
            <v>0</v>
          </cell>
          <cell r="D203">
            <v>4</v>
          </cell>
          <cell r="E203">
            <v>0.3524229074889868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4</v>
          </cell>
          <cell r="K203">
            <v>0.1976284584980237</v>
          </cell>
        </row>
        <row r="204">
          <cell r="A204" t="str">
            <v>65</v>
          </cell>
          <cell r="B204">
            <v>0</v>
          </cell>
          <cell r="C204">
            <v>0</v>
          </cell>
          <cell r="D204">
            <v>1</v>
          </cell>
          <cell r="E204">
            <v>0.0881057268722467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</v>
          </cell>
          <cell r="K204">
            <v>0.04940711462450593</v>
          </cell>
        </row>
        <row r="205">
          <cell r="A205" t="str">
            <v>69</v>
          </cell>
          <cell r="B205">
            <v>1</v>
          </cell>
          <cell r="C205">
            <v>0.14947683109118087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</v>
          </cell>
          <cell r="K205">
            <v>0.04940711462450593</v>
          </cell>
        </row>
        <row r="206">
          <cell r="A206" t="str">
            <v>70</v>
          </cell>
          <cell r="B206">
            <v>3</v>
          </cell>
          <cell r="C206">
            <v>0.4484304932735427</v>
          </cell>
          <cell r="D206">
            <v>4</v>
          </cell>
          <cell r="E206">
            <v>0.3524229074889868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7</v>
          </cell>
          <cell r="K206">
            <v>0.3458498023715415</v>
          </cell>
        </row>
        <row r="207">
          <cell r="A207" t="str">
            <v>71</v>
          </cell>
          <cell r="B207">
            <v>1</v>
          </cell>
          <cell r="C207">
            <v>0.14947683109118087</v>
          </cell>
          <cell r="D207">
            <v>2</v>
          </cell>
          <cell r="E207">
            <v>0.1762114537444934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</v>
          </cell>
          <cell r="K207">
            <v>0.14822134387351776</v>
          </cell>
        </row>
        <row r="208">
          <cell r="A208" t="str">
            <v>72</v>
          </cell>
          <cell r="B208">
            <v>0</v>
          </cell>
          <cell r="C208">
            <v>0</v>
          </cell>
          <cell r="D208">
            <v>1</v>
          </cell>
          <cell r="E208">
            <v>0.0881057268722467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1</v>
          </cell>
          <cell r="K208">
            <v>0.04940711462450593</v>
          </cell>
        </row>
        <row r="209">
          <cell r="A209" t="str">
            <v>73</v>
          </cell>
          <cell r="B209">
            <v>0</v>
          </cell>
          <cell r="C209">
            <v>0</v>
          </cell>
          <cell r="D209">
            <v>1</v>
          </cell>
          <cell r="E209">
            <v>0.0881057268722467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1</v>
          </cell>
          <cell r="K209">
            <v>0.04940711462450593</v>
          </cell>
        </row>
        <row r="210">
          <cell r="A210" t="str">
            <v>74</v>
          </cell>
          <cell r="B210">
            <v>1</v>
          </cell>
          <cell r="C210">
            <v>0.14947683109118087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1</v>
          </cell>
          <cell r="K210">
            <v>0.04940711462450593</v>
          </cell>
        </row>
        <row r="211">
          <cell r="A211" t="str">
            <v>75</v>
          </cell>
          <cell r="B211">
            <v>1</v>
          </cell>
          <cell r="C211">
            <v>0.14947683109118087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</v>
          </cell>
          <cell r="K211">
            <v>0.04940711462450593</v>
          </cell>
        </row>
        <row r="212">
          <cell r="A212" t="str">
            <v>77</v>
          </cell>
          <cell r="B212">
            <v>2</v>
          </cell>
          <cell r="C212">
            <v>0.29895366218236175</v>
          </cell>
          <cell r="D212">
            <v>1</v>
          </cell>
          <cell r="E212">
            <v>0.0881057268722467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3</v>
          </cell>
          <cell r="K212">
            <v>0.14822134387351776</v>
          </cell>
        </row>
        <row r="213">
          <cell r="A213" t="str">
            <v>78</v>
          </cell>
          <cell r="B213">
            <v>8</v>
          </cell>
          <cell r="C213">
            <v>1.195814648729447</v>
          </cell>
          <cell r="D213">
            <v>7</v>
          </cell>
          <cell r="E213">
            <v>0.6167400881057269</v>
          </cell>
          <cell r="F213">
            <v>2</v>
          </cell>
          <cell r="G213">
            <v>0.9259259259259258</v>
          </cell>
          <cell r="H213">
            <v>0</v>
          </cell>
          <cell r="I213">
            <v>0</v>
          </cell>
          <cell r="J213">
            <v>17</v>
          </cell>
          <cell r="K213">
            <v>0.8399209486166008</v>
          </cell>
        </row>
        <row r="214">
          <cell r="A214" t="str">
            <v>80</v>
          </cell>
          <cell r="B214">
            <v>0</v>
          </cell>
          <cell r="C214">
            <v>0</v>
          </cell>
          <cell r="D214">
            <v>1</v>
          </cell>
          <cell r="E214">
            <v>0.0881057268722467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0.04940711462450593</v>
          </cell>
        </row>
        <row r="215">
          <cell r="A215" t="str">
            <v>81</v>
          </cell>
          <cell r="B215">
            <v>2</v>
          </cell>
          <cell r="C215">
            <v>0.29895366218236175</v>
          </cell>
          <cell r="D215">
            <v>31</v>
          </cell>
          <cell r="E215">
            <v>2.7312775330396475</v>
          </cell>
          <cell r="F215">
            <v>4</v>
          </cell>
          <cell r="G215">
            <v>1.8518518518518516</v>
          </cell>
          <cell r="H215">
            <v>0</v>
          </cell>
          <cell r="I215">
            <v>0</v>
          </cell>
          <cell r="J215">
            <v>37</v>
          </cell>
          <cell r="K215">
            <v>1.8280632411067195</v>
          </cell>
        </row>
        <row r="216">
          <cell r="A216" t="str">
            <v>82</v>
          </cell>
          <cell r="B216">
            <v>3</v>
          </cell>
          <cell r="C216">
            <v>0.4484304932735427</v>
          </cell>
          <cell r="D216">
            <v>18</v>
          </cell>
          <cell r="E216">
            <v>1.5859030837004406</v>
          </cell>
          <cell r="F216">
            <v>2</v>
          </cell>
          <cell r="G216">
            <v>0.9259259259259258</v>
          </cell>
          <cell r="H216">
            <v>0</v>
          </cell>
          <cell r="I216">
            <v>0</v>
          </cell>
          <cell r="J216">
            <v>23</v>
          </cell>
          <cell r="K216">
            <v>1.1363636363636365</v>
          </cell>
        </row>
        <row r="217">
          <cell r="A217" t="str">
            <v>84</v>
          </cell>
          <cell r="B217">
            <v>1</v>
          </cell>
          <cell r="C217">
            <v>0.14947683109118087</v>
          </cell>
          <cell r="D217">
            <v>1</v>
          </cell>
          <cell r="E217">
            <v>0.0881057268722467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2</v>
          </cell>
          <cell r="K217">
            <v>0.09881422924901186</v>
          </cell>
        </row>
        <row r="218">
          <cell r="A218" t="str">
            <v>85</v>
          </cell>
          <cell r="B218">
            <v>1</v>
          </cell>
          <cell r="C218">
            <v>0.14947683109118087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</v>
          </cell>
          <cell r="K218">
            <v>0.04940711462450593</v>
          </cell>
        </row>
        <row r="219">
          <cell r="A219" t="str">
            <v>86</v>
          </cell>
          <cell r="B219">
            <v>0</v>
          </cell>
          <cell r="C219">
            <v>0</v>
          </cell>
          <cell r="D219">
            <v>7</v>
          </cell>
          <cell r="E219">
            <v>0.6167400881057269</v>
          </cell>
          <cell r="F219">
            <v>1</v>
          </cell>
          <cell r="G219">
            <v>0.4629629629629629</v>
          </cell>
          <cell r="H219">
            <v>0</v>
          </cell>
          <cell r="I219">
            <v>0</v>
          </cell>
          <cell r="J219">
            <v>8</v>
          </cell>
          <cell r="K219">
            <v>0.3952569169960474</v>
          </cell>
        </row>
        <row r="220">
          <cell r="A220" t="str">
            <v>88</v>
          </cell>
          <cell r="B220">
            <v>3</v>
          </cell>
          <cell r="C220">
            <v>0.4484304932735427</v>
          </cell>
          <cell r="D220">
            <v>1</v>
          </cell>
          <cell r="E220">
            <v>0.0881057268722467</v>
          </cell>
          <cell r="F220">
            <v>1</v>
          </cell>
          <cell r="G220">
            <v>0.4629629629629629</v>
          </cell>
          <cell r="H220">
            <v>0</v>
          </cell>
          <cell r="I220">
            <v>0</v>
          </cell>
          <cell r="J220">
            <v>5</v>
          </cell>
          <cell r="K220">
            <v>0.24703557312252966</v>
          </cell>
        </row>
        <row r="221">
          <cell r="A221" t="str">
            <v>90</v>
          </cell>
          <cell r="B221">
            <v>0</v>
          </cell>
          <cell r="C221">
            <v>0</v>
          </cell>
          <cell r="D221">
            <v>1</v>
          </cell>
          <cell r="E221">
            <v>0.0881057268722467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</v>
          </cell>
          <cell r="K221">
            <v>0.04940711462450593</v>
          </cell>
        </row>
        <row r="222">
          <cell r="A222" t="str">
            <v>91</v>
          </cell>
          <cell r="B222">
            <v>1</v>
          </cell>
          <cell r="C222">
            <v>0.14947683109118087</v>
          </cell>
          <cell r="D222">
            <v>2</v>
          </cell>
          <cell r="E222">
            <v>0.1762114537444934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3</v>
          </cell>
          <cell r="K222">
            <v>0.14822134387351776</v>
          </cell>
        </row>
        <row r="223">
          <cell r="A223" t="str">
            <v>92</v>
          </cell>
          <cell r="B223">
            <v>0</v>
          </cell>
          <cell r="C223">
            <v>0</v>
          </cell>
          <cell r="D223">
            <v>1</v>
          </cell>
          <cell r="E223">
            <v>0.0881057268722467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</v>
          </cell>
          <cell r="K223">
            <v>0.04940711462450593</v>
          </cell>
        </row>
        <row r="224">
          <cell r="A224" t="str">
            <v>93</v>
          </cell>
          <cell r="B224">
            <v>1</v>
          </cell>
          <cell r="C224">
            <v>0.14947683109118087</v>
          </cell>
          <cell r="D224">
            <v>2</v>
          </cell>
          <cell r="E224">
            <v>0.1762114537444934</v>
          </cell>
          <cell r="F224">
            <v>1</v>
          </cell>
          <cell r="G224">
            <v>0.4629629629629629</v>
          </cell>
          <cell r="H224">
            <v>0</v>
          </cell>
          <cell r="I224">
            <v>0</v>
          </cell>
          <cell r="J224">
            <v>4</v>
          </cell>
          <cell r="K224">
            <v>0.1976284584980237</v>
          </cell>
        </row>
        <row r="225">
          <cell r="A225" t="str">
            <v>94</v>
          </cell>
          <cell r="B225">
            <v>1</v>
          </cell>
          <cell r="C225">
            <v>0.14947683109118087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1</v>
          </cell>
          <cell r="K225">
            <v>0.04940711462450593</v>
          </cell>
        </row>
        <row r="226">
          <cell r="A226" t="str">
            <v>96</v>
          </cell>
          <cell r="B226">
            <v>3</v>
          </cell>
          <cell r="C226">
            <v>0.4484304932735427</v>
          </cell>
          <cell r="D226">
            <v>1</v>
          </cell>
          <cell r="E226">
            <v>0.0881057268722467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4</v>
          </cell>
          <cell r="K226">
            <v>0.1976284584980237</v>
          </cell>
        </row>
        <row r="227">
          <cell r="A227" t="str">
            <v>99</v>
          </cell>
          <cell r="B227">
            <v>0</v>
          </cell>
          <cell r="C227">
            <v>0</v>
          </cell>
          <cell r="D227">
            <v>1</v>
          </cell>
          <cell r="E227">
            <v>0.0881057268722467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1</v>
          </cell>
          <cell r="K227">
            <v>0.04940711462450593</v>
          </cell>
        </row>
        <row r="228">
          <cell r="A228" t="str">
            <v>Total</v>
          </cell>
          <cell r="B228">
            <v>669</v>
          </cell>
          <cell r="C228">
            <v>100</v>
          </cell>
          <cell r="D228">
            <v>1135</v>
          </cell>
          <cell r="E228">
            <v>100</v>
          </cell>
          <cell r="F228">
            <v>216</v>
          </cell>
          <cell r="G228">
            <v>100</v>
          </cell>
          <cell r="H228">
            <v>4</v>
          </cell>
          <cell r="I228">
            <v>100</v>
          </cell>
          <cell r="J228">
            <v>2024</v>
          </cell>
          <cell r="K22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203</v>
      </c>
      <c r="B1" s="2"/>
    </row>
    <row r="2" spans="1:2" s="4" customFormat="1" ht="15">
      <c r="A2" s="3" t="s">
        <v>0</v>
      </c>
      <c r="B2" s="3" t="s">
        <v>204</v>
      </c>
    </row>
    <row r="3" spans="1:2" s="4" customFormat="1" ht="15">
      <c r="A3" s="3" t="s">
        <v>1</v>
      </c>
      <c r="B3" s="3" t="s">
        <v>205</v>
      </c>
    </row>
    <row r="4" spans="1:2" s="4" customFormat="1" ht="15">
      <c r="A4" s="3" t="s">
        <v>2</v>
      </c>
      <c r="B4" s="3" t="s">
        <v>206</v>
      </c>
    </row>
    <row r="5" spans="1:2" s="4" customFormat="1" ht="15">
      <c r="A5" s="3" t="s">
        <v>3</v>
      </c>
      <c r="B5" s="3" t="s">
        <v>207</v>
      </c>
    </row>
    <row r="6" spans="1:2" s="4" customFormat="1" ht="15">
      <c r="A6" s="3" t="s">
        <v>4</v>
      </c>
      <c r="B6" s="3" t="s">
        <v>208</v>
      </c>
    </row>
    <row r="7" spans="1:2" s="4" customFormat="1" ht="15">
      <c r="A7" s="3" t="s">
        <v>5</v>
      </c>
      <c r="B7" s="3" t="s">
        <v>209</v>
      </c>
    </row>
    <row r="8" spans="1:2" s="4" customFormat="1" ht="15">
      <c r="A8" s="3" t="s">
        <v>6</v>
      </c>
      <c r="B8" s="3" t="s">
        <v>210</v>
      </c>
    </row>
    <row r="9" spans="1:2" s="4" customFormat="1" ht="15">
      <c r="A9" s="3" t="s">
        <v>7</v>
      </c>
      <c r="B9" s="3" t="s">
        <v>211</v>
      </c>
    </row>
    <row r="10" spans="1:2" s="4" customFormat="1" ht="15">
      <c r="A10" s="3" t="s">
        <v>8</v>
      </c>
      <c r="B10" s="3" t="s">
        <v>212</v>
      </c>
    </row>
    <row r="11" spans="1:2" s="4" customFormat="1" ht="15">
      <c r="A11" s="3" t="s">
        <v>9</v>
      </c>
      <c r="B11" s="3" t="s">
        <v>213</v>
      </c>
    </row>
    <row r="12" spans="1:2" ht="15.75" thickBot="1">
      <c r="A12" s="2"/>
      <c r="B12" s="2"/>
    </row>
  </sheetData>
  <sheetProtection/>
  <hyperlinks>
    <hyperlink ref="A2:IV2" location="'31.1'!A1" display="31.1."/>
    <hyperlink ref="A3:IV3" location="'31.2'!A1" display="31.2."/>
    <hyperlink ref="A4:IV4" location="'31.3'!A1" display="31.3."/>
    <hyperlink ref="A5:IV5" location="'31.4'!A1" display="31.4."/>
    <hyperlink ref="A6:IV6" location="'31.5'!A1" display="31.5."/>
    <hyperlink ref="A7:IV7" location="'31.6'!A1" display="31.6."/>
    <hyperlink ref="A8:IV8" location="'31.7'!A1" display="31.7."/>
    <hyperlink ref="A9:IV9" location="'31.8'!A1" display="31.8."/>
    <hyperlink ref="A10:IV10" location="'31.9'!A1" display="31.9."/>
    <hyperlink ref="A11:IV11" location="'31.10'!A1" display="31.10."/>
    <hyperlink ref="B2" location="'31.1'!A1" display="Accidents sur le chemin du travail selon le secteur d'activités économiques : évolutie  2012 - 2017"/>
    <hyperlink ref="B3" location="'31.2'!A1" display="Accidents sur le chemin du travail selon le secteur d'activités économiques : distribution selon les conséquences et part de chaque secteur dans chaque suite - 2017"/>
    <hyperlink ref="B4" location="'31.3'!A1" display="Accidents sur le chemin du travail selon le secteur d'activités économiques : distribution selon les conséquences et part de chaque suite dans chaque secteur - 2017"/>
    <hyperlink ref="B5" location="'31.4'!A1" display="Accidents sur le chemin du travail selon le secteur d'activités économiques : distribution selon les conséquences - femmes - 2017"/>
    <hyperlink ref="B6" location="'31.5'!A1" display="Accidents sur le chemin du travail selon le secteur d'activités économiques : distribution selon les conséquences - hommes - 2017"/>
    <hyperlink ref="B7" location="'31.6'!A1" display="Accidents sur le chemin du travail selon le secteur d'activités économiques : distribution selon les conséquences et la génération en fréquence absolue - 2017"/>
    <hyperlink ref="B8" location="'31.7'!A1" display="Accidents sur le chemin du travail selon le secteur d'activités économiques : distribution selon les conséquences et la génération en fréquence relative - 2017"/>
    <hyperlink ref="B9" location="'31.8'!A1" display="Accidents sur le chemin du travail selon le secteur d'activités économiques : distribution selon les conséquences et le genre de travail - travail manuel - 2017"/>
    <hyperlink ref="B10" location="'31.9'!A1" display="Accidents sur le chemin du travail selon le secteur d'activités économiques : distribution selon les conséquences et le genre de travail - travail intellectuel - 2017"/>
    <hyperlink ref="B11" location="'31.10'!A1" display="Accidents sur le chemin du travail de travailleurs intérimaires selon le secteur d'activités économiques de l'entreprise utilisatrice : distribution selon les conséquences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61">
      <selection activeCell="C5" sqref="C5:L94"/>
    </sheetView>
  </sheetViews>
  <sheetFormatPr defaultColWidth="11.421875" defaultRowHeight="15"/>
  <cols>
    <col min="1" max="1" width="12.140625" style="61" customWidth="1"/>
    <col min="2" max="2" width="86.7109375" style="61" bestFit="1" customWidth="1"/>
    <col min="3" max="12" width="12.421875" style="61" customWidth="1"/>
    <col min="13" max="16384" width="11.421875" style="61" customWidth="1"/>
  </cols>
  <sheetData>
    <row r="1" spans="1:12" ht="24.75" customHeight="1" thickBot="1" thickTop="1">
      <c r="A1" s="134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9.5" customHeight="1" thickBot="1" thickTop="1">
      <c r="A2" s="137" t="s">
        <v>10</v>
      </c>
      <c r="B2" s="140" t="s">
        <v>11</v>
      </c>
      <c r="C2" s="143" t="s">
        <v>191</v>
      </c>
      <c r="D2" s="144"/>
      <c r="E2" s="148"/>
      <c r="F2" s="148"/>
      <c r="G2" s="144"/>
      <c r="H2" s="144"/>
      <c r="I2" s="144"/>
      <c r="J2" s="123"/>
      <c r="K2" s="137" t="s">
        <v>190</v>
      </c>
      <c r="L2" s="140"/>
    </row>
    <row r="3" spans="1:12" ht="19.5" customHeight="1">
      <c r="A3" s="138"/>
      <c r="B3" s="141"/>
      <c r="C3" s="131" t="s">
        <v>192</v>
      </c>
      <c r="D3" s="117"/>
      <c r="E3" s="131" t="s">
        <v>193</v>
      </c>
      <c r="F3" s="117"/>
      <c r="G3" s="131" t="s">
        <v>194</v>
      </c>
      <c r="H3" s="117"/>
      <c r="I3" s="131" t="s">
        <v>195</v>
      </c>
      <c r="J3" s="117"/>
      <c r="K3" s="138"/>
      <c r="L3" s="141"/>
    </row>
    <row r="4" spans="1:12" ht="19.5" customHeight="1" thickBot="1">
      <c r="A4" s="139"/>
      <c r="B4" s="142"/>
      <c r="C4" s="6" t="s">
        <v>12</v>
      </c>
      <c r="D4" s="7" t="s">
        <v>13</v>
      </c>
      <c r="E4" s="5" t="s">
        <v>12</v>
      </c>
      <c r="F4" s="19" t="s">
        <v>13</v>
      </c>
      <c r="G4" s="6" t="s">
        <v>12</v>
      </c>
      <c r="H4" s="7" t="s">
        <v>13</v>
      </c>
      <c r="I4" s="6" t="s">
        <v>12</v>
      </c>
      <c r="J4" s="7" t="s">
        <v>13</v>
      </c>
      <c r="K4" s="6" t="s">
        <v>12</v>
      </c>
      <c r="L4" s="25" t="s">
        <v>13</v>
      </c>
    </row>
    <row r="5" spans="1:12" ht="15">
      <c r="A5" s="62" t="s">
        <v>14</v>
      </c>
      <c r="B5" s="63" t="s">
        <v>15</v>
      </c>
      <c r="C5" s="9">
        <f>_xlfn.IFERROR(VLOOKUP(A5,'[1]Sheet1'!$A$453:$AE$538,6,FALSE),0)</f>
        <v>5</v>
      </c>
      <c r="D5" s="64">
        <f>_xlfn.IFERROR(VLOOKUP(A5,'[1]Sheet1'!$A$453:$AE$538,7,FALSE)/100,0)</f>
        <v>0.000808276753960556</v>
      </c>
      <c r="E5" s="60">
        <f>_xlfn.IFERROR(VLOOKUP(A5,'[1]Sheet1'!$A$453:$AE$538,8,FALSE),0)</f>
        <v>2</v>
      </c>
      <c r="F5" s="103">
        <f>_xlfn.IFERROR(VLOOKUP(A5,'[1]Sheet1'!$A$453:$AE$538,9,FALSE)/100,0)</f>
        <v>0.00035229874933943986</v>
      </c>
      <c r="G5" s="9">
        <f>_xlfn.IFERROR(VLOOKUP(A5,'[1]Sheet1'!$A$453:$AE$538,10,FALSE),0)</f>
        <v>0</v>
      </c>
      <c r="H5" s="64">
        <f>_xlfn.IFERROR(VLOOKUP(A5,'[1]Sheet1'!$A$453:$AE$538,11,FALSE)/100,0)</f>
        <v>0</v>
      </c>
      <c r="I5" s="9">
        <f>_xlfn.IFERROR(VLOOKUP(A5,'[1]Sheet1'!$A$453:$AE$538,12,FALSE),0)</f>
        <v>0</v>
      </c>
      <c r="J5" s="64">
        <f>_xlfn.IFERROR(VLOOKUP(A5,'[1]Sheet1'!$A$453:$AE$538,13,FALSE)/100,0)</f>
        <v>0</v>
      </c>
      <c r="K5" s="9">
        <f>_xlfn.IFERROR(VLOOKUP(A5,'[1]Sheet1'!$A$453:$AE$538,14,FALSE),0)</f>
        <v>7</v>
      </c>
      <c r="L5" s="87">
        <f>_xlfn.IFERROR(VLOOKUP(A5,'[1]Sheet1'!$A$453:$AE$538,15,FALSE)/100,0)</f>
        <v>0.0005310271582460932</v>
      </c>
    </row>
    <row r="6" spans="1:12" ht="15">
      <c r="A6" s="67" t="s">
        <v>16</v>
      </c>
      <c r="B6" s="68" t="s">
        <v>17</v>
      </c>
      <c r="C6" s="10">
        <f>_xlfn.IFERROR(VLOOKUP(A6,'[1]Sheet1'!$A$453:$AE$538,6,FALSE),0)</f>
        <v>1</v>
      </c>
      <c r="D6" s="88">
        <f>_xlfn.IFERROR(VLOOKUP(A6,'[1]Sheet1'!$A$453:$AE$538,7,FALSE)/100,0)</f>
        <v>0.00016165535079211123</v>
      </c>
      <c r="E6" s="10">
        <f>_xlfn.IFERROR(VLOOKUP(A6,'[1]Sheet1'!$A$453:$AE$538,8,FALSE),0)</f>
        <v>0</v>
      </c>
      <c r="F6" s="69">
        <f>_xlfn.IFERROR(VLOOKUP(A6,'[1]Sheet1'!$A$453:$AE$538,9,FALSE)/100,0)</f>
        <v>0</v>
      </c>
      <c r="G6" s="10">
        <f>_xlfn.IFERROR(VLOOKUP(A6,'[1]Sheet1'!$A$453:$AE$538,10,FALSE),0)</f>
        <v>0</v>
      </c>
      <c r="H6" s="69">
        <f>_xlfn.IFERROR(VLOOKUP(A6,'[1]Sheet1'!$A$453:$AE$538,11,FALSE)/100,0)</f>
        <v>0</v>
      </c>
      <c r="I6" s="10">
        <f>_xlfn.IFERROR(VLOOKUP(A6,'[1]Sheet1'!$A$453:$AE$538,12,FALSE),0)</f>
        <v>0</v>
      </c>
      <c r="J6" s="69">
        <f>_xlfn.IFERROR(VLOOKUP(A6,'[1]Sheet1'!$A$453:$AE$538,13,FALSE)/100,0)</f>
        <v>0</v>
      </c>
      <c r="K6" s="10">
        <f>_xlfn.IFERROR(VLOOKUP(A6,'[1]Sheet1'!$A$453:$AE$538,14,FALSE),0)</f>
        <v>1</v>
      </c>
      <c r="L6" s="88">
        <f>_xlfn.IFERROR(VLOOKUP(A6,'[1]Sheet1'!$A$453:$AE$538,15,FALSE)/100,0)</f>
        <v>7.586102260658473E-05</v>
      </c>
    </row>
    <row r="7" spans="1:12" ht="15">
      <c r="A7" s="67" t="s">
        <v>18</v>
      </c>
      <c r="B7" s="68" t="s">
        <v>19</v>
      </c>
      <c r="C7" s="10">
        <f>_xlfn.IFERROR(VLOOKUP(A7,'[1]Sheet1'!$A$453:$AE$538,6,FALSE),0)</f>
        <v>0</v>
      </c>
      <c r="D7" s="69">
        <f>_xlfn.IFERROR(VLOOKUP(A7,'[1]Sheet1'!$A$453:$AE$538,7,FALSE)/100,0)</f>
        <v>0</v>
      </c>
      <c r="E7" s="10">
        <f>_xlfn.IFERROR(VLOOKUP(A7,'[1]Sheet1'!$A$453:$AE$538,8,FALSE),0)</f>
        <v>0</v>
      </c>
      <c r="F7" s="69">
        <f>_xlfn.IFERROR(VLOOKUP(A7,'[1]Sheet1'!$A$453:$AE$538,9,FALSE)/100,0)</f>
        <v>0</v>
      </c>
      <c r="G7" s="10">
        <f>_xlfn.IFERROR(VLOOKUP(A7,'[1]Sheet1'!$A$453:$AE$538,10,FALSE),0)</f>
        <v>0</v>
      </c>
      <c r="H7" s="69">
        <f>_xlfn.IFERROR(VLOOKUP(A7,'[1]Sheet1'!$A$453:$AE$538,11,FALSE)/100,0)</f>
        <v>0</v>
      </c>
      <c r="I7" s="10">
        <f>_xlfn.IFERROR(VLOOKUP(A7,'[1]Sheet1'!$A$453:$AE$538,12,FALSE),0)</f>
        <v>0</v>
      </c>
      <c r="J7" s="69">
        <f>_xlfn.IFERROR(VLOOKUP(A7,'[1]Sheet1'!$A$453:$AE$538,13,FALSE)/100,0)</f>
        <v>0</v>
      </c>
      <c r="K7" s="10">
        <f>_xlfn.IFERROR(VLOOKUP(A7,'[1]Sheet1'!$A$453:$AE$538,14,FALSE),0)</f>
        <v>0</v>
      </c>
      <c r="L7" s="88">
        <f>_xlfn.IFERROR(VLOOKUP(A7,'[1]Sheet1'!$A$453:$AE$538,15,FALSE)/100,0)</f>
        <v>0</v>
      </c>
    </row>
    <row r="8" spans="1:12" ht="15">
      <c r="A8" s="67" t="s">
        <v>20</v>
      </c>
      <c r="B8" s="68" t="s">
        <v>21</v>
      </c>
      <c r="C8" s="10">
        <f>_xlfn.IFERROR(VLOOKUP(A8,'[1]Sheet1'!$A$453:$AE$538,6,FALSE),0)</f>
        <v>0</v>
      </c>
      <c r="D8" s="69">
        <f>_xlfn.IFERROR(VLOOKUP(A8,'[1]Sheet1'!$A$453:$AE$538,7,FALSE)/100,0)</f>
        <v>0</v>
      </c>
      <c r="E8" s="10">
        <f>_xlfn.IFERROR(VLOOKUP(A8,'[1]Sheet1'!$A$453:$AE$538,8,FALSE),0)</f>
        <v>0</v>
      </c>
      <c r="F8" s="69">
        <f>_xlfn.IFERROR(VLOOKUP(A8,'[1]Sheet1'!$A$453:$AE$538,9,FALSE)/100,0)</f>
        <v>0</v>
      </c>
      <c r="G8" s="10">
        <f>_xlfn.IFERROR(VLOOKUP(A8,'[1]Sheet1'!$A$453:$AE$538,10,FALSE),0)</f>
        <v>0</v>
      </c>
      <c r="H8" s="69">
        <f>_xlfn.IFERROR(VLOOKUP(A8,'[1]Sheet1'!$A$453:$AE$538,11,FALSE)/100,0)</f>
        <v>0</v>
      </c>
      <c r="I8" s="10">
        <f>_xlfn.IFERROR(VLOOKUP(A8,'[1]Sheet1'!$A$453:$AE$538,12,FALSE),0)</f>
        <v>0</v>
      </c>
      <c r="J8" s="69">
        <f>_xlfn.IFERROR(VLOOKUP(A8,'[1]Sheet1'!$A$453:$AE$538,13,FALSE)/100,0)</f>
        <v>0</v>
      </c>
      <c r="K8" s="10">
        <f>_xlfn.IFERROR(VLOOKUP(A8,'[1]Sheet1'!$A$453:$AE$538,14,FALSE),0)</f>
        <v>0</v>
      </c>
      <c r="L8" s="88">
        <f>_xlfn.IFERROR(VLOOKUP(A8,'[1]Sheet1'!$A$453:$AE$538,15,FALSE)/100,0)</f>
        <v>0</v>
      </c>
    </row>
    <row r="9" spans="1:12" ht="15">
      <c r="A9" s="67" t="s">
        <v>22</v>
      </c>
      <c r="B9" s="72" t="s">
        <v>23</v>
      </c>
      <c r="C9" s="10">
        <f>_xlfn.IFERROR(VLOOKUP(A9,'[1]Sheet1'!$A$453:$AE$538,6,FALSE),0)</f>
        <v>0</v>
      </c>
      <c r="D9" s="69">
        <f>_xlfn.IFERROR(VLOOKUP(A9,'[1]Sheet1'!$A$453:$AE$538,7,FALSE)/100,0)</f>
        <v>0</v>
      </c>
      <c r="E9" s="10">
        <f>_xlfn.IFERROR(VLOOKUP(A9,'[1]Sheet1'!$A$453:$AE$538,8,FALSE),0)</f>
        <v>0</v>
      </c>
      <c r="F9" s="69">
        <f>_xlfn.IFERROR(VLOOKUP(A9,'[1]Sheet1'!$A$453:$AE$538,9,FALSE)/100,0)</f>
        <v>0</v>
      </c>
      <c r="G9" s="10">
        <f>_xlfn.IFERROR(VLOOKUP(A9,'[1]Sheet1'!$A$453:$AE$538,10,FALSE),0)</f>
        <v>0</v>
      </c>
      <c r="H9" s="69">
        <f>_xlfn.IFERROR(VLOOKUP(A9,'[1]Sheet1'!$A$453:$AE$538,11,FALSE)/100,0)</f>
        <v>0</v>
      </c>
      <c r="I9" s="10">
        <f>_xlfn.IFERROR(VLOOKUP(A9,'[1]Sheet1'!$A$453:$AE$538,12,FALSE),0)</f>
        <v>0</v>
      </c>
      <c r="J9" s="69">
        <f>_xlfn.IFERROR(VLOOKUP(A9,'[1]Sheet1'!$A$453:$AE$538,13,FALSE)/100,0)</f>
        <v>0</v>
      </c>
      <c r="K9" s="10">
        <f>_xlfn.IFERROR(VLOOKUP(A9,'[1]Sheet1'!$A$453:$AE$538,14,FALSE),0)</f>
        <v>0</v>
      </c>
      <c r="L9" s="88">
        <f>_xlfn.IFERROR(VLOOKUP(A9,'[1]Sheet1'!$A$453:$AE$538,15,FALSE)/100,0)</f>
        <v>0</v>
      </c>
    </row>
    <row r="10" spans="1:12" ht="15">
      <c r="A10" s="67" t="s">
        <v>24</v>
      </c>
      <c r="B10" s="68" t="s">
        <v>25</v>
      </c>
      <c r="C10" s="10">
        <f>_xlfn.IFERROR(VLOOKUP(A10,'[1]Sheet1'!$A$453:$AE$538,6,FALSE),0)</f>
        <v>0</v>
      </c>
      <c r="D10" s="69">
        <f>_xlfn.IFERROR(VLOOKUP(A10,'[1]Sheet1'!$A$453:$AE$538,7,FALSE)/100,0)</f>
        <v>0</v>
      </c>
      <c r="E10" s="10">
        <f>_xlfn.IFERROR(VLOOKUP(A10,'[1]Sheet1'!$A$453:$AE$538,8,FALSE),0)</f>
        <v>0</v>
      </c>
      <c r="F10" s="69">
        <f>_xlfn.IFERROR(VLOOKUP(A10,'[1]Sheet1'!$A$453:$AE$538,9,FALSE)/100,0)</f>
        <v>0</v>
      </c>
      <c r="G10" s="10">
        <f>_xlfn.IFERROR(VLOOKUP(A10,'[1]Sheet1'!$A$453:$AE$538,10,FALSE),0)</f>
        <v>0</v>
      </c>
      <c r="H10" s="69">
        <f>_xlfn.IFERROR(VLOOKUP(A10,'[1]Sheet1'!$A$453:$AE$538,11,FALSE)/100,0)</f>
        <v>0</v>
      </c>
      <c r="I10" s="10">
        <f>_xlfn.IFERROR(VLOOKUP(A10,'[1]Sheet1'!$A$453:$AE$538,12,FALSE),0)</f>
        <v>0</v>
      </c>
      <c r="J10" s="69">
        <f>_xlfn.IFERROR(VLOOKUP(A10,'[1]Sheet1'!$A$453:$AE$538,13,FALSE)/100,0)</f>
        <v>0</v>
      </c>
      <c r="K10" s="10">
        <f>_xlfn.IFERROR(VLOOKUP(A10,'[1]Sheet1'!$A$453:$AE$538,14,FALSE),0)</f>
        <v>0</v>
      </c>
      <c r="L10" s="88">
        <f>_xlfn.IFERROR(VLOOKUP(A10,'[1]Sheet1'!$A$453:$AE$538,15,FALSE)/100,0)</f>
        <v>0</v>
      </c>
    </row>
    <row r="11" spans="1:12" ht="15">
      <c r="A11" s="67" t="s">
        <v>26</v>
      </c>
      <c r="B11" s="68" t="s">
        <v>27</v>
      </c>
      <c r="C11" s="10">
        <f>_xlfn.IFERROR(VLOOKUP(A11,'[1]Sheet1'!$A$453:$AE$538,6,FALSE),0)</f>
        <v>1</v>
      </c>
      <c r="D11" s="69">
        <f>_xlfn.IFERROR(VLOOKUP(A11,'[1]Sheet1'!$A$453:$AE$538,7,FALSE)/100,0)</f>
        <v>0.00016165535079211123</v>
      </c>
      <c r="E11" s="10">
        <f>_xlfn.IFERROR(VLOOKUP(A11,'[1]Sheet1'!$A$453:$AE$538,8,FALSE),0)</f>
        <v>2</v>
      </c>
      <c r="F11" s="69">
        <f>_xlfn.IFERROR(VLOOKUP(A11,'[1]Sheet1'!$A$453:$AE$538,9,FALSE)/100,0)</f>
        <v>0.00035229874933943986</v>
      </c>
      <c r="G11" s="10">
        <f>_xlfn.IFERROR(VLOOKUP(A11,'[1]Sheet1'!$A$453:$AE$538,10,FALSE),0)</f>
        <v>0</v>
      </c>
      <c r="H11" s="88">
        <f>_xlfn.IFERROR(VLOOKUP(A11,'[1]Sheet1'!$A$453:$AE$538,11,FALSE)/100,0)</f>
        <v>0</v>
      </c>
      <c r="I11" s="10">
        <f>_xlfn.IFERROR(VLOOKUP(A11,'[1]Sheet1'!$A$453:$AE$538,12,FALSE),0)</f>
        <v>0</v>
      </c>
      <c r="J11" s="69">
        <f>_xlfn.IFERROR(VLOOKUP(A11,'[1]Sheet1'!$A$453:$AE$538,13,FALSE)/100,0)</f>
        <v>0</v>
      </c>
      <c r="K11" s="10">
        <f>_xlfn.IFERROR(VLOOKUP(A11,'[1]Sheet1'!$A$453:$AE$538,14,FALSE),0)</f>
        <v>3</v>
      </c>
      <c r="L11" s="88">
        <f>_xlfn.IFERROR(VLOOKUP(A11,'[1]Sheet1'!$A$453:$AE$538,15,FALSE)/100,0)</f>
        <v>0.0002275830678197542</v>
      </c>
    </row>
    <row r="12" spans="1:12" ht="15">
      <c r="A12" s="67" t="s">
        <v>28</v>
      </c>
      <c r="B12" s="68" t="s">
        <v>29</v>
      </c>
      <c r="C12" s="10">
        <f>_xlfn.IFERROR(VLOOKUP(A12,'[1]Sheet1'!$A$453:$AE$538,6,FALSE),0)</f>
        <v>0</v>
      </c>
      <c r="D12" s="69">
        <f>_xlfn.IFERROR(VLOOKUP(A12,'[1]Sheet1'!$A$453:$AE$538,7,FALSE)/100,0)</f>
        <v>0</v>
      </c>
      <c r="E12" s="10">
        <f>_xlfn.IFERROR(VLOOKUP(A12,'[1]Sheet1'!$A$453:$AE$538,8,FALSE),0)</f>
        <v>0</v>
      </c>
      <c r="F12" s="69">
        <f>_xlfn.IFERROR(VLOOKUP(A12,'[1]Sheet1'!$A$453:$AE$538,9,FALSE)/100,0)</f>
        <v>0</v>
      </c>
      <c r="G12" s="10">
        <f>_xlfn.IFERROR(VLOOKUP(A12,'[1]Sheet1'!$A$453:$AE$538,10,FALSE),0)</f>
        <v>0</v>
      </c>
      <c r="H12" s="69">
        <f>_xlfn.IFERROR(VLOOKUP(A12,'[1]Sheet1'!$A$453:$AE$538,11,FALSE)/100,0)</f>
        <v>0</v>
      </c>
      <c r="I12" s="10">
        <f>_xlfn.IFERROR(VLOOKUP(A12,'[1]Sheet1'!$A$453:$AE$538,12,FALSE),0)</f>
        <v>0</v>
      </c>
      <c r="J12" s="69">
        <f>_xlfn.IFERROR(VLOOKUP(A12,'[1]Sheet1'!$A$453:$AE$538,13,FALSE)/100,0)</f>
        <v>0</v>
      </c>
      <c r="K12" s="10">
        <f>_xlfn.IFERROR(VLOOKUP(A12,'[1]Sheet1'!$A$453:$AE$538,14,FALSE),0)</f>
        <v>0</v>
      </c>
      <c r="L12" s="88">
        <f>_xlfn.IFERROR(VLOOKUP(A12,'[1]Sheet1'!$A$453:$AE$538,15,FALSE)/100,0)</f>
        <v>0</v>
      </c>
    </row>
    <row r="13" spans="1:12" ht="15">
      <c r="A13" s="67" t="s">
        <v>30</v>
      </c>
      <c r="B13" s="72" t="s">
        <v>31</v>
      </c>
      <c r="C13" s="10">
        <f>_xlfn.IFERROR(VLOOKUP(A13,'[1]Sheet1'!$A$453:$AE$538,6,FALSE),0)</f>
        <v>57</v>
      </c>
      <c r="D13" s="69">
        <f>_xlfn.IFERROR(VLOOKUP(A13,'[1]Sheet1'!$A$453:$AE$538,7,FALSE)/100,0)</f>
        <v>0.00921435499515034</v>
      </c>
      <c r="E13" s="10">
        <f>_xlfn.IFERROR(VLOOKUP(A13,'[1]Sheet1'!$A$453:$AE$538,8,FALSE),0)</f>
        <v>49</v>
      </c>
      <c r="F13" s="69">
        <f>_xlfn.IFERROR(VLOOKUP(A13,'[1]Sheet1'!$A$453:$AE$538,9,FALSE)/100,0)</f>
        <v>0.008631319358816275</v>
      </c>
      <c r="G13" s="10">
        <f>_xlfn.IFERROR(VLOOKUP(A13,'[1]Sheet1'!$A$453:$AE$538,10,FALSE),0)</f>
        <v>12</v>
      </c>
      <c r="H13" s="69">
        <f>_xlfn.IFERROR(VLOOKUP(A13,'[1]Sheet1'!$A$453:$AE$538,11,FALSE)/100,0)</f>
        <v>0.009266409266409266</v>
      </c>
      <c r="I13" s="10">
        <f>_xlfn.IFERROR(VLOOKUP(A13,'[1]Sheet1'!$A$453:$AE$538,12,FALSE),0)</f>
        <v>1</v>
      </c>
      <c r="J13" s="69">
        <f>_xlfn.IFERROR(VLOOKUP(A13,'[1]Sheet1'!$A$453:$AE$538,13,FALSE)/100,0)</f>
        <v>0.04166666666666666</v>
      </c>
      <c r="K13" s="10">
        <f>_xlfn.IFERROR(VLOOKUP(A13,'[1]Sheet1'!$A$453:$AE$538,14,FALSE),0)</f>
        <v>119</v>
      </c>
      <c r="L13" s="88">
        <f>_xlfn.IFERROR(VLOOKUP(A13,'[1]Sheet1'!$A$453:$AE$538,15,FALSE)/100,0)</f>
        <v>0.009027461690183584</v>
      </c>
    </row>
    <row r="14" spans="1:12" ht="15">
      <c r="A14" s="67" t="s">
        <v>32</v>
      </c>
      <c r="B14" s="68" t="s">
        <v>33</v>
      </c>
      <c r="C14" s="10">
        <f>_xlfn.IFERROR(VLOOKUP(A14,'[1]Sheet1'!$A$453:$AE$538,6,FALSE),0)</f>
        <v>18</v>
      </c>
      <c r="D14" s="69">
        <f>_xlfn.IFERROR(VLOOKUP(A14,'[1]Sheet1'!$A$453:$AE$538,7,FALSE)/100,0)</f>
        <v>0.002909796314258002</v>
      </c>
      <c r="E14" s="10">
        <f>_xlfn.IFERROR(VLOOKUP(A14,'[1]Sheet1'!$A$453:$AE$538,8,FALSE),0)</f>
        <v>12</v>
      </c>
      <c r="F14" s="69">
        <f>_xlfn.IFERROR(VLOOKUP(A14,'[1]Sheet1'!$A$453:$AE$538,9,FALSE)/100,0)</f>
        <v>0.002113792496036639</v>
      </c>
      <c r="G14" s="10">
        <f>_xlfn.IFERROR(VLOOKUP(A14,'[1]Sheet1'!$A$453:$AE$538,10,FALSE),0)</f>
        <v>1</v>
      </c>
      <c r="H14" s="69">
        <f>_xlfn.IFERROR(VLOOKUP(A14,'[1]Sheet1'!$A$453:$AE$538,11,FALSE)/100,0)</f>
        <v>0.0007722007722007722</v>
      </c>
      <c r="I14" s="10">
        <f>_xlfn.IFERROR(VLOOKUP(A14,'[1]Sheet1'!$A$453:$AE$538,12,FALSE),0)</f>
        <v>0</v>
      </c>
      <c r="J14" s="69">
        <f>_xlfn.IFERROR(VLOOKUP(A14,'[1]Sheet1'!$A$453:$AE$538,13,FALSE)/100,0)</f>
        <v>0</v>
      </c>
      <c r="K14" s="10">
        <f>_xlfn.IFERROR(VLOOKUP(A14,'[1]Sheet1'!$A$453:$AE$538,14,FALSE),0)</f>
        <v>31</v>
      </c>
      <c r="L14" s="88">
        <f>_xlfn.IFERROR(VLOOKUP(A14,'[1]Sheet1'!$A$453:$AE$538,15,FALSE)/100,0)</f>
        <v>0.002351691700804127</v>
      </c>
    </row>
    <row r="15" spans="1:12" ht="15">
      <c r="A15" s="67" t="s">
        <v>34</v>
      </c>
      <c r="B15" s="68" t="s">
        <v>35</v>
      </c>
      <c r="C15" s="10">
        <f>_xlfn.IFERROR(VLOOKUP(A15,'[1]Sheet1'!$A$453:$AE$538,6,FALSE),0)</f>
        <v>0</v>
      </c>
      <c r="D15" s="69">
        <f>_xlfn.IFERROR(VLOOKUP(A15,'[1]Sheet1'!$A$453:$AE$538,7,FALSE)/100,0)</f>
        <v>0</v>
      </c>
      <c r="E15" s="10">
        <f>_xlfn.IFERROR(VLOOKUP(A15,'[1]Sheet1'!$A$453:$AE$538,8,FALSE),0)</f>
        <v>2</v>
      </c>
      <c r="F15" s="69">
        <f>_xlfn.IFERROR(VLOOKUP(A15,'[1]Sheet1'!$A$453:$AE$538,9,FALSE)/100,0)</f>
        <v>0.00035229874933943986</v>
      </c>
      <c r="G15" s="10">
        <f>_xlfn.IFERROR(VLOOKUP(A15,'[1]Sheet1'!$A$453:$AE$538,10,FALSE),0)</f>
        <v>0</v>
      </c>
      <c r="H15" s="69">
        <f>_xlfn.IFERROR(VLOOKUP(A15,'[1]Sheet1'!$A$453:$AE$538,11,FALSE)/100,0)</f>
        <v>0</v>
      </c>
      <c r="I15" s="10">
        <f>_xlfn.IFERROR(VLOOKUP(A15,'[1]Sheet1'!$A$453:$AE$538,12,FALSE),0)</f>
        <v>0</v>
      </c>
      <c r="J15" s="69">
        <f>_xlfn.IFERROR(VLOOKUP(A15,'[1]Sheet1'!$A$453:$AE$538,13,FALSE)/100,0)</f>
        <v>0</v>
      </c>
      <c r="K15" s="10">
        <f>_xlfn.IFERROR(VLOOKUP(A15,'[1]Sheet1'!$A$453:$AE$538,14,FALSE),0)</f>
        <v>2</v>
      </c>
      <c r="L15" s="88">
        <f>_xlfn.IFERROR(VLOOKUP(A15,'[1]Sheet1'!$A$453:$AE$538,15,FALSE)/100,0)</f>
        <v>0.00015172204521316947</v>
      </c>
    </row>
    <row r="16" spans="1:12" ht="15">
      <c r="A16" s="67" t="s">
        <v>36</v>
      </c>
      <c r="B16" s="68" t="s">
        <v>37</v>
      </c>
      <c r="C16" s="10">
        <f>_xlfn.IFERROR(VLOOKUP(A16,'[1]Sheet1'!$A$453:$AE$538,6,FALSE),0)</f>
        <v>12</v>
      </c>
      <c r="D16" s="69">
        <f>_xlfn.IFERROR(VLOOKUP(A16,'[1]Sheet1'!$A$453:$AE$538,7,FALSE)/100,0)</f>
        <v>0.0019398642095053349</v>
      </c>
      <c r="E16" s="10">
        <f>_xlfn.IFERROR(VLOOKUP(A16,'[1]Sheet1'!$A$453:$AE$538,8,FALSE),0)</f>
        <v>4</v>
      </c>
      <c r="F16" s="69">
        <f>_xlfn.IFERROR(VLOOKUP(A16,'[1]Sheet1'!$A$453:$AE$538,9,FALSE)/100,0)</f>
        <v>0.0007045974986788797</v>
      </c>
      <c r="G16" s="10">
        <f>_xlfn.IFERROR(VLOOKUP(A16,'[1]Sheet1'!$A$453:$AE$538,10,FALSE),0)</f>
        <v>3</v>
      </c>
      <c r="H16" s="69">
        <f>_xlfn.IFERROR(VLOOKUP(A16,'[1]Sheet1'!$A$453:$AE$538,11,FALSE)/100,0)</f>
        <v>0.0023166023166023165</v>
      </c>
      <c r="I16" s="10">
        <f>_xlfn.IFERROR(VLOOKUP(A16,'[1]Sheet1'!$A$453:$AE$538,12,FALSE),0)</f>
        <v>0</v>
      </c>
      <c r="J16" s="69">
        <f>_xlfn.IFERROR(VLOOKUP(A16,'[1]Sheet1'!$A$453:$AE$538,13,FALSE)/100,0)</f>
        <v>0</v>
      </c>
      <c r="K16" s="10">
        <f>_xlfn.IFERROR(VLOOKUP(A16,'[1]Sheet1'!$A$453:$AE$538,14,FALSE),0)</f>
        <v>19</v>
      </c>
      <c r="L16" s="88">
        <f>_xlfn.IFERROR(VLOOKUP(A16,'[1]Sheet1'!$A$453:$AE$538,15,FALSE)/100,0)</f>
        <v>0.00144135942952511</v>
      </c>
    </row>
    <row r="17" spans="1:12" ht="15">
      <c r="A17" s="67" t="s">
        <v>38</v>
      </c>
      <c r="B17" s="68" t="s">
        <v>39</v>
      </c>
      <c r="C17" s="10">
        <f>_xlfn.IFERROR(VLOOKUP(A17,'[1]Sheet1'!$A$453:$AE$538,6,FALSE),0)</f>
        <v>5</v>
      </c>
      <c r="D17" s="69">
        <f>_xlfn.IFERROR(VLOOKUP(A17,'[1]Sheet1'!$A$453:$AE$538,7,FALSE)/100,0)</f>
        <v>0.000808276753960556</v>
      </c>
      <c r="E17" s="10">
        <f>_xlfn.IFERROR(VLOOKUP(A17,'[1]Sheet1'!$A$453:$AE$538,8,FALSE),0)</f>
        <v>1</v>
      </c>
      <c r="F17" s="69">
        <f>_xlfn.IFERROR(VLOOKUP(A17,'[1]Sheet1'!$A$453:$AE$538,9,FALSE)/100,0)</f>
        <v>0.00017614937466971993</v>
      </c>
      <c r="G17" s="10">
        <f>_xlfn.IFERROR(VLOOKUP(A17,'[1]Sheet1'!$A$453:$AE$538,10,FALSE),0)</f>
        <v>3</v>
      </c>
      <c r="H17" s="69">
        <f>_xlfn.IFERROR(VLOOKUP(A17,'[1]Sheet1'!$A$453:$AE$538,11,FALSE)/100,0)</f>
        <v>0.0023166023166023165</v>
      </c>
      <c r="I17" s="10">
        <f>_xlfn.IFERROR(VLOOKUP(A17,'[1]Sheet1'!$A$453:$AE$538,12,FALSE),0)</f>
        <v>0</v>
      </c>
      <c r="J17" s="69">
        <f>_xlfn.IFERROR(VLOOKUP(A17,'[1]Sheet1'!$A$453:$AE$538,13,FALSE)/100,0)</f>
        <v>0</v>
      </c>
      <c r="K17" s="10">
        <f>_xlfn.IFERROR(VLOOKUP(A17,'[1]Sheet1'!$A$453:$AE$538,14,FALSE),0)</f>
        <v>9</v>
      </c>
      <c r="L17" s="88">
        <f>_xlfn.IFERROR(VLOOKUP(A17,'[1]Sheet1'!$A$453:$AE$538,15,FALSE)/100,0)</f>
        <v>0.0006827492034592626</v>
      </c>
    </row>
    <row r="18" spans="1:12" ht="15">
      <c r="A18" s="67" t="s">
        <v>40</v>
      </c>
      <c r="B18" s="68" t="s">
        <v>41</v>
      </c>
      <c r="C18" s="10">
        <f>_xlfn.IFERROR(VLOOKUP(A18,'[1]Sheet1'!$A$453:$AE$538,6,FALSE),0)</f>
        <v>1</v>
      </c>
      <c r="D18" s="69">
        <f>_xlfn.IFERROR(VLOOKUP(A18,'[1]Sheet1'!$A$453:$AE$538,7,FALSE)/100,0)</f>
        <v>0.00016165535079211123</v>
      </c>
      <c r="E18" s="10">
        <f>_xlfn.IFERROR(VLOOKUP(A18,'[1]Sheet1'!$A$453:$AE$538,8,FALSE),0)</f>
        <v>2</v>
      </c>
      <c r="F18" s="88">
        <f>_xlfn.IFERROR(VLOOKUP(A18,'[1]Sheet1'!$A$453:$AE$538,9,FALSE)/100,0)</f>
        <v>0.00035229874933943986</v>
      </c>
      <c r="G18" s="10">
        <f>_xlfn.IFERROR(VLOOKUP(A18,'[1]Sheet1'!$A$453:$AE$538,10,FALSE),0)</f>
        <v>0</v>
      </c>
      <c r="H18" s="69">
        <f>_xlfn.IFERROR(VLOOKUP(A18,'[1]Sheet1'!$A$453:$AE$538,11,FALSE)/100,0)</f>
        <v>0</v>
      </c>
      <c r="I18" s="10">
        <f>_xlfn.IFERROR(VLOOKUP(A18,'[1]Sheet1'!$A$453:$AE$538,12,FALSE),0)</f>
        <v>0</v>
      </c>
      <c r="J18" s="69">
        <f>_xlfn.IFERROR(VLOOKUP(A18,'[1]Sheet1'!$A$453:$AE$538,13,FALSE)/100,0)</f>
        <v>0</v>
      </c>
      <c r="K18" s="10">
        <f>_xlfn.IFERROR(VLOOKUP(A18,'[1]Sheet1'!$A$453:$AE$538,14,FALSE),0)</f>
        <v>3</v>
      </c>
      <c r="L18" s="88">
        <f>_xlfn.IFERROR(VLOOKUP(A18,'[1]Sheet1'!$A$453:$AE$538,15,FALSE)/100,0)</f>
        <v>0.0002275830678197542</v>
      </c>
    </row>
    <row r="19" spans="1:12" ht="28.5">
      <c r="A19" s="67" t="s">
        <v>42</v>
      </c>
      <c r="B19" s="68" t="s">
        <v>43</v>
      </c>
      <c r="C19" s="10">
        <f>_xlfn.IFERROR(VLOOKUP(A19,'[1]Sheet1'!$A$453:$AE$538,6,FALSE),0)</f>
        <v>5</v>
      </c>
      <c r="D19" s="69">
        <f>_xlfn.IFERROR(VLOOKUP(A19,'[1]Sheet1'!$A$453:$AE$538,7,FALSE)/100,0)</f>
        <v>0.000808276753960556</v>
      </c>
      <c r="E19" s="10">
        <f>_xlfn.IFERROR(VLOOKUP(A19,'[1]Sheet1'!$A$453:$AE$538,8,FALSE),0)</f>
        <v>6</v>
      </c>
      <c r="F19" s="69">
        <f>_xlfn.IFERROR(VLOOKUP(A19,'[1]Sheet1'!$A$453:$AE$538,9,FALSE)/100,0)</f>
        <v>0.0010568962480183195</v>
      </c>
      <c r="G19" s="10">
        <f>_xlfn.IFERROR(VLOOKUP(A19,'[1]Sheet1'!$A$453:$AE$538,10,FALSE),0)</f>
        <v>1</v>
      </c>
      <c r="H19" s="69">
        <f>_xlfn.IFERROR(VLOOKUP(A19,'[1]Sheet1'!$A$453:$AE$538,11,FALSE)/100,0)</f>
        <v>0.0007722007722007722</v>
      </c>
      <c r="I19" s="10">
        <f>_xlfn.IFERROR(VLOOKUP(A19,'[1]Sheet1'!$A$453:$AE$538,12,FALSE),0)</f>
        <v>0</v>
      </c>
      <c r="J19" s="69">
        <f>_xlfn.IFERROR(VLOOKUP(A19,'[1]Sheet1'!$A$453:$AE$538,13,FALSE)/100,0)</f>
        <v>0</v>
      </c>
      <c r="K19" s="10">
        <f>_xlfn.IFERROR(VLOOKUP(A19,'[1]Sheet1'!$A$453:$AE$538,14,FALSE),0)</f>
        <v>12</v>
      </c>
      <c r="L19" s="88">
        <f>_xlfn.IFERROR(VLOOKUP(A19,'[1]Sheet1'!$A$453:$AE$538,15,FALSE)/100,0)</f>
        <v>0.0009103322712790169</v>
      </c>
    </row>
    <row r="20" spans="1:12" ht="15">
      <c r="A20" s="67" t="s">
        <v>44</v>
      </c>
      <c r="B20" s="72" t="s">
        <v>45</v>
      </c>
      <c r="C20" s="10">
        <f>_xlfn.IFERROR(VLOOKUP(A20,'[1]Sheet1'!$A$453:$AE$538,6,FALSE),0)</f>
        <v>16</v>
      </c>
      <c r="D20" s="69">
        <f>_xlfn.IFERROR(VLOOKUP(A20,'[1]Sheet1'!$A$453:$AE$538,7,FALSE)/100,0)</f>
        <v>0.0025864856126737797</v>
      </c>
      <c r="E20" s="10">
        <f>_xlfn.IFERROR(VLOOKUP(A20,'[1]Sheet1'!$A$453:$AE$538,8,FALSE),0)</f>
        <v>10</v>
      </c>
      <c r="F20" s="69">
        <f>_xlfn.IFERROR(VLOOKUP(A20,'[1]Sheet1'!$A$453:$AE$538,9,FALSE)/100,0)</f>
        <v>0.0017614937466971991</v>
      </c>
      <c r="G20" s="10">
        <f>_xlfn.IFERROR(VLOOKUP(A20,'[1]Sheet1'!$A$453:$AE$538,10,FALSE),0)</f>
        <v>1</v>
      </c>
      <c r="H20" s="69">
        <f>_xlfn.IFERROR(VLOOKUP(A20,'[1]Sheet1'!$A$453:$AE$538,11,FALSE)/100,0)</f>
        <v>0.0007722007722007722</v>
      </c>
      <c r="I20" s="10">
        <f>_xlfn.IFERROR(VLOOKUP(A20,'[1]Sheet1'!$A$453:$AE$538,12,FALSE),0)</f>
        <v>0</v>
      </c>
      <c r="J20" s="69">
        <f>_xlfn.IFERROR(VLOOKUP(A20,'[1]Sheet1'!$A$453:$AE$538,13,FALSE)/100,0)</f>
        <v>0</v>
      </c>
      <c r="K20" s="10">
        <f>_xlfn.IFERROR(VLOOKUP(A20,'[1]Sheet1'!$A$453:$AE$538,14,FALSE),0)</f>
        <v>27</v>
      </c>
      <c r="L20" s="88">
        <f>_xlfn.IFERROR(VLOOKUP(A20,'[1]Sheet1'!$A$453:$AE$538,15,FALSE)/100,0)</f>
        <v>0.002048247610377788</v>
      </c>
    </row>
    <row r="21" spans="1:12" ht="15">
      <c r="A21" s="67" t="s">
        <v>46</v>
      </c>
      <c r="B21" s="68" t="s">
        <v>47</v>
      </c>
      <c r="C21" s="10">
        <f>_xlfn.IFERROR(VLOOKUP(A21,'[1]Sheet1'!$A$453:$AE$538,6,FALSE),0)</f>
        <v>9</v>
      </c>
      <c r="D21" s="69">
        <f>_xlfn.IFERROR(VLOOKUP(A21,'[1]Sheet1'!$A$453:$AE$538,7,FALSE)/100,0)</f>
        <v>0.001454898157129001</v>
      </c>
      <c r="E21" s="10">
        <f>_xlfn.IFERROR(VLOOKUP(A21,'[1]Sheet1'!$A$453:$AE$538,8,FALSE),0)</f>
        <v>10</v>
      </c>
      <c r="F21" s="69">
        <f>_xlfn.IFERROR(VLOOKUP(A21,'[1]Sheet1'!$A$453:$AE$538,9,FALSE)/100,0)</f>
        <v>0.0017614937466971991</v>
      </c>
      <c r="G21" s="10">
        <f>_xlfn.IFERROR(VLOOKUP(A21,'[1]Sheet1'!$A$453:$AE$538,10,FALSE),0)</f>
        <v>7</v>
      </c>
      <c r="H21" s="69">
        <f>_xlfn.IFERROR(VLOOKUP(A21,'[1]Sheet1'!$A$453:$AE$538,11,FALSE)/100,0)</f>
        <v>0.005405405405405406</v>
      </c>
      <c r="I21" s="10">
        <f>_xlfn.IFERROR(VLOOKUP(A21,'[1]Sheet1'!$A$453:$AE$538,12,FALSE),0)</f>
        <v>0</v>
      </c>
      <c r="J21" s="69">
        <f>_xlfn.IFERROR(VLOOKUP(A21,'[1]Sheet1'!$A$453:$AE$538,13,FALSE)/100,0)</f>
        <v>0</v>
      </c>
      <c r="K21" s="10">
        <f>_xlfn.IFERROR(VLOOKUP(A21,'[1]Sheet1'!$A$453:$AE$538,14,FALSE),0)</f>
        <v>26</v>
      </c>
      <c r="L21" s="88">
        <f>_xlfn.IFERROR(VLOOKUP(A21,'[1]Sheet1'!$A$453:$AE$538,15,FALSE)/100,0)</f>
        <v>0.0019723865877712033</v>
      </c>
    </row>
    <row r="22" spans="1:12" ht="15">
      <c r="A22" s="67" t="s">
        <v>48</v>
      </c>
      <c r="B22" s="68" t="s">
        <v>49</v>
      </c>
      <c r="C22" s="10">
        <f>_xlfn.IFERROR(VLOOKUP(A22,'[1]Sheet1'!$A$453:$AE$538,6,FALSE),0)</f>
        <v>25</v>
      </c>
      <c r="D22" s="69">
        <f>_xlfn.IFERROR(VLOOKUP(A22,'[1]Sheet1'!$A$453:$AE$538,7,FALSE)/100,0)</f>
        <v>0.0040413837698027805</v>
      </c>
      <c r="E22" s="10">
        <f>_xlfn.IFERROR(VLOOKUP(A22,'[1]Sheet1'!$A$453:$AE$538,8,FALSE),0)</f>
        <v>6</v>
      </c>
      <c r="F22" s="69">
        <f>_xlfn.IFERROR(VLOOKUP(A22,'[1]Sheet1'!$A$453:$AE$538,9,FALSE)/100,0)</f>
        <v>0.0010568962480183195</v>
      </c>
      <c r="G22" s="10">
        <f>_xlfn.IFERROR(VLOOKUP(A22,'[1]Sheet1'!$A$453:$AE$538,10,FALSE),0)</f>
        <v>1</v>
      </c>
      <c r="H22" s="69">
        <f>_xlfn.IFERROR(VLOOKUP(A22,'[1]Sheet1'!$A$453:$AE$538,11,FALSE)/100,0)</f>
        <v>0.0007722007722007722</v>
      </c>
      <c r="I22" s="10">
        <f>_xlfn.IFERROR(VLOOKUP(A22,'[1]Sheet1'!$A$453:$AE$538,12,FALSE),0)</f>
        <v>0</v>
      </c>
      <c r="J22" s="69">
        <f>_xlfn.IFERROR(VLOOKUP(A22,'[1]Sheet1'!$A$453:$AE$538,13,FALSE)/100,0)</f>
        <v>0</v>
      </c>
      <c r="K22" s="10">
        <f>_xlfn.IFERROR(VLOOKUP(A22,'[1]Sheet1'!$A$453:$AE$538,14,FALSE),0)</f>
        <v>32</v>
      </c>
      <c r="L22" s="88">
        <f>_xlfn.IFERROR(VLOOKUP(A22,'[1]Sheet1'!$A$453:$AE$538,15,FALSE)/100,0)</f>
        <v>0.0024275527234107115</v>
      </c>
    </row>
    <row r="23" spans="1:12" ht="15">
      <c r="A23" s="67" t="s">
        <v>50</v>
      </c>
      <c r="B23" s="72" t="s">
        <v>51</v>
      </c>
      <c r="C23" s="10">
        <f>_xlfn.IFERROR(VLOOKUP(A23,'[1]Sheet1'!$A$453:$AE$538,6,FALSE),0)</f>
        <v>103</v>
      </c>
      <c r="D23" s="69">
        <f>_xlfn.IFERROR(VLOOKUP(A23,'[1]Sheet1'!$A$453:$AE$538,7,FALSE)/100,0)</f>
        <v>0.01665050113158745</v>
      </c>
      <c r="E23" s="10">
        <f>_xlfn.IFERROR(VLOOKUP(A23,'[1]Sheet1'!$A$453:$AE$538,8,FALSE),0)</f>
        <v>87</v>
      </c>
      <c r="F23" s="69">
        <f>_xlfn.IFERROR(VLOOKUP(A23,'[1]Sheet1'!$A$453:$AE$538,9,FALSE)/100,0)</f>
        <v>0.015324995596265633</v>
      </c>
      <c r="G23" s="10">
        <f>_xlfn.IFERROR(VLOOKUP(A23,'[1]Sheet1'!$A$453:$AE$538,10,FALSE),0)</f>
        <v>27</v>
      </c>
      <c r="H23" s="69">
        <f>_xlfn.IFERROR(VLOOKUP(A23,'[1]Sheet1'!$A$453:$AE$538,11,FALSE)/100,0)</f>
        <v>0.020849420849420854</v>
      </c>
      <c r="I23" s="10">
        <f>_xlfn.IFERROR(VLOOKUP(A23,'[1]Sheet1'!$A$453:$AE$538,12,FALSE),0)</f>
        <v>1</v>
      </c>
      <c r="J23" s="69">
        <f>_xlfn.IFERROR(VLOOKUP(A23,'[1]Sheet1'!$A$453:$AE$538,13,FALSE)/100,0)</f>
        <v>0.04166666666666666</v>
      </c>
      <c r="K23" s="10">
        <f>_xlfn.IFERROR(VLOOKUP(A23,'[1]Sheet1'!$A$453:$AE$538,14,FALSE),0)</f>
        <v>218</v>
      </c>
      <c r="L23" s="88">
        <f>_xlfn.IFERROR(VLOOKUP(A23,'[1]Sheet1'!$A$453:$AE$538,15,FALSE)/100,0)</f>
        <v>0.016537702928235472</v>
      </c>
    </row>
    <row r="24" spans="1:12" ht="15">
      <c r="A24" s="67" t="s">
        <v>52</v>
      </c>
      <c r="B24" s="68" t="s">
        <v>53</v>
      </c>
      <c r="C24" s="10">
        <f>_xlfn.IFERROR(VLOOKUP(A24,'[1]Sheet1'!$A$453:$AE$538,6,FALSE),0)</f>
        <v>80</v>
      </c>
      <c r="D24" s="69">
        <f>_xlfn.IFERROR(VLOOKUP(A24,'[1]Sheet1'!$A$453:$AE$538,7,FALSE)/100,0)</f>
        <v>0.012932428063368896</v>
      </c>
      <c r="E24" s="10">
        <f>_xlfn.IFERROR(VLOOKUP(A24,'[1]Sheet1'!$A$453:$AE$538,8,FALSE),0)</f>
        <v>36</v>
      </c>
      <c r="F24" s="69">
        <f>_xlfn.IFERROR(VLOOKUP(A24,'[1]Sheet1'!$A$453:$AE$538,9,FALSE)/100,0)</f>
        <v>0.0063413774881099175</v>
      </c>
      <c r="G24" s="10">
        <f>_xlfn.IFERROR(VLOOKUP(A24,'[1]Sheet1'!$A$453:$AE$538,10,FALSE),0)</f>
        <v>12</v>
      </c>
      <c r="H24" s="69">
        <f>_xlfn.IFERROR(VLOOKUP(A24,'[1]Sheet1'!$A$453:$AE$538,11,FALSE)/100,0)</f>
        <v>0.009266409266409266</v>
      </c>
      <c r="I24" s="10">
        <f>_xlfn.IFERROR(VLOOKUP(A24,'[1]Sheet1'!$A$453:$AE$538,12,FALSE),0)</f>
        <v>0</v>
      </c>
      <c r="J24" s="69">
        <f>_xlfn.IFERROR(VLOOKUP(A24,'[1]Sheet1'!$A$453:$AE$538,13,FALSE)/100,0)</f>
        <v>0</v>
      </c>
      <c r="K24" s="10">
        <f>_xlfn.IFERROR(VLOOKUP(A24,'[1]Sheet1'!$A$453:$AE$538,14,FALSE),0)</f>
        <v>128</v>
      </c>
      <c r="L24" s="88">
        <f>_xlfn.IFERROR(VLOOKUP(A24,'[1]Sheet1'!$A$453:$AE$538,15,FALSE)/100,0)</f>
        <v>0.009710210893642846</v>
      </c>
    </row>
    <row r="25" spans="1:12" ht="15">
      <c r="A25" s="67" t="s">
        <v>54</v>
      </c>
      <c r="B25" s="68" t="s">
        <v>55</v>
      </c>
      <c r="C25" s="10">
        <f>_xlfn.IFERROR(VLOOKUP(A25,'[1]Sheet1'!$A$453:$AE$538,6,FALSE),0)</f>
        <v>14</v>
      </c>
      <c r="D25" s="69">
        <f>_xlfn.IFERROR(VLOOKUP(A25,'[1]Sheet1'!$A$453:$AE$538,7,FALSE)/100,0)</f>
        <v>0.0022631749110895573</v>
      </c>
      <c r="E25" s="10">
        <f>_xlfn.IFERROR(VLOOKUP(A25,'[1]Sheet1'!$A$453:$AE$538,8,FALSE),0)</f>
        <v>15</v>
      </c>
      <c r="F25" s="69">
        <f>_xlfn.IFERROR(VLOOKUP(A25,'[1]Sheet1'!$A$453:$AE$538,9,FALSE)/100,0)</f>
        <v>0.0026422406200457987</v>
      </c>
      <c r="G25" s="10">
        <f>_xlfn.IFERROR(VLOOKUP(A25,'[1]Sheet1'!$A$453:$AE$538,10,FALSE),0)</f>
        <v>5</v>
      </c>
      <c r="H25" s="69">
        <f>_xlfn.IFERROR(VLOOKUP(A25,'[1]Sheet1'!$A$453:$AE$538,11,FALSE)/100,0)</f>
        <v>0.0038610038610038607</v>
      </c>
      <c r="I25" s="10">
        <f>_xlfn.IFERROR(VLOOKUP(A25,'[1]Sheet1'!$A$453:$AE$538,12,FALSE),0)</f>
        <v>0</v>
      </c>
      <c r="J25" s="69">
        <f>_xlfn.IFERROR(VLOOKUP(A25,'[1]Sheet1'!$A$453:$AE$538,13,FALSE)/100,0)</f>
        <v>0</v>
      </c>
      <c r="K25" s="10">
        <f>_xlfn.IFERROR(VLOOKUP(A25,'[1]Sheet1'!$A$453:$AE$538,14,FALSE),0)</f>
        <v>34</v>
      </c>
      <c r="L25" s="88">
        <f>_xlfn.IFERROR(VLOOKUP(A25,'[1]Sheet1'!$A$453:$AE$538,15,FALSE)/100,0)</f>
        <v>0.002579274768623881</v>
      </c>
    </row>
    <row r="26" spans="1:12" ht="15">
      <c r="A26" s="67" t="s">
        <v>56</v>
      </c>
      <c r="B26" s="68" t="s">
        <v>57</v>
      </c>
      <c r="C26" s="10">
        <f>_xlfn.IFERROR(VLOOKUP(A26,'[1]Sheet1'!$A$453:$AE$538,6,FALSE),0)</f>
        <v>23</v>
      </c>
      <c r="D26" s="69">
        <f>_xlfn.IFERROR(VLOOKUP(A26,'[1]Sheet1'!$A$453:$AE$538,7,FALSE)/100,0)</f>
        <v>0.003718073068218558</v>
      </c>
      <c r="E26" s="10">
        <f>_xlfn.IFERROR(VLOOKUP(A26,'[1]Sheet1'!$A$453:$AE$538,8,FALSE),0)</f>
        <v>7</v>
      </c>
      <c r="F26" s="69">
        <f>_xlfn.IFERROR(VLOOKUP(A26,'[1]Sheet1'!$A$453:$AE$538,9,FALSE)/100,0)</f>
        <v>0.0012330456226880395</v>
      </c>
      <c r="G26" s="10">
        <f>_xlfn.IFERROR(VLOOKUP(A26,'[1]Sheet1'!$A$453:$AE$538,10,FALSE),0)</f>
        <v>2</v>
      </c>
      <c r="H26" s="69">
        <f>_xlfn.IFERROR(VLOOKUP(A26,'[1]Sheet1'!$A$453:$AE$538,11,FALSE)/100,0)</f>
        <v>0.0015444015444015444</v>
      </c>
      <c r="I26" s="10">
        <f>_xlfn.IFERROR(VLOOKUP(A26,'[1]Sheet1'!$A$453:$AE$538,12,FALSE),0)</f>
        <v>0</v>
      </c>
      <c r="J26" s="69">
        <f>_xlfn.IFERROR(VLOOKUP(A26,'[1]Sheet1'!$A$453:$AE$538,13,FALSE)/100,0)</f>
        <v>0</v>
      </c>
      <c r="K26" s="10">
        <f>_xlfn.IFERROR(VLOOKUP(A26,'[1]Sheet1'!$A$453:$AE$538,14,FALSE),0)</f>
        <v>32</v>
      </c>
      <c r="L26" s="88">
        <f>_xlfn.IFERROR(VLOOKUP(A26,'[1]Sheet1'!$A$453:$AE$538,15,FALSE)/100,0)</f>
        <v>0.0024275527234107115</v>
      </c>
    </row>
    <row r="27" spans="1:12" ht="15">
      <c r="A27" s="67" t="s">
        <v>58</v>
      </c>
      <c r="B27" s="68" t="s">
        <v>59</v>
      </c>
      <c r="C27" s="10">
        <f>_xlfn.IFERROR(VLOOKUP(A27,'[1]Sheet1'!$A$453:$AE$538,6,FALSE),0)</f>
        <v>22</v>
      </c>
      <c r="D27" s="69">
        <f>_xlfn.IFERROR(VLOOKUP(A27,'[1]Sheet1'!$A$453:$AE$538,7,FALSE)/100,0)</f>
        <v>0.0035564177174264465</v>
      </c>
      <c r="E27" s="10">
        <f>_xlfn.IFERROR(VLOOKUP(A27,'[1]Sheet1'!$A$453:$AE$538,8,FALSE),0)</f>
        <v>18</v>
      </c>
      <c r="F27" s="69">
        <f>_xlfn.IFERROR(VLOOKUP(A27,'[1]Sheet1'!$A$453:$AE$538,9,FALSE)/100,0)</f>
        <v>0.0031706887440549588</v>
      </c>
      <c r="G27" s="10">
        <f>_xlfn.IFERROR(VLOOKUP(A27,'[1]Sheet1'!$A$453:$AE$538,10,FALSE),0)</f>
        <v>8</v>
      </c>
      <c r="H27" s="69">
        <f>_xlfn.IFERROR(VLOOKUP(A27,'[1]Sheet1'!$A$453:$AE$538,11,FALSE)/100,0)</f>
        <v>0.006177606177606178</v>
      </c>
      <c r="I27" s="10">
        <f>_xlfn.IFERROR(VLOOKUP(A27,'[1]Sheet1'!$A$453:$AE$538,12,FALSE),0)</f>
        <v>0</v>
      </c>
      <c r="J27" s="69">
        <f>_xlfn.IFERROR(VLOOKUP(A27,'[1]Sheet1'!$A$453:$AE$538,13,FALSE)/100,0)</f>
        <v>0</v>
      </c>
      <c r="K27" s="10">
        <f>_xlfn.IFERROR(VLOOKUP(A27,'[1]Sheet1'!$A$453:$AE$538,14,FALSE),0)</f>
        <v>48</v>
      </c>
      <c r="L27" s="88">
        <f>_xlfn.IFERROR(VLOOKUP(A27,'[1]Sheet1'!$A$453:$AE$538,15,FALSE)/100,0)</f>
        <v>0.0036413290851160674</v>
      </c>
    </row>
    <row r="28" spans="1:12" ht="15">
      <c r="A28" s="67" t="s">
        <v>60</v>
      </c>
      <c r="B28" s="68" t="s">
        <v>61</v>
      </c>
      <c r="C28" s="10">
        <f>_xlfn.IFERROR(VLOOKUP(A28,'[1]Sheet1'!$A$453:$AE$538,6,FALSE),0)</f>
        <v>30</v>
      </c>
      <c r="D28" s="69">
        <f>_xlfn.IFERROR(VLOOKUP(A28,'[1]Sheet1'!$A$453:$AE$538,7,FALSE)/100,0)</f>
        <v>0.004849660523763337</v>
      </c>
      <c r="E28" s="10">
        <f>_xlfn.IFERROR(VLOOKUP(A28,'[1]Sheet1'!$A$453:$AE$538,8,FALSE),0)</f>
        <v>24</v>
      </c>
      <c r="F28" s="69">
        <f>_xlfn.IFERROR(VLOOKUP(A28,'[1]Sheet1'!$A$453:$AE$538,9,FALSE)/100,0)</f>
        <v>0.004227584992073278</v>
      </c>
      <c r="G28" s="10">
        <f>_xlfn.IFERROR(VLOOKUP(A28,'[1]Sheet1'!$A$453:$AE$538,10,FALSE),0)</f>
        <v>9</v>
      </c>
      <c r="H28" s="69">
        <f>_xlfn.IFERROR(VLOOKUP(A28,'[1]Sheet1'!$A$453:$AE$538,11,FALSE)/100,0)</f>
        <v>0.0069498069498069494</v>
      </c>
      <c r="I28" s="10">
        <f>_xlfn.IFERROR(VLOOKUP(A28,'[1]Sheet1'!$A$453:$AE$538,12,FALSE),0)</f>
        <v>0</v>
      </c>
      <c r="J28" s="69">
        <f>_xlfn.IFERROR(VLOOKUP(A28,'[1]Sheet1'!$A$453:$AE$538,13,FALSE)/100,0)</f>
        <v>0</v>
      </c>
      <c r="K28" s="10">
        <f>_xlfn.IFERROR(VLOOKUP(A28,'[1]Sheet1'!$A$453:$AE$538,14,FALSE),0)</f>
        <v>63</v>
      </c>
      <c r="L28" s="88">
        <f>_xlfn.IFERROR(VLOOKUP(A28,'[1]Sheet1'!$A$453:$AE$538,15,FALSE)/100,0)</f>
        <v>0.004779244424214839</v>
      </c>
    </row>
    <row r="29" spans="1:12" ht="15">
      <c r="A29" s="67" t="s">
        <v>62</v>
      </c>
      <c r="B29" s="68" t="s">
        <v>63</v>
      </c>
      <c r="C29" s="10">
        <f>_xlfn.IFERROR(VLOOKUP(A29,'[1]Sheet1'!$A$453:$AE$538,6,FALSE),0)</f>
        <v>44</v>
      </c>
      <c r="D29" s="69">
        <f>_xlfn.IFERROR(VLOOKUP(A29,'[1]Sheet1'!$A$453:$AE$538,7,FALSE)/100,0)</f>
        <v>0.007112835434852893</v>
      </c>
      <c r="E29" s="10">
        <f>_xlfn.IFERROR(VLOOKUP(A29,'[1]Sheet1'!$A$453:$AE$538,8,FALSE),0)</f>
        <v>23</v>
      </c>
      <c r="F29" s="69">
        <f>_xlfn.IFERROR(VLOOKUP(A29,'[1]Sheet1'!$A$453:$AE$538,9,FALSE)/100,0)</f>
        <v>0.004051435617403558</v>
      </c>
      <c r="G29" s="10">
        <f>_xlfn.IFERROR(VLOOKUP(A29,'[1]Sheet1'!$A$453:$AE$538,10,FALSE),0)</f>
        <v>2</v>
      </c>
      <c r="H29" s="69">
        <f>_xlfn.IFERROR(VLOOKUP(A29,'[1]Sheet1'!$A$453:$AE$538,11,FALSE)/100,0)</f>
        <v>0.0015444015444015444</v>
      </c>
      <c r="I29" s="10">
        <f>_xlfn.IFERROR(VLOOKUP(A29,'[1]Sheet1'!$A$453:$AE$538,12,FALSE),0)</f>
        <v>0</v>
      </c>
      <c r="J29" s="69">
        <f>_xlfn.IFERROR(VLOOKUP(A29,'[1]Sheet1'!$A$453:$AE$538,13,FALSE)/100,0)</f>
        <v>0</v>
      </c>
      <c r="K29" s="10">
        <f>_xlfn.IFERROR(VLOOKUP(A29,'[1]Sheet1'!$A$453:$AE$538,14,FALSE),0)</f>
        <v>69</v>
      </c>
      <c r="L29" s="88">
        <f>_xlfn.IFERROR(VLOOKUP(A29,'[1]Sheet1'!$A$453:$AE$538,15,FALSE)/100,0)</f>
        <v>0.005234410559854347</v>
      </c>
    </row>
    <row r="30" spans="1:12" ht="15">
      <c r="A30" s="67" t="s">
        <v>64</v>
      </c>
      <c r="B30" s="68" t="s">
        <v>65</v>
      </c>
      <c r="C30" s="10">
        <f>_xlfn.IFERROR(VLOOKUP(A30,'[1]Sheet1'!$A$453:$AE$538,6,FALSE),0)</f>
        <v>12</v>
      </c>
      <c r="D30" s="69">
        <f>_xlfn.IFERROR(VLOOKUP(A30,'[1]Sheet1'!$A$453:$AE$538,7,FALSE)/100,0)</f>
        <v>0.0019398642095053349</v>
      </c>
      <c r="E30" s="10">
        <f>_xlfn.IFERROR(VLOOKUP(A30,'[1]Sheet1'!$A$453:$AE$538,8,FALSE),0)</f>
        <v>4</v>
      </c>
      <c r="F30" s="69">
        <f>_xlfn.IFERROR(VLOOKUP(A30,'[1]Sheet1'!$A$453:$AE$538,9,FALSE)/100,0)</f>
        <v>0.0007045974986788797</v>
      </c>
      <c r="G30" s="10">
        <f>_xlfn.IFERROR(VLOOKUP(A30,'[1]Sheet1'!$A$453:$AE$538,10,FALSE),0)</f>
        <v>1</v>
      </c>
      <c r="H30" s="69">
        <f>_xlfn.IFERROR(VLOOKUP(A30,'[1]Sheet1'!$A$453:$AE$538,11,FALSE)/100,0)</f>
        <v>0.0007722007722007722</v>
      </c>
      <c r="I30" s="10">
        <f>_xlfn.IFERROR(VLOOKUP(A30,'[1]Sheet1'!$A$453:$AE$538,12,FALSE),0)</f>
        <v>1</v>
      </c>
      <c r="J30" s="69">
        <f>_xlfn.IFERROR(VLOOKUP(A30,'[1]Sheet1'!$A$453:$AE$538,13,FALSE)/100,0)</f>
        <v>0.04166666666666666</v>
      </c>
      <c r="K30" s="10">
        <f>_xlfn.IFERROR(VLOOKUP(A30,'[1]Sheet1'!$A$453:$AE$538,14,FALSE),0)</f>
        <v>18</v>
      </c>
      <c r="L30" s="88">
        <f>_xlfn.IFERROR(VLOOKUP(A30,'[1]Sheet1'!$A$453:$AE$538,15,FALSE)/100,0)</f>
        <v>0.0013654984069185253</v>
      </c>
    </row>
    <row r="31" spans="1:12" ht="15">
      <c r="A31" s="67" t="s">
        <v>66</v>
      </c>
      <c r="B31" s="72" t="s">
        <v>67</v>
      </c>
      <c r="C31" s="10">
        <f>_xlfn.IFERROR(VLOOKUP(A31,'[1]Sheet1'!$A$453:$AE$538,6,FALSE),0)</f>
        <v>32</v>
      </c>
      <c r="D31" s="69">
        <f>_xlfn.IFERROR(VLOOKUP(A31,'[1]Sheet1'!$A$453:$AE$538,7,FALSE)/100,0)</f>
        <v>0.005172971225347559</v>
      </c>
      <c r="E31" s="10">
        <f>_xlfn.IFERROR(VLOOKUP(A31,'[1]Sheet1'!$A$453:$AE$538,8,FALSE),0)</f>
        <v>43</v>
      </c>
      <c r="F31" s="69">
        <f>_xlfn.IFERROR(VLOOKUP(A31,'[1]Sheet1'!$A$453:$AE$538,9,FALSE)/100,0)</f>
        <v>0.007574423110797955</v>
      </c>
      <c r="G31" s="10">
        <f>_xlfn.IFERROR(VLOOKUP(A31,'[1]Sheet1'!$A$453:$AE$538,10,FALSE),0)</f>
        <v>4</v>
      </c>
      <c r="H31" s="69">
        <f>_xlfn.IFERROR(VLOOKUP(A31,'[1]Sheet1'!$A$453:$AE$538,11,FALSE)/100,0)</f>
        <v>0.003088803088803089</v>
      </c>
      <c r="I31" s="10">
        <f>_xlfn.IFERROR(VLOOKUP(A31,'[1]Sheet1'!$A$453:$AE$538,12,FALSE),0)</f>
        <v>0</v>
      </c>
      <c r="J31" s="69">
        <f>_xlfn.IFERROR(VLOOKUP(A31,'[1]Sheet1'!$A$453:$AE$538,13,FALSE)/100,0)</f>
        <v>0</v>
      </c>
      <c r="K31" s="10">
        <f>_xlfn.IFERROR(VLOOKUP(A31,'[1]Sheet1'!$A$453:$AE$538,14,FALSE),0)</f>
        <v>79</v>
      </c>
      <c r="L31" s="88">
        <f>_xlfn.IFERROR(VLOOKUP(A31,'[1]Sheet1'!$A$453:$AE$538,15,FALSE)/100,0)</f>
        <v>0.005993020785920194</v>
      </c>
    </row>
    <row r="32" spans="1:12" ht="28.5">
      <c r="A32" s="67" t="s">
        <v>68</v>
      </c>
      <c r="B32" s="74" t="s">
        <v>69</v>
      </c>
      <c r="C32" s="10">
        <f>_xlfn.IFERROR(VLOOKUP(A32,'[1]Sheet1'!$A$453:$AE$538,6,FALSE),0)</f>
        <v>8</v>
      </c>
      <c r="D32" s="69">
        <f>_xlfn.IFERROR(VLOOKUP(A32,'[1]Sheet1'!$A$453:$AE$538,7,FALSE)/100,0)</f>
        <v>0.0012932428063368898</v>
      </c>
      <c r="E32" s="10">
        <f>_xlfn.IFERROR(VLOOKUP(A32,'[1]Sheet1'!$A$453:$AE$538,8,FALSE),0)</f>
        <v>12</v>
      </c>
      <c r="F32" s="69">
        <f>_xlfn.IFERROR(VLOOKUP(A32,'[1]Sheet1'!$A$453:$AE$538,9,FALSE)/100,0)</f>
        <v>0.002113792496036639</v>
      </c>
      <c r="G32" s="10">
        <f>_xlfn.IFERROR(VLOOKUP(A32,'[1]Sheet1'!$A$453:$AE$538,10,FALSE),0)</f>
        <v>1</v>
      </c>
      <c r="H32" s="69">
        <f>_xlfn.IFERROR(VLOOKUP(A32,'[1]Sheet1'!$A$453:$AE$538,11,FALSE)/100,0)</f>
        <v>0.0007722007722007722</v>
      </c>
      <c r="I32" s="10">
        <f>_xlfn.IFERROR(VLOOKUP(A32,'[1]Sheet1'!$A$453:$AE$538,12,FALSE),0)</f>
        <v>0</v>
      </c>
      <c r="J32" s="69">
        <f>_xlfn.IFERROR(VLOOKUP(A32,'[1]Sheet1'!$A$453:$AE$538,13,FALSE)/100,0)</f>
        <v>0</v>
      </c>
      <c r="K32" s="10">
        <f>_xlfn.IFERROR(VLOOKUP(A32,'[1]Sheet1'!$A$453:$AE$538,14,FALSE),0)</f>
        <v>21</v>
      </c>
      <c r="L32" s="88">
        <f>_xlfn.IFERROR(VLOOKUP(A32,'[1]Sheet1'!$A$453:$AE$538,15,FALSE)/100,0)</f>
        <v>0.0015930814747382794</v>
      </c>
    </row>
    <row r="33" spans="1:12" ht="15">
      <c r="A33" s="67" t="s">
        <v>70</v>
      </c>
      <c r="B33" s="68" t="s">
        <v>71</v>
      </c>
      <c r="C33" s="10">
        <f>_xlfn.IFERROR(VLOOKUP(A33,'[1]Sheet1'!$A$453:$AE$538,6,FALSE),0)</f>
        <v>14</v>
      </c>
      <c r="D33" s="69">
        <f>_xlfn.IFERROR(VLOOKUP(A33,'[1]Sheet1'!$A$453:$AE$538,7,FALSE)/100,0)</f>
        <v>0.0022631749110895573</v>
      </c>
      <c r="E33" s="10">
        <f>_xlfn.IFERROR(VLOOKUP(A33,'[1]Sheet1'!$A$453:$AE$538,8,FALSE),0)</f>
        <v>6</v>
      </c>
      <c r="F33" s="69">
        <f>_xlfn.IFERROR(VLOOKUP(A33,'[1]Sheet1'!$A$453:$AE$538,9,FALSE)/100,0)</f>
        <v>0.0010568962480183195</v>
      </c>
      <c r="G33" s="10">
        <f>_xlfn.IFERROR(VLOOKUP(A33,'[1]Sheet1'!$A$453:$AE$538,10,FALSE),0)</f>
        <v>2</v>
      </c>
      <c r="H33" s="69">
        <f>_xlfn.IFERROR(VLOOKUP(A33,'[1]Sheet1'!$A$453:$AE$538,11,FALSE)/100,0)</f>
        <v>0.0015444015444015444</v>
      </c>
      <c r="I33" s="10">
        <f>_xlfn.IFERROR(VLOOKUP(A33,'[1]Sheet1'!$A$453:$AE$538,12,FALSE),0)</f>
        <v>0</v>
      </c>
      <c r="J33" s="69">
        <f>_xlfn.IFERROR(VLOOKUP(A33,'[1]Sheet1'!$A$453:$AE$538,13,FALSE)/100,0)</f>
        <v>0</v>
      </c>
      <c r="K33" s="10">
        <f>_xlfn.IFERROR(VLOOKUP(A33,'[1]Sheet1'!$A$453:$AE$538,14,FALSE),0)</f>
        <v>22</v>
      </c>
      <c r="L33" s="88">
        <f>_xlfn.IFERROR(VLOOKUP(A33,'[1]Sheet1'!$A$453:$AE$538,15,FALSE)/100,0)</f>
        <v>0.0016689424973448642</v>
      </c>
    </row>
    <row r="34" spans="1:12" ht="15">
      <c r="A34" s="67" t="s">
        <v>72</v>
      </c>
      <c r="B34" s="68" t="s">
        <v>73</v>
      </c>
      <c r="C34" s="10">
        <f>_xlfn.IFERROR(VLOOKUP(A34,'[1]Sheet1'!$A$453:$AE$538,6,FALSE),0)</f>
        <v>1</v>
      </c>
      <c r="D34" s="69">
        <f>_xlfn.IFERROR(VLOOKUP(A34,'[1]Sheet1'!$A$453:$AE$538,7,FALSE)/100,0)</f>
        <v>0.00016165535079211123</v>
      </c>
      <c r="E34" s="10">
        <f>_xlfn.IFERROR(VLOOKUP(A34,'[1]Sheet1'!$A$453:$AE$538,8,FALSE),0)</f>
        <v>3</v>
      </c>
      <c r="F34" s="69">
        <f>_xlfn.IFERROR(VLOOKUP(A34,'[1]Sheet1'!$A$453:$AE$538,9,FALSE)/100,0)</f>
        <v>0.0005284481240091598</v>
      </c>
      <c r="G34" s="10">
        <f>_xlfn.IFERROR(VLOOKUP(A34,'[1]Sheet1'!$A$453:$AE$538,10,FALSE),0)</f>
        <v>0</v>
      </c>
      <c r="H34" s="69">
        <f>_xlfn.IFERROR(VLOOKUP(A34,'[1]Sheet1'!$A$453:$AE$538,11,FALSE)/100,0)</f>
        <v>0</v>
      </c>
      <c r="I34" s="10">
        <f>_xlfn.IFERROR(VLOOKUP(A34,'[1]Sheet1'!$A$453:$AE$538,12,FALSE),0)</f>
        <v>0</v>
      </c>
      <c r="J34" s="69">
        <f>_xlfn.IFERROR(VLOOKUP(A34,'[1]Sheet1'!$A$453:$AE$538,13,FALSE)/100,0)</f>
        <v>0</v>
      </c>
      <c r="K34" s="10">
        <f>_xlfn.IFERROR(VLOOKUP(A34,'[1]Sheet1'!$A$453:$AE$538,14,FALSE),0)</f>
        <v>4</v>
      </c>
      <c r="L34" s="88">
        <f>_xlfn.IFERROR(VLOOKUP(A34,'[1]Sheet1'!$A$453:$AE$538,15,FALSE)/100,0)</f>
        <v>0.00030344409042633893</v>
      </c>
    </row>
    <row r="35" spans="1:12" ht="15">
      <c r="A35" s="67" t="s">
        <v>74</v>
      </c>
      <c r="B35" s="68" t="s">
        <v>75</v>
      </c>
      <c r="C35" s="10">
        <f>_xlfn.IFERROR(VLOOKUP(A35,'[1]Sheet1'!$A$453:$AE$538,6,FALSE),0)</f>
        <v>10</v>
      </c>
      <c r="D35" s="69">
        <f>_xlfn.IFERROR(VLOOKUP(A35,'[1]Sheet1'!$A$453:$AE$538,7,FALSE)/100,0)</f>
        <v>0.001616553507921112</v>
      </c>
      <c r="E35" s="10">
        <f>_xlfn.IFERROR(VLOOKUP(A35,'[1]Sheet1'!$A$453:$AE$538,8,FALSE),0)</f>
        <v>8</v>
      </c>
      <c r="F35" s="69">
        <f>_xlfn.IFERROR(VLOOKUP(A35,'[1]Sheet1'!$A$453:$AE$538,9,FALSE)/100,0)</f>
        <v>0.0014091949973577594</v>
      </c>
      <c r="G35" s="10">
        <f>_xlfn.IFERROR(VLOOKUP(A35,'[1]Sheet1'!$A$453:$AE$538,10,FALSE),0)</f>
        <v>2</v>
      </c>
      <c r="H35" s="69">
        <f>_xlfn.IFERROR(VLOOKUP(A35,'[1]Sheet1'!$A$453:$AE$538,11,FALSE)/100,0)</f>
        <v>0.0015444015444015444</v>
      </c>
      <c r="I35" s="10">
        <f>_xlfn.IFERROR(VLOOKUP(A35,'[1]Sheet1'!$A$453:$AE$538,12,FALSE),0)</f>
        <v>0</v>
      </c>
      <c r="J35" s="69">
        <f>_xlfn.IFERROR(VLOOKUP(A35,'[1]Sheet1'!$A$453:$AE$538,13,FALSE)/100,0)</f>
        <v>0</v>
      </c>
      <c r="K35" s="10">
        <f>_xlfn.IFERROR(VLOOKUP(A35,'[1]Sheet1'!$A$453:$AE$538,14,FALSE),0)</f>
        <v>20</v>
      </c>
      <c r="L35" s="88">
        <f>_xlfn.IFERROR(VLOOKUP(A35,'[1]Sheet1'!$A$453:$AE$538,15,FALSE)/100,0)</f>
        <v>0.0015172204521316948</v>
      </c>
    </row>
    <row r="36" spans="1:12" ht="15">
      <c r="A36" s="67" t="s">
        <v>76</v>
      </c>
      <c r="B36" s="68" t="s">
        <v>77</v>
      </c>
      <c r="C36" s="10">
        <f>_xlfn.IFERROR(VLOOKUP(A36,'[1]Sheet1'!$A$453:$AE$538,6,FALSE),0)</f>
        <v>8</v>
      </c>
      <c r="D36" s="69">
        <f>_xlfn.IFERROR(VLOOKUP(A36,'[1]Sheet1'!$A$453:$AE$538,7,FALSE)/100,0)</f>
        <v>0.0012932428063368898</v>
      </c>
      <c r="E36" s="10">
        <f>_xlfn.IFERROR(VLOOKUP(A36,'[1]Sheet1'!$A$453:$AE$538,8,FALSE),0)</f>
        <v>4</v>
      </c>
      <c r="F36" s="69">
        <f>_xlfn.IFERROR(VLOOKUP(A36,'[1]Sheet1'!$A$453:$AE$538,9,FALSE)/100,0)</f>
        <v>0.0007045974986788797</v>
      </c>
      <c r="G36" s="10">
        <f>_xlfn.IFERROR(VLOOKUP(A36,'[1]Sheet1'!$A$453:$AE$538,10,FALSE),0)</f>
        <v>0</v>
      </c>
      <c r="H36" s="69">
        <f>_xlfn.IFERROR(VLOOKUP(A36,'[1]Sheet1'!$A$453:$AE$538,11,FALSE)/100,0)</f>
        <v>0</v>
      </c>
      <c r="I36" s="10">
        <f>_xlfn.IFERROR(VLOOKUP(A36,'[1]Sheet1'!$A$453:$AE$538,12,FALSE),0)</f>
        <v>0</v>
      </c>
      <c r="J36" s="69">
        <f>_xlfn.IFERROR(VLOOKUP(A36,'[1]Sheet1'!$A$453:$AE$538,13,FALSE)/100,0)</f>
        <v>0</v>
      </c>
      <c r="K36" s="10">
        <f>_xlfn.IFERROR(VLOOKUP(A36,'[1]Sheet1'!$A$453:$AE$538,14,FALSE),0)</f>
        <v>12</v>
      </c>
      <c r="L36" s="88">
        <f>_xlfn.IFERROR(VLOOKUP(A36,'[1]Sheet1'!$A$453:$AE$538,15,FALSE)/100,0)</f>
        <v>0.0009103322712790169</v>
      </c>
    </row>
    <row r="37" spans="1:12" ht="15">
      <c r="A37" s="67" t="s">
        <v>78</v>
      </c>
      <c r="B37" s="68" t="s">
        <v>79</v>
      </c>
      <c r="C37" s="10">
        <f>_xlfn.IFERROR(VLOOKUP(A37,'[1]Sheet1'!$A$453:$AE$538,6,FALSE),0)</f>
        <v>50</v>
      </c>
      <c r="D37" s="69">
        <f>_xlfn.IFERROR(VLOOKUP(A37,'[1]Sheet1'!$A$453:$AE$538,7,FALSE)/100,0)</f>
        <v>0.008082767539605561</v>
      </c>
      <c r="E37" s="10">
        <f>_xlfn.IFERROR(VLOOKUP(A37,'[1]Sheet1'!$A$453:$AE$538,8,FALSE),0)</f>
        <v>41</v>
      </c>
      <c r="F37" s="69">
        <f>_xlfn.IFERROR(VLOOKUP(A37,'[1]Sheet1'!$A$453:$AE$538,9,FALSE)/100,0)</f>
        <v>0.007222124361458516</v>
      </c>
      <c r="G37" s="10">
        <f>_xlfn.IFERROR(VLOOKUP(A37,'[1]Sheet1'!$A$453:$AE$538,10,FALSE),0)</f>
        <v>10</v>
      </c>
      <c r="H37" s="69">
        <f>_xlfn.IFERROR(VLOOKUP(A37,'[1]Sheet1'!$A$453:$AE$538,11,FALSE)/100,0)</f>
        <v>0.007722007722007721</v>
      </c>
      <c r="I37" s="10">
        <f>_xlfn.IFERROR(VLOOKUP(A37,'[1]Sheet1'!$A$453:$AE$538,12,FALSE),0)</f>
        <v>0</v>
      </c>
      <c r="J37" s="69">
        <f>_xlfn.IFERROR(VLOOKUP(A37,'[1]Sheet1'!$A$453:$AE$538,13,FALSE)/100,0)</f>
        <v>0</v>
      </c>
      <c r="K37" s="10">
        <f>_xlfn.IFERROR(VLOOKUP(A37,'[1]Sheet1'!$A$453:$AE$538,14,FALSE),0)</f>
        <v>101</v>
      </c>
      <c r="L37" s="88">
        <f>_xlfn.IFERROR(VLOOKUP(A37,'[1]Sheet1'!$A$453:$AE$538,15,FALSE)/100,0)</f>
        <v>0.007661963283265059</v>
      </c>
    </row>
    <row r="38" spans="1:12" ht="15">
      <c r="A38" s="67" t="s">
        <v>80</v>
      </c>
      <c r="B38" s="68" t="s">
        <v>81</v>
      </c>
      <c r="C38" s="10">
        <f>_xlfn.IFERROR(VLOOKUP(A38,'[1]Sheet1'!$A$453:$AE$538,6,FALSE),0)</f>
        <v>0</v>
      </c>
      <c r="D38" s="69">
        <f>_xlfn.IFERROR(VLOOKUP(A38,'[1]Sheet1'!$A$453:$AE$538,7,FALSE)/100,0)</f>
        <v>0</v>
      </c>
      <c r="E38" s="10">
        <f>_xlfn.IFERROR(VLOOKUP(A38,'[1]Sheet1'!$A$453:$AE$538,8,FALSE),0)</f>
        <v>0</v>
      </c>
      <c r="F38" s="88">
        <f>_xlfn.IFERROR(VLOOKUP(A38,'[1]Sheet1'!$A$453:$AE$538,9,FALSE)/100,0)</f>
        <v>0</v>
      </c>
      <c r="G38" s="10">
        <f>_xlfn.IFERROR(VLOOKUP(A38,'[1]Sheet1'!$A$453:$AE$538,10,FALSE),0)</f>
        <v>0</v>
      </c>
      <c r="H38" s="69">
        <f>_xlfn.IFERROR(VLOOKUP(A38,'[1]Sheet1'!$A$453:$AE$538,11,FALSE)/100,0)</f>
        <v>0</v>
      </c>
      <c r="I38" s="10">
        <f>_xlfn.IFERROR(VLOOKUP(A38,'[1]Sheet1'!$A$453:$AE$538,12,FALSE),0)</f>
        <v>0</v>
      </c>
      <c r="J38" s="69">
        <f>_xlfn.IFERROR(VLOOKUP(A38,'[1]Sheet1'!$A$453:$AE$538,13,FALSE)/100,0)</f>
        <v>0</v>
      </c>
      <c r="K38" s="10">
        <f>_xlfn.IFERROR(VLOOKUP(A38,'[1]Sheet1'!$A$453:$AE$538,14,FALSE),0)</f>
        <v>0</v>
      </c>
      <c r="L38" s="88">
        <f>_xlfn.IFERROR(VLOOKUP(A38,'[1]Sheet1'!$A$453:$AE$538,15,FALSE)/100,0)</f>
        <v>0</v>
      </c>
    </row>
    <row r="39" spans="1:12" ht="15">
      <c r="A39" s="67" t="s">
        <v>82</v>
      </c>
      <c r="B39" s="68" t="s">
        <v>83</v>
      </c>
      <c r="C39" s="10">
        <f>_xlfn.IFERROR(VLOOKUP(A39,'[1]Sheet1'!$A$453:$AE$538,6,FALSE),0)</f>
        <v>6</v>
      </c>
      <c r="D39" s="69">
        <f>_xlfn.IFERROR(VLOOKUP(A39,'[1]Sheet1'!$A$453:$AE$538,7,FALSE)/100,0)</f>
        <v>0.0009699321047526674</v>
      </c>
      <c r="E39" s="10">
        <f>_xlfn.IFERROR(VLOOKUP(A39,'[1]Sheet1'!$A$453:$AE$538,8,FALSE),0)</f>
        <v>9</v>
      </c>
      <c r="F39" s="69">
        <f>_xlfn.IFERROR(VLOOKUP(A39,'[1]Sheet1'!$A$453:$AE$538,9,FALSE)/100,0)</f>
        <v>0.0015853443720274794</v>
      </c>
      <c r="G39" s="10">
        <f>_xlfn.IFERROR(VLOOKUP(A39,'[1]Sheet1'!$A$453:$AE$538,10,FALSE),0)</f>
        <v>1</v>
      </c>
      <c r="H39" s="69">
        <f>_xlfn.IFERROR(VLOOKUP(A39,'[1]Sheet1'!$A$453:$AE$538,11,FALSE)/100,0)</f>
        <v>0.0007722007722007722</v>
      </c>
      <c r="I39" s="10">
        <f>_xlfn.IFERROR(VLOOKUP(A39,'[1]Sheet1'!$A$453:$AE$538,12,FALSE),0)</f>
        <v>0</v>
      </c>
      <c r="J39" s="69">
        <f>_xlfn.IFERROR(VLOOKUP(A39,'[1]Sheet1'!$A$453:$AE$538,13,FALSE)/100,0)</f>
        <v>0</v>
      </c>
      <c r="K39" s="10">
        <f>_xlfn.IFERROR(VLOOKUP(A39,'[1]Sheet1'!$A$453:$AE$538,14,FALSE),0)</f>
        <v>16</v>
      </c>
      <c r="L39" s="88">
        <f>_xlfn.IFERROR(VLOOKUP(A39,'[1]Sheet1'!$A$453:$AE$538,15,FALSE)/100,0)</f>
        <v>0.0012137763617053557</v>
      </c>
    </row>
    <row r="40" spans="1:12" ht="15">
      <c r="A40" s="67" t="s">
        <v>84</v>
      </c>
      <c r="B40" s="68" t="s">
        <v>85</v>
      </c>
      <c r="C40" s="10">
        <f>_xlfn.IFERROR(VLOOKUP(A40,'[1]Sheet1'!$A$453:$AE$538,6,FALSE),0)</f>
        <v>10</v>
      </c>
      <c r="D40" s="69">
        <f>_xlfn.IFERROR(VLOOKUP(A40,'[1]Sheet1'!$A$453:$AE$538,7,FALSE)/100,0)</f>
        <v>0.001616553507921112</v>
      </c>
      <c r="E40" s="10">
        <f>_xlfn.IFERROR(VLOOKUP(A40,'[1]Sheet1'!$A$453:$AE$538,8,FALSE),0)</f>
        <v>13</v>
      </c>
      <c r="F40" s="69">
        <f>_xlfn.IFERROR(VLOOKUP(A40,'[1]Sheet1'!$A$453:$AE$538,9,FALSE)/100,0)</f>
        <v>0.002289941870706359</v>
      </c>
      <c r="G40" s="10">
        <f>_xlfn.IFERROR(VLOOKUP(A40,'[1]Sheet1'!$A$453:$AE$538,10,FALSE),0)</f>
        <v>4</v>
      </c>
      <c r="H40" s="69">
        <f>_xlfn.IFERROR(VLOOKUP(A40,'[1]Sheet1'!$A$453:$AE$538,11,FALSE)/100,0)</f>
        <v>0.003088803088803089</v>
      </c>
      <c r="I40" s="10">
        <f>_xlfn.IFERROR(VLOOKUP(A40,'[1]Sheet1'!$A$453:$AE$538,12,FALSE),0)</f>
        <v>0</v>
      </c>
      <c r="J40" s="69">
        <f>_xlfn.IFERROR(VLOOKUP(A40,'[1]Sheet1'!$A$453:$AE$538,13,FALSE)/100,0)</f>
        <v>0</v>
      </c>
      <c r="K40" s="10">
        <f>_xlfn.IFERROR(VLOOKUP(A40,'[1]Sheet1'!$A$453:$AE$538,14,FALSE),0)</f>
        <v>27</v>
      </c>
      <c r="L40" s="88">
        <f>_xlfn.IFERROR(VLOOKUP(A40,'[1]Sheet1'!$A$453:$AE$538,15,FALSE)/100,0)</f>
        <v>0.002048247610377788</v>
      </c>
    </row>
    <row r="41" spans="1:12" ht="15">
      <c r="A41" s="67" t="s">
        <v>86</v>
      </c>
      <c r="B41" s="68" t="s">
        <v>87</v>
      </c>
      <c r="C41" s="10">
        <f>_xlfn.IFERROR(VLOOKUP(A41,'[1]Sheet1'!$A$453:$AE$538,6,FALSE),0)</f>
        <v>2</v>
      </c>
      <c r="D41" s="88">
        <f>_xlfn.IFERROR(VLOOKUP(A41,'[1]Sheet1'!$A$453:$AE$538,7,FALSE)/100,0)</f>
        <v>0.00032331070158422246</v>
      </c>
      <c r="E41" s="10">
        <f>_xlfn.IFERROR(VLOOKUP(A41,'[1]Sheet1'!$A$453:$AE$538,8,FALSE),0)</f>
        <v>1</v>
      </c>
      <c r="F41" s="69">
        <f>_xlfn.IFERROR(VLOOKUP(A41,'[1]Sheet1'!$A$453:$AE$538,9,FALSE)/100,0)</f>
        <v>0.00017614937466971993</v>
      </c>
      <c r="G41" s="10">
        <f>_xlfn.IFERROR(VLOOKUP(A41,'[1]Sheet1'!$A$453:$AE$538,10,FALSE),0)</f>
        <v>0</v>
      </c>
      <c r="H41" s="69">
        <f>_xlfn.IFERROR(VLOOKUP(A41,'[1]Sheet1'!$A$453:$AE$538,11,FALSE)/100,0)</f>
        <v>0</v>
      </c>
      <c r="I41" s="10">
        <f>_xlfn.IFERROR(VLOOKUP(A41,'[1]Sheet1'!$A$453:$AE$538,12,FALSE),0)</f>
        <v>0</v>
      </c>
      <c r="J41" s="69">
        <f>_xlfn.IFERROR(VLOOKUP(A41,'[1]Sheet1'!$A$453:$AE$538,13,FALSE)/100,0)</f>
        <v>0</v>
      </c>
      <c r="K41" s="10">
        <f>_xlfn.IFERROR(VLOOKUP(A41,'[1]Sheet1'!$A$453:$AE$538,14,FALSE),0)</f>
        <v>3</v>
      </c>
      <c r="L41" s="88">
        <f>_xlfn.IFERROR(VLOOKUP(A41,'[1]Sheet1'!$A$453:$AE$538,15,FALSE)/100,0)</f>
        <v>0.0002275830678197542</v>
      </c>
    </row>
    <row r="42" spans="1:12" ht="15">
      <c r="A42" s="67" t="s">
        <v>88</v>
      </c>
      <c r="B42" s="72" t="s">
        <v>89</v>
      </c>
      <c r="C42" s="10">
        <f>_xlfn.IFERROR(VLOOKUP(A42,'[1]Sheet1'!$A$453:$AE$538,6,FALSE),0)</f>
        <v>32</v>
      </c>
      <c r="D42" s="69">
        <f>_xlfn.IFERROR(VLOOKUP(A42,'[1]Sheet1'!$A$453:$AE$538,7,FALSE)/100,0)</f>
        <v>0.005172971225347559</v>
      </c>
      <c r="E42" s="10">
        <f>_xlfn.IFERROR(VLOOKUP(A42,'[1]Sheet1'!$A$453:$AE$538,8,FALSE),0)</f>
        <v>29</v>
      </c>
      <c r="F42" s="69">
        <f>_xlfn.IFERROR(VLOOKUP(A42,'[1]Sheet1'!$A$453:$AE$538,9,FALSE)/100,0)</f>
        <v>0.005108331865421878</v>
      </c>
      <c r="G42" s="10">
        <f>_xlfn.IFERROR(VLOOKUP(A42,'[1]Sheet1'!$A$453:$AE$538,10,FALSE),0)</f>
        <v>10</v>
      </c>
      <c r="H42" s="69">
        <f>_xlfn.IFERROR(VLOOKUP(A42,'[1]Sheet1'!$A$453:$AE$538,11,FALSE)/100,0)</f>
        <v>0.007722007722007721</v>
      </c>
      <c r="I42" s="10">
        <f>_xlfn.IFERROR(VLOOKUP(A42,'[1]Sheet1'!$A$453:$AE$538,12,FALSE),0)</f>
        <v>1</v>
      </c>
      <c r="J42" s="69">
        <f>_xlfn.IFERROR(VLOOKUP(A42,'[1]Sheet1'!$A$453:$AE$538,13,FALSE)/100,0)</f>
        <v>0.04166666666666666</v>
      </c>
      <c r="K42" s="10">
        <f>_xlfn.IFERROR(VLOOKUP(A42,'[1]Sheet1'!$A$453:$AE$538,14,FALSE),0)</f>
        <v>72</v>
      </c>
      <c r="L42" s="88">
        <f>_xlfn.IFERROR(VLOOKUP(A42,'[1]Sheet1'!$A$453:$AE$538,15,FALSE)/100,0)</f>
        <v>0.005461993627674101</v>
      </c>
    </row>
    <row r="43" spans="1:12" ht="15">
      <c r="A43" s="67" t="s">
        <v>90</v>
      </c>
      <c r="B43" s="68" t="s">
        <v>91</v>
      </c>
      <c r="C43" s="10">
        <f>_xlfn.IFERROR(VLOOKUP(A43,'[1]Sheet1'!$A$453:$AE$538,6,FALSE),0)</f>
        <v>25</v>
      </c>
      <c r="D43" s="69">
        <f>_xlfn.IFERROR(VLOOKUP(A43,'[1]Sheet1'!$A$453:$AE$538,7,FALSE)/100,0)</f>
        <v>0.0040413837698027805</v>
      </c>
      <c r="E43" s="10">
        <f>_xlfn.IFERROR(VLOOKUP(A43,'[1]Sheet1'!$A$453:$AE$538,8,FALSE),0)</f>
        <v>13</v>
      </c>
      <c r="F43" s="69">
        <f>_xlfn.IFERROR(VLOOKUP(A43,'[1]Sheet1'!$A$453:$AE$538,9,FALSE)/100,0)</f>
        <v>0.002289941870706359</v>
      </c>
      <c r="G43" s="10">
        <f>_xlfn.IFERROR(VLOOKUP(A43,'[1]Sheet1'!$A$453:$AE$538,10,FALSE),0)</f>
        <v>6</v>
      </c>
      <c r="H43" s="69">
        <f>_xlfn.IFERROR(VLOOKUP(A43,'[1]Sheet1'!$A$453:$AE$538,11,FALSE)/100,0)</f>
        <v>0.004633204633204633</v>
      </c>
      <c r="I43" s="10">
        <f>_xlfn.IFERROR(VLOOKUP(A43,'[1]Sheet1'!$A$453:$AE$538,12,FALSE),0)</f>
        <v>0</v>
      </c>
      <c r="J43" s="69">
        <f>_xlfn.IFERROR(VLOOKUP(A43,'[1]Sheet1'!$A$453:$AE$538,13,FALSE)/100,0)</f>
        <v>0</v>
      </c>
      <c r="K43" s="10">
        <f>_xlfn.IFERROR(VLOOKUP(A43,'[1]Sheet1'!$A$453:$AE$538,14,FALSE),0)</f>
        <v>44</v>
      </c>
      <c r="L43" s="88">
        <f>_xlfn.IFERROR(VLOOKUP(A43,'[1]Sheet1'!$A$453:$AE$538,15,FALSE)/100,0)</f>
        <v>0.0033378849946897283</v>
      </c>
    </row>
    <row r="44" spans="1:12" ht="15">
      <c r="A44" s="67" t="s">
        <v>92</v>
      </c>
      <c r="B44" s="68" t="s">
        <v>93</v>
      </c>
      <c r="C44" s="10">
        <f>_xlfn.IFERROR(VLOOKUP(A44,'[1]Sheet1'!$A$453:$AE$538,6,FALSE),0)</f>
        <v>46</v>
      </c>
      <c r="D44" s="69">
        <f>_xlfn.IFERROR(VLOOKUP(A44,'[1]Sheet1'!$A$453:$AE$538,7,FALSE)/100,0)</f>
        <v>0.007436146136437116</v>
      </c>
      <c r="E44" s="10">
        <f>_xlfn.IFERROR(VLOOKUP(A44,'[1]Sheet1'!$A$453:$AE$538,8,FALSE),0)</f>
        <v>29</v>
      </c>
      <c r="F44" s="69">
        <f>_xlfn.IFERROR(VLOOKUP(A44,'[1]Sheet1'!$A$453:$AE$538,9,FALSE)/100,0)</f>
        <v>0.005108331865421878</v>
      </c>
      <c r="G44" s="10">
        <f>_xlfn.IFERROR(VLOOKUP(A44,'[1]Sheet1'!$A$453:$AE$538,10,FALSE),0)</f>
        <v>12</v>
      </c>
      <c r="H44" s="69">
        <f>_xlfn.IFERROR(VLOOKUP(A44,'[1]Sheet1'!$A$453:$AE$538,11,FALSE)/100,0)</f>
        <v>0.009266409266409266</v>
      </c>
      <c r="I44" s="10">
        <f>_xlfn.IFERROR(VLOOKUP(A44,'[1]Sheet1'!$A$453:$AE$538,12,FALSE),0)</f>
        <v>1</v>
      </c>
      <c r="J44" s="69">
        <f>_xlfn.IFERROR(VLOOKUP(A44,'[1]Sheet1'!$A$453:$AE$538,13,FALSE)/100,0)</f>
        <v>0.04166666666666666</v>
      </c>
      <c r="K44" s="10">
        <f>_xlfn.IFERROR(VLOOKUP(A44,'[1]Sheet1'!$A$453:$AE$538,14,FALSE),0)</f>
        <v>88</v>
      </c>
      <c r="L44" s="88">
        <f>_xlfn.IFERROR(VLOOKUP(A44,'[1]Sheet1'!$A$453:$AE$538,15,FALSE)/100,0)</f>
        <v>0.006675769989379457</v>
      </c>
    </row>
    <row r="45" spans="1:12" ht="15">
      <c r="A45" s="67" t="s">
        <v>94</v>
      </c>
      <c r="B45" s="72" t="s">
        <v>95</v>
      </c>
      <c r="C45" s="10">
        <f>_xlfn.IFERROR(VLOOKUP(A45,'[1]Sheet1'!$A$453:$AE$538,6,FALSE),0)</f>
        <v>49</v>
      </c>
      <c r="D45" s="69">
        <f>_xlfn.IFERROR(VLOOKUP(A45,'[1]Sheet1'!$A$453:$AE$538,7,FALSE)/100,0)</f>
        <v>0.00792111218881345</v>
      </c>
      <c r="E45" s="10">
        <f>_xlfn.IFERROR(VLOOKUP(A45,'[1]Sheet1'!$A$453:$AE$538,8,FALSE),0)</f>
        <v>44</v>
      </c>
      <c r="F45" s="69">
        <f>_xlfn.IFERROR(VLOOKUP(A45,'[1]Sheet1'!$A$453:$AE$538,9,FALSE)/100,0)</f>
        <v>0.007750572485467676</v>
      </c>
      <c r="G45" s="10">
        <f>_xlfn.IFERROR(VLOOKUP(A45,'[1]Sheet1'!$A$453:$AE$538,10,FALSE),0)</f>
        <v>17</v>
      </c>
      <c r="H45" s="69">
        <f>_xlfn.IFERROR(VLOOKUP(A45,'[1]Sheet1'!$A$453:$AE$538,11,FALSE)/100,0)</f>
        <v>0.013127413127413126</v>
      </c>
      <c r="I45" s="10">
        <f>_xlfn.IFERROR(VLOOKUP(A45,'[1]Sheet1'!$A$453:$AE$538,12,FALSE),0)</f>
        <v>0</v>
      </c>
      <c r="J45" s="69">
        <f>_xlfn.IFERROR(VLOOKUP(A45,'[1]Sheet1'!$A$453:$AE$538,13,FALSE)/100,0)</f>
        <v>0</v>
      </c>
      <c r="K45" s="10">
        <f>_xlfn.IFERROR(VLOOKUP(A45,'[1]Sheet1'!$A$453:$AE$538,14,FALSE),0)</f>
        <v>110</v>
      </c>
      <c r="L45" s="88">
        <f>_xlfn.IFERROR(VLOOKUP(A45,'[1]Sheet1'!$A$453:$AE$538,15,FALSE)/100,0)</f>
        <v>0.008344712486724321</v>
      </c>
    </row>
    <row r="46" spans="1:12" ht="15">
      <c r="A46" s="67" t="s">
        <v>96</v>
      </c>
      <c r="B46" s="72" t="s">
        <v>97</v>
      </c>
      <c r="C46" s="10">
        <f>_xlfn.IFERROR(VLOOKUP(A46,'[1]Sheet1'!$A$453:$AE$538,6,FALSE),0)</f>
        <v>335</v>
      </c>
      <c r="D46" s="69">
        <f>_xlfn.IFERROR(VLOOKUP(A46,'[1]Sheet1'!$A$453:$AE$538,7,FALSE)/100,0)</f>
        <v>0.05415454251535726</v>
      </c>
      <c r="E46" s="10">
        <f>_xlfn.IFERROR(VLOOKUP(A46,'[1]Sheet1'!$A$453:$AE$538,8,FALSE),0)</f>
        <v>264</v>
      </c>
      <c r="F46" s="69">
        <f>_xlfn.IFERROR(VLOOKUP(A46,'[1]Sheet1'!$A$453:$AE$538,9,FALSE)/100,0)</f>
        <v>0.046503434912806056</v>
      </c>
      <c r="G46" s="10">
        <f>_xlfn.IFERROR(VLOOKUP(A46,'[1]Sheet1'!$A$453:$AE$538,10,FALSE),0)</f>
        <v>83</v>
      </c>
      <c r="H46" s="69">
        <f>_xlfn.IFERROR(VLOOKUP(A46,'[1]Sheet1'!$A$453:$AE$538,11,FALSE)/100,0)</f>
        <v>0.06409266409266409</v>
      </c>
      <c r="I46" s="10">
        <f>_xlfn.IFERROR(VLOOKUP(A46,'[1]Sheet1'!$A$453:$AE$538,12,FALSE),0)</f>
        <v>4</v>
      </c>
      <c r="J46" s="69">
        <f>_xlfn.IFERROR(VLOOKUP(A46,'[1]Sheet1'!$A$453:$AE$538,13,FALSE)/100,0)</f>
        <v>0.16666666666666663</v>
      </c>
      <c r="K46" s="10">
        <f>_xlfn.IFERROR(VLOOKUP(A46,'[1]Sheet1'!$A$453:$AE$538,14,FALSE),0)</f>
        <v>686</v>
      </c>
      <c r="L46" s="88">
        <f>_xlfn.IFERROR(VLOOKUP(A46,'[1]Sheet1'!$A$453:$AE$538,15,FALSE)/100,0)</f>
        <v>0.05204066150811713</v>
      </c>
    </row>
    <row r="47" spans="1:12" ht="15">
      <c r="A47" s="67" t="s">
        <v>98</v>
      </c>
      <c r="B47" s="72" t="s">
        <v>99</v>
      </c>
      <c r="C47" s="10">
        <f>_xlfn.IFERROR(VLOOKUP(A47,'[1]Sheet1'!$A$453:$AE$538,6,FALSE),0)</f>
        <v>455</v>
      </c>
      <c r="D47" s="69">
        <f>_xlfn.IFERROR(VLOOKUP(A47,'[1]Sheet1'!$A$453:$AE$538,7,FALSE)/100,0)</f>
        <v>0.0735531846104106</v>
      </c>
      <c r="E47" s="10">
        <f>_xlfn.IFERROR(VLOOKUP(A47,'[1]Sheet1'!$A$453:$AE$538,8,FALSE),0)</f>
        <v>582</v>
      </c>
      <c r="F47" s="69">
        <f>_xlfn.IFERROR(VLOOKUP(A47,'[1]Sheet1'!$A$453:$AE$538,9,FALSE)/100,0)</f>
        <v>0.10251893605777701</v>
      </c>
      <c r="G47" s="10">
        <f>_xlfn.IFERROR(VLOOKUP(A47,'[1]Sheet1'!$A$453:$AE$538,10,FALSE),0)</f>
        <v>133</v>
      </c>
      <c r="H47" s="69">
        <f>_xlfn.IFERROR(VLOOKUP(A47,'[1]Sheet1'!$A$453:$AE$538,11,FALSE)/100,0)</f>
        <v>0.10270270270270271</v>
      </c>
      <c r="I47" s="10">
        <f>_xlfn.IFERROR(VLOOKUP(A47,'[1]Sheet1'!$A$453:$AE$538,12,FALSE),0)</f>
        <v>3</v>
      </c>
      <c r="J47" s="69">
        <f>_xlfn.IFERROR(VLOOKUP(A47,'[1]Sheet1'!$A$453:$AE$538,13,FALSE)/100,0)</f>
        <v>0.125</v>
      </c>
      <c r="K47" s="10">
        <f>_xlfn.IFERROR(VLOOKUP(A47,'[1]Sheet1'!$A$453:$AE$538,14,FALSE),0)</f>
        <v>1173</v>
      </c>
      <c r="L47" s="88">
        <f>_xlfn.IFERROR(VLOOKUP(A47,'[1]Sheet1'!$A$453:$AE$538,15,FALSE)/100,0)</f>
        <v>0.08898497951752389</v>
      </c>
    </row>
    <row r="48" spans="1:12" ht="15">
      <c r="A48" s="67" t="s">
        <v>100</v>
      </c>
      <c r="B48" s="68" t="s">
        <v>101</v>
      </c>
      <c r="C48" s="10">
        <f>_xlfn.IFERROR(VLOOKUP(A48,'[1]Sheet1'!$A$453:$AE$538,6,FALSE),0)</f>
        <v>48</v>
      </c>
      <c r="D48" s="69">
        <f>_xlfn.IFERROR(VLOOKUP(A48,'[1]Sheet1'!$A$453:$AE$538,7,FALSE)/100,0)</f>
        <v>0.0077594568380213395</v>
      </c>
      <c r="E48" s="10">
        <f>_xlfn.IFERROR(VLOOKUP(A48,'[1]Sheet1'!$A$453:$AE$538,8,FALSE),0)</f>
        <v>38</v>
      </c>
      <c r="F48" s="69">
        <f>_xlfn.IFERROR(VLOOKUP(A48,'[1]Sheet1'!$A$453:$AE$538,9,FALSE)/100,0)</f>
        <v>0.006693676237449356</v>
      </c>
      <c r="G48" s="10">
        <f>_xlfn.IFERROR(VLOOKUP(A48,'[1]Sheet1'!$A$453:$AE$538,10,FALSE),0)</f>
        <v>16</v>
      </c>
      <c r="H48" s="69">
        <f>_xlfn.IFERROR(VLOOKUP(A48,'[1]Sheet1'!$A$453:$AE$538,11,FALSE)/100,0)</f>
        <v>0.012355212355212355</v>
      </c>
      <c r="I48" s="10">
        <f>_xlfn.IFERROR(VLOOKUP(A48,'[1]Sheet1'!$A$453:$AE$538,12,FALSE),0)</f>
        <v>1</v>
      </c>
      <c r="J48" s="69">
        <f>_xlfn.IFERROR(VLOOKUP(A48,'[1]Sheet1'!$A$453:$AE$538,13,FALSE)/100,0)</f>
        <v>0.04166666666666666</v>
      </c>
      <c r="K48" s="10">
        <f>_xlfn.IFERROR(VLOOKUP(A48,'[1]Sheet1'!$A$453:$AE$538,14,FALSE),0)</f>
        <v>103</v>
      </c>
      <c r="L48" s="88">
        <f>_xlfn.IFERROR(VLOOKUP(A48,'[1]Sheet1'!$A$453:$AE$538,15,FALSE)/100,0)</f>
        <v>0.007813685328478228</v>
      </c>
    </row>
    <row r="49" spans="1:12" ht="15">
      <c r="A49" s="67" t="s">
        <v>102</v>
      </c>
      <c r="B49" s="68" t="s">
        <v>103</v>
      </c>
      <c r="C49" s="10">
        <f>_xlfn.IFERROR(VLOOKUP(A49,'[1]Sheet1'!$A$453:$AE$538,6,FALSE),0)</f>
        <v>6</v>
      </c>
      <c r="D49" s="69">
        <f>_xlfn.IFERROR(VLOOKUP(A49,'[1]Sheet1'!$A$453:$AE$538,7,FALSE)/100,0)</f>
        <v>0.0009699321047526674</v>
      </c>
      <c r="E49" s="10">
        <f>_xlfn.IFERROR(VLOOKUP(A49,'[1]Sheet1'!$A$453:$AE$538,8,FALSE),0)</f>
        <v>2</v>
      </c>
      <c r="F49" s="69">
        <f>_xlfn.IFERROR(VLOOKUP(A49,'[1]Sheet1'!$A$453:$AE$538,9,FALSE)/100,0)</f>
        <v>0.00035229874933943986</v>
      </c>
      <c r="G49" s="10">
        <f>_xlfn.IFERROR(VLOOKUP(A49,'[1]Sheet1'!$A$453:$AE$538,10,FALSE),0)</f>
        <v>1</v>
      </c>
      <c r="H49" s="69">
        <f>_xlfn.IFERROR(VLOOKUP(A49,'[1]Sheet1'!$A$453:$AE$538,11,FALSE)/100,0)</f>
        <v>0.0007722007722007722</v>
      </c>
      <c r="I49" s="10">
        <f>_xlfn.IFERROR(VLOOKUP(A49,'[1]Sheet1'!$A$453:$AE$538,12,FALSE),0)</f>
        <v>0</v>
      </c>
      <c r="J49" s="69">
        <f>_xlfn.IFERROR(VLOOKUP(A49,'[1]Sheet1'!$A$453:$AE$538,13,FALSE)/100,0)</f>
        <v>0</v>
      </c>
      <c r="K49" s="10">
        <f>_xlfn.IFERROR(VLOOKUP(A49,'[1]Sheet1'!$A$453:$AE$538,14,FALSE),0)</f>
        <v>9</v>
      </c>
      <c r="L49" s="88">
        <f>_xlfn.IFERROR(VLOOKUP(A49,'[1]Sheet1'!$A$453:$AE$538,15,FALSE)/100,0)</f>
        <v>0.0006827492034592626</v>
      </c>
    </row>
    <row r="50" spans="1:12" ht="15">
      <c r="A50" s="67" t="s">
        <v>104</v>
      </c>
      <c r="B50" s="68" t="s">
        <v>105</v>
      </c>
      <c r="C50" s="10">
        <f>_xlfn.IFERROR(VLOOKUP(A50,'[1]Sheet1'!$A$453:$AE$538,6,FALSE),0)</f>
        <v>18</v>
      </c>
      <c r="D50" s="69">
        <f>_xlfn.IFERROR(VLOOKUP(A50,'[1]Sheet1'!$A$453:$AE$538,7,FALSE)/100,0)</f>
        <v>0.002909796314258002</v>
      </c>
      <c r="E50" s="10">
        <f>_xlfn.IFERROR(VLOOKUP(A50,'[1]Sheet1'!$A$453:$AE$538,8,FALSE),0)</f>
        <v>22</v>
      </c>
      <c r="F50" s="69">
        <f>_xlfn.IFERROR(VLOOKUP(A50,'[1]Sheet1'!$A$453:$AE$538,9,FALSE)/100,0)</f>
        <v>0.003875286242733838</v>
      </c>
      <c r="G50" s="10">
        <f>_xlfn.IFERROR(VLOOKUP(A50,'[1]Sheet1'!$A$453:$AE$538,10,FALSE),0)</f>
        <v>5</v>
      </c>
      <c r="H50" s="69">
        <f>_xlfn.IFERROR(VLOOKUP(A50,'[1]Sheet1'!$A$453:$AE$538,11,FALSE)/100,0)</f>
        <v>0.0038610038610038607</v>
      </c>
      <c r="I50" s="10">
        <f>_xlfn.IFERROR(VLOOKUP(A50,'[1]Sheet1'!$A$453:$AE$538,12,FALSE),0)</f>
        <v>0</v>
      </c>
      <c r="J50" s="69">
        <f>_xlfn.IFERROR(VLOOKUP(A50,'[1]Sheet1'!$A$453:$AE$538,13,FALSE)/100,0)</f>
        <v>0</v>
      </c>
      <c r="K50" s="10">
        <f>_xlfn.IFERROR(VLOOKUP(A50,'[1]Sheet1'!$A$453:$AE$538,14,FALSE),0)</f>
        <v>45</v>
      </c>
      <c r="L50" s="88">
        <f>_xlfn.IFERROR(VLOOKUP(A50,'[1]Sheet1'!$A$453:$AE$538,15,FALSE)/100,0)</f>
        <v>0.0034137460172963137</v>
      </c>
    </row>
    <row r="51" spans="1:12" ht="15">
      <c r="A51" s="67" t="s">
        <v>106</v>
      </c>
      <c r="B51" s="68" t="s">
        <v>107</v>
      </c>
      <c r="C51" s="10">
        <f>_xlfn.IFERROR(VLOOKUP(A51,'[1]Sheet1'!$A$453:$AE$538,6,FALSE),0)</f>
        <v>129</v>
      </c>
      <c r="D51" s="69">
        <f>_xlfn.IFERROR(VLOOKUP(A51,'[1]Sheet1'!$A$453:$AE$538,7,FALSE)/100,0)</f>
        <v>0.020853540252182348</v>
      </c>
      <c r="E51" s="10">
        <f>_xlfn.IFERROR(VLOOKUP(A51,'[1]Sheet1'!$A$453:$AE$538,8,FALSE),0)</f>
        <v>133</v>
      </c>
      <c r="F51" s="69">
        <f>_xlfn.IFERROR(VLOOKUP(A51,'[1]Sheet1'!$A$453:$AE$538,9,FALSE)/100,0)</f>
        <v>0.02342786683107275</v>
      </c>
      <c r="G51" s="10">
        <f>_xlfn.IFERROR(VLOOKUP(A51,'[1]Sheet1'!$A$453:$AE$538,10,FALSE),0)</f>
        <v>29</v>
      </c>
      <c r="H51" s="69">
        <f>_xlfn.IFERROR(VLOOKUP(A51,'[1]Sheet1'!$A$453:$AE$538,11,FALSE)/100,0)</f>
        <v>0.022393822393822392</v>
      </c>
      <c r="I51" s="10">
        <f>_xlfn.IFERROR(VLOOKUP(A51,'[1]Sheet1'!$A$453:$AE$538,12,FALSE),0)</f>
        <v>1</v>
      </c>
      <c r="J51" s="69">
        <f>_xlfn.IFERROR(VLOOKUP(A51,'[1]Sheet1'!$A$453:$AE$538,13,FALSE)/100,0)</f>
        <v>0.04166666666666666</v>
      </c>
      <c r="K51" s="10">
        <f>_xlfn.IFERROR(VLOOKUP(A51,'[1]Sheet1'!$A$453:$AE$538,14,FALSE),0)</f>
        <v>292</v>
      </c>
      <c r="L51" s="88">
        <f>_xlfn.IFERROR(VLOOKUP(A51,'[1]Sheet1'!$A$453:$AE$538,15,FALSE)/100,0)</f>
        <v>0.022151418601122744</v>
      </c>
    </row>
    <row r="52" spans="1:12" ht="15">
      <c r="A52" s="67" t="s">
        <v>108</v>
      </c>
      <c r="B52" s="68" t="s">
        <v>109</v>
      </c>
      <c r="C52" s="10">
        <f>_xlfn.IFERROR(VLOOKUP(A52,'[1]Sheet1'!$A$453:$AE$538,6,FALSE),0)</f>
        <v>65</v>
      </c>
      <c r="D52" s="69">
        <f>_xlfn.IFERROR(VLOOKUP(A52,'[1]Sheet1'!$A$453:$AE$538,7,FALSE)/100,0)</f>
        <v>0.01050759780148723</v>
      </c>
      <c r="E52" s="10">
        <f>_xlfn.IFERROR(VLOOKUP(A52,'[1]Sheet1'!$A$453:$AE$538,8,FALSE),0)</f>
        <v>78</v>
      </c>
      <c r="F52" s="69">
        <f>_xlfn.IFERROR(VLOOKUP(A52,'[1]Sheet1'!$A$453:$AE$538,9,FALSE)/100,0)</f>
        <v>0.013739651224238154</v>
      </c>
      <c r="G52" s="10">
        <f>_xlfn.IFERROR(VLOOKUP(A52,'[1]Sheet1'!$A$453:$AE$538,10,FALSE),0)</f>
        <v>17</v>
      </c>
      <c r="H52" s="69">
        <f>_xlfn.IFERROR(VLOOKUP(A52,'[1]Sheet1'!$A$453:$AE$538,11,FALSE)/100,0)</f>
        <v>0.013127413127413126</v>
      </c>
      <c r="I52" s="10">
        <f>_xlfn.IFERROR(VLOOKUP(A52,'[1]Sheet1'!$A$453:$AE$538,12,FALSE),0)</f>
        <v>0</v>
      </c>
      <c r="J52" s="69">
        <f>_xlfn.IFERROR(VLOOKUP(A52,'[1]Sheet1'!$A$453:$AE$538,13,FALSE)/100,0)</f>
        <v>0</v>
      </c>
      <c r="K52" s="10">
        <f>_xlfn.IFERROR(VLOOKUP(A52,'[1]Sheet1'!$A$453:$AE$538,14,FALSE),0)</f>
        <v>160</v>
      </c>
      <c r="L52" s="88">
        <f>_xlfn.IFERROR(VLOOKUP(A52,'[1]Sheet1'!$A$453:$AE$538,15,FALSE)/100,0)</f>
        <v>0.012137763617053559</v>
      </c>
    </row>
    <row r="53" spans="1:12" ht="15">
      <c r="A53" s="67" t="s">
        <v>110</v>
      </c>
      <c r="B53" s="68" t="s">
        <v>111</v>
      </c>
      <c r="C53" s="10">
        <f>_xlfn.IFERROR(VLOOKUP(A53,'[1]Sheet1'!$A$453:$AE$538,6,FALSE),0)</f>
        <v>18</v>
      </c>
      <c r="D53" s="69">
        <f>_xlfn.IFERROR(VLOOKUP(A53,'[1]Sheet1'!$A$453:$AE$538,7,FALSE)/100,0)</f>
        <v>0.002909796314258002</v>
      </c>
      <c r="E53" s="10">
        <f>_xlfn.IFERROR(VLOOKUP(A53,'[1]Sheet1'!$A$453:$AE$538,8,FALSE),0)</f>
        <v>15</v>
      </c>
      <c r="F53" s="69">
        <f>_xlfn.IFERROR(VLOOKUP(A53,'[1]Sheet1'!$A$453:$AE$538,9,FALSE)/100,0)</f>
        <v>0.0026422406200457987</v>
      </c>
      <c r="G53" s="10">
        <f>_xlfn.IFERROR(VLOOKUP(A53,'[1]Sheet1'!$A$453:$AE$538,10,FALSE),0)</f>
        <v>3</v>
      </c>
      <c r="H53" s="69">
        <f>_xlfn.IFERROR(VLOOKUP(A53,'[1]Sheet1'!$A$453:$AE$538,11,FALSE)/100,0)</f>
        <v>0.0023166023166023165</v>
      </c>
      <c r="I53" s="10">
        <f>_xlfn.IFERROR(VLOOKUP(A53,'[1]Sheet1'!$A$453:$AE$538,12,FALSE),0)</f>
        <v>0</v>
      </c>
      <c r="J53" s="69">
        <f>_xlfn.IFERROR(VLOOKUP(A53,'[1]Sheet1'!$A$453:$AE$538,13,FALSE)/100,0)</f>
        <v>0</v>
      </c>
      <c r="K53" s="10">
        <f>_xlfn.IFERROR(VLOOKUP(A53,'[1]Sheet1'!$A$453:$AE$538,14,FALSE),0)</f>
        <v>36</v>
      </c>
      <c r="L53" s="88">
        <f>_xlfn.IFERROR(VLOOKUP(A53,'[1]Sheet1'!$A$453:$AE$538,15,FALSE)/100,0)</f>
        <v>0.0027309968138370506</v>
      </c>
    </row>
    <row r="54" spans="1:12" ht="15">
      <c r="A54" s="67" t="s">
        <v>112</v>
      </c>
      <c r="B54" s="68" t="s">
        <v>113</v>
      </c>
      <c r="C54" s="10">
        <f>_xlfn.IFERROR(VLOOKUP(A54,'[1]Sheet1'!$A$453:$AE$538,6,FALSE),0)</f>
        <v>20</v>
      </c>
      <c r="D54" s="69">
        <f>_xlfn.IFERROR(VLOOKUP(A54,'[1]Sheet1'!$A$453:$AE$538,7,FALSE)/100,0)</f>
        <v>0.003233107015842224</v>
      </c>
      <c r="E54" s="10">
        <f>_xlfn.IFERROR(VLOOKUP(A54,'[1]Sheet1'!$A$453:$AE$538,8,FALSE),0)</f>
        <v>24</v>
      </c>
      <c r="F54" s="69">
        <f>_xlfn.IFERROR(VLOOKUP(A54,'[1]Sheet1'!$A$453:$AE$538,9,FALSE)/100,0)</f>
        <v>0.004227584992073278</v>
      </c>
      <c r="G54" s="10">
        <f>_xlfn.IFERROR(VLOOKUP(A54,'[1]Sheet1'!$A$453:$AE$538,10,FALSE),0)</f>
        <v>9</v>
      </c>
      <c r="H54" s="69">
        <f>_xlfn.IFERROR(VLOOKUP(A54,'[1]Sheet1'!$A$453:$AE$538,11,FALSE)/100,0)</f>
        <v>0.0069498069498069494</v>
      </c>
      <c r="I54" s="10">
        <f>_xlfn.IFERROR(VLOOKUP(A54,'[1]Sheet1'!$A$453:$AE$538,12,FALSE),0)</f>
        <v>0</v>
      </c>
      <c r="J54" s="69">
        <f>_xlfn.IFERROR(VLOOKUP(A54,'[1]Sheet1'!$A$453:$AE$538,13,FALSE)/100,0)</f>
        <v>0</v>
      </c>
      <c r="K54" s="10">
        <f>_xlfn.IFERROR(VLOOKUP(A54,'[1]Sheet1'!$A$453:$AE$538,14,FALSE),0)</f>
        <v>53</v>
      </c>
      <c r="L54" s="88">
        <f>_xlfn.IFERROR(VLOOKUP(A54,'[1]Sheet1'!$A$453:$AE$538,15,FALSE)/100,0)</f>
        <v>0.004020634198148991</v>
      </c>
    </row>
    <row r="55" spans="1:12" ht="15">
      <c r="A55" s="67" t="s">
        <v>114</v>
      </c>
      <c r="B55" s="68" t="s">
        <v>115</v>
      </c>
      <c r="C55" s="10">
        <f>_xlfn.IFERROR(VLOOKUP(A55,'[1]Sheet1'!$A$453:$AE$538,6,FALSE),0)</f>
        <v>28</v>
      </c>
      <c r="D55" s="69">
        <f>_xlfn.IFERROR(VLOOKUP(A55,'[1]Sheet1'!$A$453:$AE$538,7,FALSE)/100,0)</f>
        <v>0.0045263498221791145</v>
      </c>
      <c r="E55" s="10">
        <f>_xlfn.IFERROR(VLOOKUP(A55,'[1]Sheet1'!$A$453:$AE$538,8,FALSE),0)</f>
        <v>24</v>
      </c>
      <c r="F55" s="69">
        <f>_xlfn.IFERROR(VLOOKUP(A55,'[1]Sheet1'!$A$453:$AE$538,9,FALSE)/100,0)</f>
        <v>0.004227584992073278</v>
      </c>
      <c r="G55" s="10">
        <f>_xlfn.IFERROR(VLOOKUP(A55,'[1]Sheet1'!$A$453:$AE$538,10,FALSE),0)</f>
        <v>5</v>
      </c>
      <c r="H55" s="69">
        <f>_xlfn.IFERROR(VLOOKUP(A55,'[1]Sheet1'!$A$453:$AE$538,11,FALSE)/100,0)</f>
        <v>0.0038610038610038607</v>
      </c>
      <c r="I55" s="10">
        <f>_xlfn.IFERROR(VLOOKUP(A55,'[1]Sheet1'!$A$453:$AE$538,12,FALSE),0)</f>
        <v>0</v>
      </c>
      <c r="J55" s="69">
        <f>_xlfn.IFERROR(VLOOKUP(A55,'[1]Sheet1'!$A$453:$AE$538,13,FALSE)/100,0)</f>
        <v>0</v>
      </c>
      <c r="K55" s="10">
        <f>_xlfn.IFERROR(VLOOKUP(A55,'[1]Sheet1'!$A$453:$AE$538,14,FALSE),0)</f>
        <v>57</v>
      </c>
      <c r="L55" s="88">
        <f>_xlfn.IFERROR(VLOOKUP(A55,'[1]Sheet1'!$A$453:$AE$538,15,FALSE)/100,0)</f>
        <v>0.00432407828857533</v>
      </c>
    </row>
    <row r="56" spans="1:12" ht="28.5">
      <c r="A56" s="67" t="s">
        <v>116</v>
      </c>
      <c r="B56" s="68" t="s">
        <v>117</v>
      </c>
      <c r="C56" s="10">
        <f>_xlfn.IFERROR(VLOOKUP(A56,'[1]Sheet1'!$A$453:$AE$538,6,FALSE),0)</f>
        <v>20</v>
      </c>
      <c r="D56" s="69">
        <f>_xlfn.IFERROR(VLOOKUP(A56,'[1]Sheet1'!$A$453:$AE$538,7,FALSE)/100,0)</f>
        <v>0.003233107015842224</v>
      </c>
      <c r="E56" s="10">
        <f>_xlfn.IFERROR(VLOOKUP(A56,'[1]Sheet1'!$A$453:$AE$538,8,FALSE),0)</f>
        <v>11</v>
      </c>
      <c r="F56" s="69">
        <f>_xlfn.IFERROR(VLOOKUP(A56,'[1]Sheet1'!$A$453:$AE$538,9,FALSE)/100,0)</f>
        <v>0.001937643121366919</v>
      </c>
      <c r="G56" s="10">
        <f>_xlfn.IFERROR(VLOOKUP(A56,'[1]Sheet1'!$A$453:$AE$538,10,FALSE),0)</f>
        <v>4</v>
      </c>
      <c r="H56" s="69">
        <f>_xlfn.IFERROR(VLOOKUP(A56,'[1]Sheet1'!$A$453:$AE$538,11,FALSE)/100,0)</f>
        <v>0.003088803088803089</v>
      </c>
      <c r="I56" s="10">
        <f>_xlfn.IFERROR(VLOOKUP(A56,'[1]Sheet1'!$A$453:$AE$538,12,FALSE),0)</f>
        <v>0</v>
      </c>
      <c r="J56" s="69">
        <f>_xlfn.IFERROR(VLOOKUP(A56,'[1]Sheet1'!$A$453:$AE$538,13,FALSE)/100,0)</f>
        <v>0</v>
      </c>
      <c r="K56" s="10">
        <f>_xlfn.IFERROR(VLOOKUP(A56,'[1]Sheet1'!$A$453:$AE$538,14,FALSE),0)</f>
        <v>35</v>
      </c>
      <c r="L56" s="88">
        <f>_xlfn.IFERROR(VLOOKUP(A56,'[1]Sheet1'!$A$453:$AE$538,15,FALSE)/100,0)</f>
        <v>0.0026551357912304664</v>
      </c>
    </row>
    <row r="57" spans="1:12" ht="15">
      <c r="A57" s="67" t="s">
        <v>118</v>
      </c>
      <c r="B57" s="72" t="s">
        <v>119</v>
      </c>
      <c r="C57" s="10">
        <f>_xlfn.IFERROR(VLOOKUP(A57,'[1]Sheet1'!$A$453:$AE$538,6,FALSE),0)</f>
        <v>7</v>
      </c>
      <c r="D57" s="69">
        <f>_xlfn.IFERROR(VLOOKUP(A57,'[1]Sheet1'!$A$453:$AE$538,7,FALSE)/100,0)</f>
        <v>0.0011315874555447786</v>
      </c>
      <c r="E57" s="10">
        <f>_xlfn.IFERROR(VLOOKUP(A57,'[1]Sheet1'!$A$453:$AE$538,8,FALSE),0)</f>
        <v>6</v>
      </c>
      <c r="F57" s="69">
        <f>_xlfn.IFERROR(VLOOKUP(A57,'[1]Sheet1'!$A$453:$AE$538,9,FALSE)/100,0)</f>
        <v>0.0010568962480183195</v>
      </c>
      <c r="G57" s="10">
        <f>_xlfn.IFERROR(VLOOKUP(A57,'[1]Sheet1'!$A$453:$AE$538,10,FALSE),0)</f>
        <v>2</v>
      </c>
      <c r="H57" s="69">
        <f>_xlfn.IFERROR(VLOOKUP(A57,'[1]Sheet1'!$A$453:$AE$538,11,FALSE)/100,0)</f>
        <v>0.0015444015444015444</v>
      </c>
      <c r="I57" s="10">
        <f>_xlfn.IFERROR(VLOOKUP(A57,'[1]Sheet1'!$A$453:$AE$538,12,FALSE),0)</f>
        <v>0</v>
      </c>
      <c r="J57" s="69">
        <f>_xlfn.IFERROR(VLOOKUP(A57,'[1]Sheet1'!$A$453:$AE$538,13,FALSE)/100,0)</f>
        <v>0</v>
      </c>
      <c r="K57" s="10">
        <f>_xlfn.IFERROR(VLOOKUP(A57,'[1]Sheet1'!$A$453:$AE$538,14,FALSE),0)</f>
        <v>15</v>
      </c>
      <c r="L57" s="88">
        <f>_xlfn.IFERROR(VLOOKUP(A57,'[1]Sheet1'!$A$453:$AE$538,15,FALSE)/100,0)</f>
        <v>0.001137915339098771</v>
      </c>
    </row>
    <row r="58" spans="1:12" ht="15">
      <c r="A58" s="67" t="s">
        <v>120</v>
      </c>
      <c r="B58" s="68" t="s">
        <v>121</v>
      </c>
      <c r="C58" s="10">
        <f>_xlfn.IFERROR(VLOOKUP(A58,'[1]Sheet1'!$A$453:$AE$538,6,FALSE),0)</f>
        <v>55</v>
      </c>
      <c r="D58" s="69">
        <f>_xlfn.IFERROR(VLOOKUP(A58,'[1]Sheet1'!$A$453:$AE$538,7,FALSE)/100,0)</f>
        <v>0.008891044293566117</v>
      </c>
      <c r="E58" s="10">
        <f>_xlfn.IFERROR(VLOOKUP(A58,'[1]Sheet1'!$A$453:$AE$538,8,FALSE),0)</f>
        <v>69</v>
      </c>
      <c r="F58" s="69">
        <f>_xlfn.IFERROR(VLOOKUP(A58,'[1]Sheet1'!$A$453:$AE$538,9,FALSE)/100,0)</f>
        <v>0.012154306852210674</v>
      </c>
      <c r="G58" s="10">
        <f>_xlfn.IFERROR(VLOOKUP(A58,'[1]Sheet1'!$A$453:$AE$538,10,FALSE),0)</f>
        <v>15</v>
      </c>
      <c r="H58" s="69">
        <f>_xlfn.IFERROR(VLOOKUP(A58,'[1]Sheet1'!$A$453:$AE$538,11,FALSE)/100,0)</f>
        <v>0.011583011583011582</v>
      </c>
      <c r="I58" s="10">
        <f>_xlfn.IFERROR(VLOOKUP(A58,'[1]Sheet1'!$A$453:$AE$538,12,FALSE),0)</f>
        <v>0</v>
      </c>
      <c r="J58" s="69">
        <f>_xlfn.IFERROR(VLOOKUP(A58,'[1]Sheet1'!$A$453:$AE$538,13,FALSE)/100,0)</f>
        <v>0</v>
      </c>
      <c r="K58" s="10">
        <f>_xlfn.IFERROR(VLOOKUP(A58,'[1]Sheet1'!$A$453:$AE$538,14,FALSE),0)</f>
        <v>139</v>
      </c>
      <c r="L58" s="88">
        <f>_xlfn.IFERROR(VLOOKUP(A58,'[1]Sheet1'!$A$453:$AE$538,15,FALSE)/100,0)</f>
        <v>0.010544682142315277</v>
      </c>
    </row>
    <row r="59" spans="1:12" ht="15">
      <c r="A59" s="67" t="s">
        <v>122</v>
      </c>
      <c r="B59" s="68" t="s">
        <v>123</v>
      </c>
      <c r="C59" s="10">
        <f>_xlfn.IFERROR(VLOOKUP(A59,'[1]Sheet1'!$A$453:$AE$538,6,FALSE),0)</f>
        <v>224</v>
      </c>
      <c r="D59" s="69">
        <f>_xlfn.IFERROR(VLOOKUP(A59,'[1]Sheet1'!$A$453:$AE$538,7,FALSE)/100,0)</f>
        <v>0.036210798577432916</v>
      </c>
      <c r="E59" s="10">
        <f>_xlfn.IFERROR(VLOOKUP(A59,'[1]Sheet1'!$A$453:$AE$538,8,FALSE),0)</f>
        <v>147</v>
      </c>
      <c r="F59" s="69">
        <f>_xlfn.IFERROR(VLOOKUP(A59,'[1]Sheet1'!$A$453:$AE$538,9,FALSE)/100,0)</f>
        <v>0.025893958076448828</v>
      </c>
      <c r="G59" s="10">
        <f>_xlfn.IFERROR(VLOOKUP(A59,'[1]Sheet1'!$A$453:$AE$538,10,FALSE),0)</f>
        <v>35</v>
      </c>
      <c r="H59" s="69">
        <f>_xlfn.IFERROR(VLOOKUP(A59,'[1]Sheet1'!$A$453:$AE$538,11,FALSE)/100,0)</f>
        <v>0.027027027027027025</v>
      </c>
      <c r="I59" s="10">
        <f>_xlfn.IFERROR(VLOOKUP(A59,'[1]Sheet1'!$A$453:$AE$538,12,FALSE),0)</f>
        <v>1</v>
      </c>
      <c r="J59" s="69">
        <f>_xlfn.IFERROR(VLOOKUP(A59,'[1]Sheet1'!$A$453:$AE$538,13,FALSE)/100,0)</f>
        <v>0.04166666666666666</v>
      </c>
      <c r="K59" s="10">
        <f>_xlfn.IFERROR(VLOOKUP(A59,'[1]Sheet1'!$A$453:$AE$538,14,FALSE),0)</f>
        <v>407</v>
      </c>
      <c r="L59" s="88">
        <f>_xlfn.IFERROR(VLOOKUP(A59,'[1]Sheet1'!$A$453:$AE$538,15,FALSE)/100,0)</f>
        <v>0.03087543620087999</v>
      </c>
    </row>
    <row r="60" spans="1:12" ht="15">
      <c r="A60" s="67" t="s">
        <v>124</v>
      </c>
      <c r="B60" s="68" t="s">
        <v>125</v>
      </c>
      <c r="C60" s="10">
        <f>_xlfn.IFERROR(VLOOKUP(A60,'[1]Sheet1'!$A$453:$AE$538,6,FALSE),0)</f>
        <v>27</v>
      </c>
      <c r="D60" s="69">
        <f>_xlfn.IFERROR(VLOOKUP(A60,'[1]Sheet1'!$A$453:$AE$538,7,FALSE)/100,0)</f>
        <v>0.004364694471387003</v>
      </c>
      <c r="E60" s="10">
        <f>_xlfn.IFERROR(VLOOKUP(A60,'[1]Sheet1'!$A$453:$AE$538,8,FALSE),0)</f>
        <v>30</v>
      </c>
      <c r="F60" s="69">
        <f>_xlfn.IFERROR(VLOOKUP(A60,'[1]Sheet1'!$A$453:$AE$538,9,FALSE)/100,0)</f>
        <v>0.005284481240091597</v>
      </c>
      <c r="G60" s="10">
        <f>_xlfn.IFERROR(VLOOKUP(A60,'[1]Sheet1'!$A$453:$AE$538,10,FALSE),0)</f>
        <v>5</v>
      </c>
      <c r="H60" s="69">
        <f>_xlfn.IFERROR(VLOOKUP(A60,'[1]Sheet1'!$A$453:$AE$538,11,FALSE)/100,0)</f>
        <v>0.0038610038610038607</v>
      </c>
      <c r="I60" s="10">
        <f>_xlfn.IFERROR(VLOOKUP(A60,'[1]Sheet1'!$A$453:$AE$538,12,FALSE),0)</f>
        <v>0</v>
      </c>
      <c r="J60" s="69">
        <f>_xlfn.IFERROR(VLOOKUP(A60,'[1]Sheet1'!$A$453:$AE$538,13,FALSE)/100,0)</f>
        <v>0</v>
      </c>
      <c r="K60" s="10">
        <f>_xlfn.IFERROR(VLOOKUP(A60,'[1]Sheet1'!$A$453:$AE$538,14,FALSE),0)</f>
        <v>62</v>
      </c>
      <c r="L60" s="88">
        <f>_xlfn.IFERROR(VLOOKUP(A60,'[1]Sheet1'!$A$453:$AE$538,15,FALSE)/100,0)</f>
        <v>0.004703383401608254</v>
      </c>
    </row>
    <row r="61" spans="1:12" ht="15">
      <c r="A61" s="67" t="s">
        <v>126</v>
      </c>
      <c r="B61" s="72" t="s">
        <v>127</v>
      </c>
      <c r="C61" s="10">
        <f>_xlfn.IFERROR(VLOOKUP(A61,'[1]Sheet1'!$A$453:$AE$538,6,FALSE),0)</f>
        <v>299</v>
      </c>
      <c r="D61" s="69">
        <f>_xlfn.IFERROR(VLOOKUP(A61,'[1]Sheet1'!$A$453:$AE$538,7,FALSE)/100,0)</f>
        <v>0.048334949886841255</v>
      </c>
      <c r="E61" s="10">
        <f>_xlfn.IFERROR(VLOOKUP(A61,'[1]Sheet1'!$A$453:$AE$538,8,FALSE),0)</f>
        <v>265</v>
      </c>
      <c r="F61" s="69">
        <f>_xlfn.IFERROR(VLOOKUP(A61,'[1]Sheet1'!$A$453:$AE$538,9,FALSE)/100,0)</f>
        <v>0.04667958428747578</v>
      </c>
      <c r="G61" s="10">
        <f>_xlfn.IFERROR(VLOOKUP(A61,'[1]Sheet1'!$A$453:$AE$538,10,FALSE),0)</f>
        <v>56</v>
      </c>
      <c r="H61" s="69">
        <f>_xlfn.IFERROR(VLOOKUP(A61,'[1]Sheet1'!$A$453:$AE$538,11,FALSE)/100,0)</f>
        <v>0.043243243243243246</v>
      </c>
      <c r="I61" s="10">
        <f>_xlfn.IFERROR(VLOOKUP(A61,'[1]Sheet1'!$A$453:$AE$538,12,FALSE),0)</f>
        <v>0</v>
      </c>
      <c r="J61" s="69">
        <f>_xlfn.IFERROR(VLOOKUP(A61,'[1]Sheet1'!$A$453:$AE$538,13,FALSE)/100,0)</f>
        <v>0</v>
      </c>
      <c r="K61" s="10">
        <f>_xlfn.IFERROR(VLOOKUP(A61,'[1]Sheet1'!$A$453:$AE$538,14,FALSE),0)</f>
        <v>620</v>
      </c>
      <c r="L61" s="88">
        <f>_xlfn.IFERROR(VLOOKUP(A61,'[1]Sheet1'!$A$453:$AE$538,15,FALSE)/100,0)</f>
        <v>0.04703383401608254</v>
      </c>
    </row>
    <row r="62" spans="1:12" ht="28.5">
      <c r="A62" s="67" t="s">
        <v>128</v>
      </c>
      <c r="B62" s="72" t="s">
        <v>129</v>
      </c>
      <c r="C62" s="10">
        <f>_xlfn.IFERROR(VLOOKUP(A62,'[1]Sheet1'!$A$453:$AE$538,6,FALSE),0)</f>
        <v>129</v>
      </c>
      <c r="D62" s="69">
        <f>_xlfn.IFERROR(VLOOKUP(A62,'[1]Sheet1'!$A$453:$AE$538,7,FALSE)/100,0)</f>
        <v>0.020853540252182348</v>
      </c>
      <c r="E62" s="10">
        <f>_xlfn.IFERROR(VLOOKUP(A62,'[1]Sheet1'!$A$453:$AE$538,8,FALSE),0)</f>
        <v>126</v>
      </c>
      <c r="F62" s="69">
        <f>_xlfn.IFERROR(VLOOKUP(A62,'[1]Sheet1'!$A$453:$AE$538,9,FALSE)/100,0)</f>
        <v>0.02219482120838471</v>
      </c>
      <c r="G62" s="10">
        <f>_xlfn.IFERROR(VLOOKUP(A62,'[1]Sheet1'!$A$453:$AE$538,10,FALSE),0)</f>
        <v>28</v>
      </c>
      <c r="H62" s="69">
        <f>_xlfn.IFERROR(VLOOKUP(A62,'[1]Sheet1'!$A$453:$AE$538,11,FALSE)/100,0)</f>
        <v>0.021621621621621623</v>
      </c>
      <c r="I62" s="10">
        <f>_xlfn.IFERROR(VLOOKUP(A62,'[1]Sheet1'!$A$453:$AE$538,12,FALSE),0)</f>
        <v>0</v>
      </c>
      <c r="J62" s="69">
        <f>_xlfn.IFERROR(VLOOKUP(A62,'[1]Sheet1'!$A$453:$AE$538,13,FALSE)/100,0)</f>
        <v>0</v>
      </c>
      <c r="K62" s="10">
        <f>_xlfn.IFERROR(VLOOKUP(A62,'[1]Sheet1'!$A$453:$AE$538,14,FALSE),0)</f>
        <v>283</v>
      </c>
      <c r="L62" s="88">
        <f>_xlfn.IFERROR(VLOOKUP(A62,'[1]Sheet1'!$A$453:$AE$538,15,FALSE)/100,0)</f>
        <v>0.02146866939766348</v>
      </c>
    </row>
    <row r="63" spans="1:12" ht="15">
      <c r="A63" s="67" t="s">
        <v>130</v>
      </c>
      <c r="B63" s="72" t="s">
        <v>131</v>
      </c>
      <c r="C63" s="10">
        <f>_xlfn.IFERROR(VLOOKUP(A63,'[1]Sheet1'!$A$453:$AE$538,6,FALSE),0)</f>
        <v>78</v>
      </c>
      <c r="D63" s="69">
        <f>_xlfn.IFERROR(VLOOKUP(A63,'[1]Sheet1'!$A$453:$AE$538,7,FALSE)/100,0)</f>
        <v>0.012609117361784675</v>
      </c>
      <c r="E63" s="10">
        <f>_xlfn.IFERROR(VLOOKUP(A63,'[1]Sheet1'!$A$453:$AE$538,8,FALSE),0)</f>
        <v>73</v>
      </c>
      <c r="F63" s="69">
        <f>_xlfn.IFERROR(VLOOKUP(A63,'[1]Sheet1'!$A$453:$AE$538,9,FALSE)/100,0)</f>
        <v>0.012858904350889554</v>
      </c>
      <c r="G63" s="10">
        <f>_xlfn.IFERROR(VLOOKUP(A63,'[1]Sheet1'!$A$453:$AE$538,10,FALSE),0)</f>
        <v>21</v>
      </c>
      <c r="H63" s="69">
        <f>_xlfn.IFERROR(VLOOKUP(A63,'[1]Sheet1'!$A$453:$AE$538,11,FALSE)/100,0)</f>
        <v>0.016216216216216217</v>
      </c>
      <c r="I63" s="10">
        <f>_xlfn.IFERROR(VLOOKUP(A63,'[1]Sheet1'!$A$453:$AE$538,12,FALSE),0)</f>
        <v>0</v>
      </c>
      <c r="J63" s="69">
        <f>_xlfn.IFERROR(VLOOKUP(A63,'[1]Sheet1'!$A$453:$AE$538,13,FALSE)/100,0)</f>
        <v>0</v>
      </c>
      <c r="K63" s="10">
        <f>_xlfn.IFERROR(VLOOKUP(A63,'[1]Sheet1'!$A$453:$AE$538,14,FALSE),0)</f>
        <v>172</v>
      </c>
      <c r="L63" s="88">
        <f>_xlfn.IFERROR(VLOOKUP(A63,'[1]Sheet1'!$A$453:$AE$538,15,FALSE)/100,0)</f>
        <v>0.013048095888332577</v>
      </c>
    </row>
    <row r="64" spans="1:12" ht="15">
      <c r="A64" s="67" t="s">
        <v>132</v>
      </c>
      <c r="B64" s="72" t="s">
        <v>133</v>
      </c>
      <c r="C64" s="10">
        <f>_xlfn.IFERROR(VLOOKUP(A64,'[1]Sheet1'!$A$453:$AE$538,6,FALSE),0)</f>
        <v>41</v>
      </c>
      <c r="D64" s="69">
        <f>_xlfn.IFERROR(VLOOKUP(A64,'[1]Sheet1'!$A$453:$AE$538,7,FALSE)/100,0)</f>
        <v>0.00662786938247656</v>
      </c>
      <c r="E64" s="10">
        <f>_xlfn.IFERROR(VLOOKUP(A64,'[1]Sheet1'!$A$453:$AE$538,8,FALSE),0)</f>
        <v>40</v>
      </c>
      <c r="F64" s="69">
        <f>_xlfn.IFERROR(VLOOKUP(A64,'[1]Sheet1'!$A$453:$AE$538,9,FALSE)/100,0)</f>
        <v>0.0070459749867887965</v>
      </c>
      <c r="G64" s="10">
        <f>_xlfn.IFERROR(VLOOKUP(A64,'[1]Sheet1'!$A$453:$AE$538,10,FALSE),0)</f>
        <v>7</v>
      </c>
      <c r="H64" s="69">
        <f>_xlfn.IFERROR(VLOOKUP(A64,'[1]Sheet1'!$A$453:$AE$538,11,FALSE)/100,0)</f>
        <v>0.005405405405405406</v>
      </c>
      <c r="I64" s="10">
        <f>_xlfn.IFERROR(VLOOKUP(A64,'[1]Sheet1'!$A$453:$AE$538,12,FALSE),0)</f>
        <v>1</v>
      </c>
      <c r="J64" s="69">
        <f>_xlfn.IFERROR(VLOOKUP(A64,'[1]Sheet1'!$A$453:$AE$538,13,FALSE)/100,0)</f>
        <v>0.04166666666666666</v>
      </c>
      <c r="K64" s="10">
        <f>_xlfn.IFERROR(VLOOKUP(A64,'[1]Sheet1'!$A$453:$AE$538,14,FALSE),0)</f>
        <v>89</v>
      </c>
      <c r="L64" s="88">
        <f>_xlfn.IFERROR(VLOOKUP(A64,'[1]Sheet1'!$A$453:$AE$538,15,FALSE)/100,0)</f>
        <v>0.006751631011986042</v>
      </c>
    </row>
    <row r="65" spans="1:12" ht="15">
      <c r="A65" s="67" t="s">
        <v>134</v>
      </c>
      <c r="B65" s="72" t="s">
        <v>135</v>
      </c>
      <c r="C65" s="10">
        <f>_xlfn.IFERROR(VLOOKUP(A65,'[1]Sheet1'!$A$453:$AE$538,6,FALSE),0)</f>
        <v>116</v>
      </c>
      <c r="D65" s="69">
        <f>_xlfn.IFERROR(VLOOKUP(A65,'[1]Sheet1'!$A$453:$AE$538,7,FALSE)/100,0)</f>
        <v>0.0187520206918849</v>
      </c>
      <c r="E65" s="10">
        <f>_xlfn.IFERROR(VLOOKUP(A65,'[1]Sheet1'!$A$453:$AE$538,8,FALSE),0)</f>
        <v>98</v>
      </c>
      <c r="F65" s="69">
        <f>_xlfn.IFERROR(VLOOKUP(A65,'[1]Sheet1'!$A$453:$AE$538,9,FALSE)/100,0)</f>
        <v>0.01726263871763255</v>
      </c>
      <c r="G65" s="10">
        <f>_xlfn.IFERROR(VLOOKUP(A65,'[1]Sheet1'!$A$453:$AE$538,10,FALSE),0)</f>
        <v>17</v>
      </c>
      <c r="H65" s="69">
        <f>_xlfn.IFERROR(VLOOKUP(A65,'[1]Sheet1'!$A$453:$AE$538,11,FALSE)/100,0)</f>
        <v>0.013127413127413126</v>
      </c>
      <c r="I65" s="10">
        <f>_xlfn.IFERROR(VLOOKUP(A65,'[1]Sheet1'!$A$453:$AE$538,12,FALSE),0)</f>
        <v>1</v>
      </c>
      <c r="J65" s="69">
        <f>_xlfn.IFERROR(VLOOKUP(A65,'[1]Sheet1'!$A$453:$AE$538,13,FALSE)/100,0)</f>
        <v>0.04166666666666666</v>
      </c>
      <c r="K65" s="10">
        <f>_xlfn.IFERROR(VLOOKUP(A65,'[1]Sheet1'!$A$453:$AE$538,14,FALSE),0)</f>
        <v>232</v>
      </c>
      <c r="L65" s="88">
        <f>_xlfn.IFERROR(VLOOKUP(A65,'[1]Sheet1'!$A$453:$AE$538,15,FALSE)/100,0)</f>
        <v>0.01759975724472766</v>
      </c>
    </row>
    <row r="66" spans="1:12" ht="15">
      <c r="A66" s="67" t="s">
        <v>136</v>
      </c>
      <c r="B66" s="68" t="s">
        <v>137</v>
      </c>
      <c r="C66" s="10">
        <f>_xlfn.IFERROR(VLOOKUP(A66,'[1]Sheet1'!$A$453:$AE$538,6,FALSE),0)</f>
        <v>187</v>
      </c>
      <c r="D66" s="69">
        <f>_xlfn.IFERROR(VLOOKUP(A66,'[1]Sheet1'!$A$453:$AE$538,7,FALSE)/100,0)</f>
        <v>0.0302295505981248</v>
      </c>
      <c r="E66" s="10">
        <f>_xlfn.IFERROR(VLOOKUP(A66,'[1]Sheet1'!$A$453:$AE$538,8,FALSE),0)</f>
        <v>127</v>
      </c>
      <c r="F66" s="69">
        <f>_xlfn.IFERROR(VLOOKUP(A66,'[1]Sheet1'!$A$453:$AE$538,9,FALSE)/100,0)</f>
        <v>0.02237097058305443</v>
      </c>
      <c r="G66" s="10">
        <f>_xlfn.IFERROR(VLOOKUP(A66,'[1]Sheet1'!$A$453:$AE$538,10,FALSE),0)</f>
        <v>25</v>
      </c>
      <c r="H66" s="69">
        <f>_xlfn.IFERROR(VLOOKUP(A66,'[1]Sheet1'!$A$453:$AE$538,11,FALSE)/100,0)</f>
        <v>0.0193050193050193</v>
      </c>
      <c r="I66" s="10">
        <f>_xlfn.IFERROR(VLOOKUP(A66,'[1]Sheet1'!$A$453:$AE$538,12,FALSE),0)</f>
        <v>0</v>
      </c>
      <c r="J66" s="69">
        <f>_xlfn.IFERROR(VLOOKUP(A66,'[1]Sheet1'!$A$453:$AE$538,13,FALSE)/100,0)</f>
        <v>0</v>
      </c>
      <c r="K66" s="10">
        <f>_xlfn.IFERROR(VLOOKUP(A66,'[1]Sheet1'!$A$453:$AE$538,14,FALSE),0)</f>
        <v>339</v>
      </c>
      <c r="L66" s="88">
        <f>_xlfn.IFERROR(VLOOKUP(A66,'[1]Sheet1'!$A$453:$AE$538,15,FALSE)/100,0)</f>
        <v>0.025716886663632227</v>
      </c>
    </row>
    <row r="67" spans="1:12" ht="15">
      <c r="A67" s="67" t="s">
        <v>138</v>
      </c>
      <c r="B67" s="72" t="s">
        <v>139</v>
      </c>
      <c r="C67" s="10">
        <f>_xlfn.IFERROR(VLOOKUP(A67,'[1]Sheet1'!$A$453:$AE$538,6,FALSE),0)</f>
        <v>171</v>
      </c>
      <c r="D67" s="69">
        <f>_xlfn.IFERROR(VLOOKUP(A67,'[1]Sheet1'!$A$453:$AE$538,7,FALSE)/100,0)</f>
        <v>0.027643064985451014</v>
      </c>
      <c r="E67" s="10">
        <f>_xlfn.IFERROR(VLOOKUP(A67,'[1]Sheet1'!$A$453:$AE$538,8,FALSE),0)</f>
        <v>109</v>
      </c>
      <c r="F67" s="69">
        <f>_xlfn.IFERROR(VLOOKUP(A67,'[1]Sheet1'!$A$453:$AE$538,9,FALSE)/100,0)</f>
        <v>0.01920028183899947</v>
      </c>
      <c r="G67" s="10">
        <f>_xlfn.IFERROR(VLOOKUP(A67,'[1]Sheet1'!$A$453:$AE$538,10,FALSE),0)</f>
        <v>24</v>
      </c>
      <c r="H67" s="69">
        <f>_xlfn.IFERROR(VLOOKUP(A67,'[1]Sheet1'!$A$453:$AE$538,11,FALSE)/100,0)</f>
        <v>0.018532818532818532</v>
      </c>
      <c r="I67" s="10">
        <f>_xlfn.IFERROR(VLOOKUP(A67,'[1]Sheet1'!$A$453:$AE$538,12,FALSE),0)</f>
        <v>0</v>
      </c>
      <c r="J67" s="69">
        <f>_xlfn.IFERROR(VLOOKUP(A67,'[1]Sheet1'!$A$453:$AE$538,13,FALSE)/100,0)</f>
        <v>0</v>
      </c>
      <c r="K67" s="10">
        <f>_xlfn.IFERROR(VLOOKUP(A67,'[1]Sheet1'!$A$453:$AE$538,14,FALSE),0)</f>
        <v>304</v>
      </c>
      <c r="L67" s="88">
        <f>_xlfn.IFERROR(VLOOKUP(A67,'[1]Sheet1'!$A$453:$AE$538,15,FALSE)/100,0)</f>
        <v>0.02306175087240176</v>
      </c>
    </row>
    <row r="68" spans="1:12" ht="15">
      <c r="A68" s="67" t="s">
        <v>140</v>
      </c>
      <c r="B68" s="68" t="s">
        <v>141</v>
      </c>
      <c r="C68" s="10">
        <f>_xlfn.IFERROR(VLOOKUP(A68,'[1]Sheet1'!$A$453:$AE$538,6,FALSE),0)</f>
        <v>50</v>
      </c>
      <c r="D68" s="69">
        <f>_xlfn.IFERROR(VLOOKUP(A68,'[1]Sheet1'!$A$453:$AE$538,7,FALSE)/100,0)</f>
        <v>0.008082767539605561</v>
      </c>
      <c r="E68" s="10">
        <f>_xlfn.IFERROR(VLOOKUP(A68,'[1]Sheet1'!$A$453:$AE$538,8,FALSE),0)</f>
        <v>41</v>
      </c>
      <c r="F68" s="69">
        <f>_xlfn.IFERROR(VLOOKUP(A68,'[1]Sheet1'!$A$453:$AE$538,9,FALSE)/100,0)</f>
        <v>0.007222124361458516</v>
      </c>
      <c r="G68" s="10">
        <f>_xlfn.IFERROR(VLOOKUP(A68,'[1]Sheet1'!$A$453:$AE$538,10,FALSE),0)</f>
        <v>9</v>
      </c>
      <c r="H68" s="69">
        <f>_xlfn.IFERROR(VLOOKUP(A68,'[1]Sheet1'!$A$453:$AE$538,11,FALSE)/100,0)</f>
        <v>0.0069498069498069494</v>
      </c>
      <c r="I68" s="10">
        <f>_xlfn.IFERROR(VLOOKUP(A68,'[1]Sheet1'!$A$453:$AE$538,12,FALSE),0)</f>
        <v>0</v>
      </c>
      <c r="J68" s="69">
        <f>_xlfn.IFERROR(VLOOKUP(A68,'[1]Sheet1'!$A$453:$AE$538,13,FALSE)/100,0)</f>
        <v>0</v>
      </c>
      <c r="K68" s="10">
        <f>_xlfn.IFERROR(VLOOKUP(A68,'[1]Sheet1'!$A$453:$AE$538,14,FALSE),0)</f>
        <v>100</v>
      </c>
      <c r="L68" s="88">
        <f>_xlfn.IFERROR(VLOOKUP(A68,'[1]Sheet1'!$A$453:$AE$538,15,FALSE)/100,0)</f>
        <v>0.007586102260658474</v>
      </c>
    </row>
    <row r="69" spans="1:12" ht="15">
      <c r="A69" s="67" t="s">
        <v>142</v>
      </c>
      <c r="B69" s="68" t="s">
        <v>143</v>
      </c>
      <c r="C69" s="10">
        <f>_xlfn.IFERROR(VLOOKUP(A69,'[1]Sheet1'!$A$453:$AE$538,6,FALSE),0)</f>
        <v>26</v>
      </c>
      <c r="D69" s="69">
        <f>_xlfn.IFERROR(VLOOKUP(A69,'[1]Sheet1'!$A$453:$AE$538,7,FALSE)/100,0)</f>
        <v>0.004203039120594891</v>
      </c>
      <c r="E69" s="10">
        <f>_xlfn.IFERROR(VLOOKUP(A69,'[1]Sheet1'!$A$453:$AE$538,8,FALSE),0)</f>
        <v>20</v>
      </c>
      <c r="F69" s="69">
        <f>_xlfn.IFERROR(VLOOKUP(A69,'[1]Sheet1'!$A$453:$AE$538,9,FALSE)/100,0)</f>
        <v>0.0035229874933943982</v>
      </c>
      <c r="G69" s="10">
        <f>_xlfn.IFERROR(VLOOKUP(A69,'[1]Sheet1'!$A$453:$AE$538,10,FALSE),0)</f>
        <v>3</v>
      </c>
      <c r="H69" s="69">
        <f>_xlfn.IFERROR(VLOOKUP(A69,'[1]Sheet1'!$A$453:$AE$538,11,FALSE)/100,0)</f>
        <v>0.0023166023166023165</v>
      </c>
      <c r="I69" s="10">
        <f>_xlfn.IFERROR(VLOOKUP(A69,'[1]Sheet1'!$A$453:$AE$538,12,FALSE),0)</f>
        <v>0</v>
      </c>
      <c r="J69" s="69">
        <f>_xlfn.IFERROR(VLOOKUP(A69,'[1]Sheet1'!$A$453:$AE$538,13,FALSE)/100,0)</f>
        <v>0</v>
      </c>
      <c r="K69" s="10">
        <f>_xlfn.IFERROR(VLOOKUP(A69,'[1]Sheet1'!$A$453:$AE$538,14,FALSE),0)</f>
        <v>49</v>
      </c>
      <c r="L69" s="88">
        <f>_xlfn.IFERROR(VLOOKUP(A69,'[1]Sheet1'!$A$453:$AE$538,15,FALSE)/100,0)</f>
        <v>0.003717190107722652</v>
      </c>
    </row>
    <row r="70" spans="1:12" ht="15">
      <c r="A70" s="67" t="s">
        <v>144</v>
      </c>
      <c r="B70" s="72" t="s">
        <v>145</v>
      </c>
      <c r="C70" s="10">
        <f>_xlfn.IFERROR(VLOOKUP(A70,'[1]Sheet1'!$A$453:$AE$538,6,FALSE),0)</f>
        <v>22</v>
      </c>
      <c r="D70" s="69">
        <f>_xlfn.IFERROR(VLOOKUP(A70,'[1]Sheet1'!$A$453:$AE$538,7,FALSE)/100,0)</f>
        <v>0.0035564177174264465</v>
      </c>
      <c r="E70" s="10">
        <f>_xlfn.IFERROR(VLOOKUP(A70,'[1]Sheet1'!$A$453:$AE$538,8,FALSE),0)</f>
        <v>7</v>
      </c>
      <c r="F70" s="69">
        <f>_xlfn.IFERROR(VLOOKUP(A70,'[1]Sheet1'!$A$453:$AE$538,9,FALSE)/100,0)</f>
        <v>0.0012330456226880395</v>
      </c>
      <c r="G70" s="10">
        <f>_xlfn.IFERROR(VLOOKUP(A70,'[1]Sheet1'!$A$453:$AE$538,10,FALSE),0)</f>
        <v>3</v>
      </c>
      <c r="H70" s="69">
        <f>_xlfn.IFERROR(VLOOKUP(A70,'[1]Sheet1'!$A$453:$AE$538,11,FALSE)/100,0)</f>
        <v>0.0023166023166023165</v>
      </c>
      <c r="I70" s="10">
        <f>_xlfn.IFERROR(VLOOKUP(A70,'[1]Sheet1'!$A$453:$AE$538,12,FALSE),0)</f>
        <v>0</v>
      </c>
      <c r="J70" s="69">
        <f>_xlfn.IFERROR(VLOOKUP(A70,'[1]Sheet1'!$A$453:$AE$538,13,FALSE)/100,0)</f>
        <v>0</v>
      </c>
      <c r="K70" s="10">
        <f>_xlfn.IFERROR(VLOOKUP(A70,'[1]Sheet1'!$A$453:$AE$538,14,FALSE),0)</f>
        <v>32</v>
      </c>
      <c r="L70" s="88">
        <f>_xlfn.IFERROR(VLOOKUP(A70,'[1]Sheet1'!$A$453:$AE$538,15,FALSE)/100,0)</f>
        <v>0.0024275527234107115</v>
      </c>
    </row>
    <row r="71" spans="1:12" ht="15">
      <c r="A71" s="67" t="s">
        <v>146</v>
      </c>
      <c r="B71" s="68" t="s">
        <v>147</v>
      </c>
      <c r="C71" s="10">
        <f>_xlfn.IFERROR(VLOOKUP(A71,'[1]Sheet1'!$A$453:$AE$538,6,FALSE),0)</f>
        <v>3</v>
      </c>
      <c r="D71" s="69">
        <f>_xlfn.IFERROR(VLOOKUP(A71,'[1]Sheet1'!$A$453:$AE$538,7,FALSE)/100,0)</f>
        <v>0.0004849660523763337</v>
      </c>
      <c r="E71" s="10">
        <f>_xlfn.IFERROR(VLOOKUP(A71,'[1]Sheet1'!$A$453:$AE$538,8,FALSE),0)</f>
        <v>5</v>
      </c>
      <c r="F71" s="69">
        <f>_xlfn.IFERROR(VLOOKUP(A71,'[1]Sheet1'!$A$453:$AE$538,9,FALSE)/100,0)</f>
        <v>0.0008807468733485996</v>
      </c>
      <c r="G71" s="10">
        <f>_xlfn.IFERROR(VLOOKUP(A71,'[1]Sheet1'!$A$453:$AE$538,10,FALSE),0)</f>
        <v>0</v>
      </c>
      <c r="H71" s="69">
        <f>_xlfn.IFERROR(VLOOKUP(A71,'[1]Sheet1'!$A$453:$AE$538,11,FALSE)/100,0)</f>
        <v>0</v>
      </c>
      <c r="I71" s="10">
        <f>_xlfn.IFERROR(VLOOKUP(A71,'[1]Sheet1'!$A$453:$AE$538,12,FALSE),0)</f>
        <v>0</v>
      </c>
      <c r="J71" s="69">
        <f>_xlfn.IFERROR(VLOOKUP(A71,'[1]Sheet1'!$A$453:$AE$538,13,FALSE)/100,0)</f>
        <v>0</v>
      </c>
      <c r="K71" s="10">
        <f>_xlfn.IFERROR(VLOOKUP(A71,'[1]Sheet1'!$A$453:$AE$538,14,FALSE),0)</f>
        <v>8</v>
      </c>
      <c r="L71" s="88">
        <f>_xlfn.IFERROR(VLOOKUP(A71,'[1]Sheet1'!$A$453:$AE$538,15,FALSE)/100,0)</f>
        <v>0.0006068881808526779</v>
      </c>
    </row>
    <row r="72" spans="1:12" ht="15">
      <c r="A72" s="67" t="s">
        <v>148</v>
      </c>
      <c r="B72" s="68" t="s">
        <v>201</v>
      </c>
      <c r="C72" s="10">
        <f>_xlfn.IFERROR(VLOOKUP(A72,'[1]Sheet1'!$A$453:$AE$538,6,FALSE),0)</f>
        <v>18</v>
      </c>
      <c r="D72" s="69">
        <f>_xlfn.IFERROR(VLOOKUP(A72,'[1]Sheet1'!$A$453:$AE$538,7,FALSE)/100,0)</f>
        <v>0.002909796314258002</v>
      </c>
      <c r="E72" s="10">
        <f>_xlfn.IFERROR(VLOOKUP(A72,'[1]Sheet1'!$A$453:$AE$538,8,FALSE),0)</f>
        <v>10</v>
      </c>
      <c r="F72" s="69">
        <f>_xlfn.IFERROR(VLOOKUP(A72,'[1]Sheet1'!$A$453:$AE$538,9,FALSE)/100,0)</f>
        <v>0.0017614937466971991</v>
      </c>
      <c r="G72" s="10">
        <f>_xlfn.IFERROR(VLOOKUP(A72,'[1]Sheet1'!$A$453:$AE$538,10,FALSE),0)</f>
        <v>1</v>
      </c>
      <c r="H72" s="69">
        <f>_xlfn.IFERROR(VLOOKUP(A72,'[1]Sheet1'!$A$453:$AE$538,11,FALSE)/100,0)</f>
        <v>0.0007722007722007722</v>
      </c>
      <c r="I72" s="10">
        <f>_xlfn.IFERROR(VLOOKUP(A72,'[1]Sheet1'!$A$453:$AE$538,12,FALSE),0)</f>
        <v>0</v>
      </c>
      <c r="J72" s="69">
        <f>_xlfn.IFERROR(VLOOKUP(A72,'[1]Sheet1'!$A$453:$AE$538,13,FALSE)/100,0)</f>
        <v>0</v>
      </c>
      <c r="K72" s="10">
        <f>_xlfn.IFERROR(VLOOKUP(A72,'[1]Sheet1'!$A$453:$AE$538,14,FALSE),0)</f>
        <v>29</v>
      </c>
      <c r="L72" s="88">
        <f>_xlfn.IFERROR(VLOOKUP(A72,'[1]Sheet1'!$A$453:$AE$538,15,FALSE)/100,0)</f>
        <v>0.0021999696555909574</v>
      </c>
    </row>
    <row r="73" spans="1:12" ht="15">
      <c r="A73" s="67" t="s">
        <v>149</v>
      </c>
      <c r="B73" s="68" t="s">
        <v>150</v>
      </c>
      <c r="C73" s="10">
        <f>_xlfn.IFERROR(VLOOKUP(A73,'[1]Sheet1'!$A$453:$AE$538,6,FALSE),0)</f>
        <v>338</v>
      </c>
      <c r="D73" s="69">
        <f>_xlfn.IFERROR(VLOOKUP(A73,'[1]Sheet1'!$A$453:$AE$538,7,FALSE)/100,0)</f>
        <v>0.05463950856773359</v>
      </c>
      <c r="E73" s="10">
        <f>_xlfn.IFERROR(VLOOKUP(A73,'[1]Sheet1'!$A$453:$AE$538,8,FALSE),0)</f>
        <v>434</v>
      </c>
      <c r="F73" s="69">
        <f>_xlfn.IFERROR(VLOOKUP(A73,'[1]Sheet1'!$A$453:$AE$538,9,FALSE)/100,0)</f>
        <v>0.07644882860665844</v>
      </c>
      <c r="G73" s="10">
        <f>_xlfn.IFERROR(VLOOKUP(A73,'[1]Sheet1'!$A$453:$AE$538,10,FALSE),0)</f>
        <v>72</v>
      </c>
      <c r="H73" s="69">
        <f>_xlfn.IFERROR(VLOOKUP(A73,'[1]Sheet1'!$A$453:$AE$538,11,FALSE)/100,0)</f>
        <v>0.055598455598455596</v>
      </c>
      <c r="I73" s="10">
        <f>_xlfn.IFERROR(VLOOKUP(A73,'[1]Sheet1'!$A$453:$AE$538,12,FALSE),0)</f>
        <v>0</v>
      </c>
      <c r="J73" s="69">
        <f>_xlfn.IFERROR(VLOOKUP(A73,'[1]Sheet1'!$A$453:$AE$538,13,FALSE)/100,0)</f>
        <v>0</v>
      </c>
      <c r="K73" s="10">
        <f>_xlfn.IFERROR(VLOOKUP(A73,'[1]Sheet1'!$A$453:$AE$538,14,FALSE),0)</f>
        <v>844</v>
      </c>
      <c r="L73" s="88">
        <f>_xlfn.IFERROR(VLOOKUP(A73,'[1]Sheet1'!$A$453:$AE$538,15,FALSE)/100,0)</f>
        <v>0.06402670307995752</v>
      </c>
    </row>
    <row r="74" spans="1:12" ht="28.5">
      <c r="A74" s="67" t="s">
        <v>151</v>
      </c>
      <c r="B74" s="68" t="s">
        <v>152</v>
      </c>
      <c r="C74" s="10">
        <f>_xlfn.IFERROR(VLOOKUP(A74,'[1]Sheet1'!$A$453:$AE$538,6,FALSE),0)</f>
        <v>16</v>
      </c>
      <c r="D74" s="69">
        <f>_xlfn.IFERROR(VLOOKUP(A74,'[1]Sheet1'!$A$453:$AE$538,7,FALSE)/100,0)</f>
        <v>0.0025864856126737797</v>
      </c>
      <c r="E74" s="10">
        <f>_xlfn.IFERROR(VLOOKUP(A74,'[1]Sheet1'!$A$453:$AE$538,8,FALSE),0)</f>
        <v>26</v>
      </c>
      <c r="F74" s="69">
        <f>_xlfn.IFERROR(VLOOKUP(A74,'[1]Sheet1'!$A$453:$AE$538,9,FALSE)/100,0)</f>
        <v>0.004579883741412718</v>
      </c>
      <c r="G74" s="10">
        <f>_xlfn.IFERROR(VLOOKUP(A74,'[1]Sheet1'!$A$453:$AE$538,10,FALSE),0)</f>
        <v>10</v>
      </c>
      <c r="H74" s="69">
        <f>_xlfn.IFERROR(VLOOKUP(A74,'[1]Sheet1'!$A$453:$AE$538,11,FALSE)/100,0)</f>
        <v>0.007722007722007721</v>
      </c>
      <c r="I74" s="10">
        <f>_xlfn.IFERROR(VLOOKUP(A74,'[1]Sheet1'!$A$453:$AE$538,12,FALSE),0)</f>
        <v>1</v>
      </c>
      <c r="J74" s="69">
        <f>_xlfn.IFERROR(VLOOKUP(A74,'[1]Sheet1'!$A$453:$AE$538,13,FALSE)/100,0)</f>
        <v>0.04166666666666666</v>
      </c>
      <c r="K74" s="10">
        <f>_xlfn.IFERROR(VLOOKUP(A74,'[1]Sheet1'!$A$453:$AE$538,14,FALSE),0)</f>
        <v>53</v>
      </c>
      <c r="L74" s="88">
        <f>_xlfn.IFERROR(VLOOKUP(A74,'[1]Sheet1'!$A$453:$AE$538,15,FALSE)/100,0)</f>
        <v>0.004020634198148991</v>
      </c>
    </row>
    <row r="75" spans="1:12" ht="15">
      <c r="A75" s="67" t="s">
        <v>153</v>
      </c>
      <c r="B75" s="72" t="s">
        <v>154</v>
      </c>
      <c r="C75" s="10">
        <f>_xlfn.IFERROR(VLOOKUP(A75,'[1]Sheet1'!$A$453:$AE$538,6,FALSE),0)</f>
        <v>10</v>
      </c>
      <c r="D75" s="69">
        <f>_xlfn.IFERROR(VLOOKUP(A75,'[1]Sheet1'!$A$453:$AE$538,7,FALSE)/100,0)</f>
        <v>0.001616553507921112</v>
      </c>
      <c r="E75" s="10">
        <f>_xlfn.IFERROR(VLOOKUP(A75,'[1]Sheet1'!$A$453:$AE$538,8,FALSE),0)</f>
        <v>8</v>
      </c>
      <c r="F75" s="69">
        <f>_xlfn.IFERROR(VLOOKUP(A75,'[1]Sheet1'!$A$453:$AE$538,9,FALSE)/100,0)</f>
        <v>0.0014091949973577594</v>
      </c>
      <c r="G75" s="10">
        <f>_xlfn.IFERROR(VLOOKUP(A75,'[1]Sheet1'!$A$453:$AE$538,10,FALSE),0)</f>
        <v>3</v>
      </c>
      <c r="H75" s="69">
        <f>_xlfn.IFERROR(VLOOKUP(A75,'[1]Sheet1'!$A$453:$AE$538,11,FALSE)/100,0)</f>
        <v>0.0023166023166023165</v>
      </c>
      <c r="I75" s="10">
        <f>_xlfn.IFERROR(VLOOKUP(A75,'[1]Sheet1'!$A$453:$AE$538,12,FALSE),0)</f>
        <v>0</v>
      </c>
      <c r="J75" s="69">
        <f>_xlfn.IFERROR(VLOOKUP(A75,'[1]Sheet1'!$A$453:$AE$538,13,FALSE)/100,0)</f>
        <v>0</v>
      </c>
      <c r="K75" s="10">
        <f>_xlfn.IFERROR(VLOOKUP(A75,'[1]Sheet1'!$A$453:$AE$538,14,FALSE),0)</f>
        <v>21</v>
      </c>
      <c r="L75" s="88">
        <f>_xlfn.IFERROR(VLOOKUP(A75,'[1]Sheet1'!$A$453:$AE$538,15,FALSE)/100,0)</f>
        <v>0.0015930814747382794</v>
      </c>
    </row>
    <row r="76" spans="1:12" ht="15">
      <c r="A76" s="67" t="s">
        <v>155</v>
      </c>
      <c r="B76" s="68" t="s">
        <v>156</v>
      </c>
      <c r="C76" s="10">
        <f>_xlfn.IFERROR(VLOOKUP(A76,'[1]Sheet1'!$A$453:$AE$538,6,FALSE),0)</f>
        <v>25</v>
      </c>
      <c r="D76" s="69">
        <f>_xlfn.IFERROR(VLOOKUP(A76,'[1]Sheet1'!$A$453:$AE$538,7,FALSE)/100,0)</f>
        <v>0.0040413837698027805</v>
      </c>
      <c r="E76" s="10">
        <f>_xlfn.IFERROR(VLOOKUP(A76,'[1]Sheet1'!$A$453:$AE$538,8,FALSE),0)</f>
        <v>26</v>
      </c>
      <c r="F76" s="69">
        <f>_xlfn.IFERROR(VLOOKUP(A76,'[1]Sheet1'!$A$453:$AE$538,9,FALSE)/100,0)</f>
        <v>0.004579883741412718</v>
      </c>
      <c r="G76" s="10">
        <f>_xlfn.IFERROR(VLOOKUP(A76,'[1]Sheet1'!$A$453:$AE$538,10,FALSE),0)</f>
        <v>3</v>
      </c>
      <c r="H76" s="69">
        <f>_xlfn.IFERROR(VLOOKUP(A76,'[1]Sheet1'!$A$453:$AE$538,11,FALSE)/100,0)</f>
        <v>0.0023166023166023165</v>
      </c>
      <c r="I76" s="10">
        <f>_xlfn.IFERROR(VLOOKUP(A76,'[1]Sheet1'!$A$453:$AE$538,12,FALSE),0)</f>
        <v>0</v>
      </c>
      <c r="J76" s="69">
        <f>_xlfn.IFERROR(VLOOKUP(A76,'[1]Sheet1'!$A$453:$AE$538,13,FALSE)/100,0)</f>
        <v>0</v>
      </c>
      <c r="K76" s="10">
        <f>_xlfn.IFERROR(VLOOKUP(A76,'[1]Sheet1'!$A$453:$AE$538,14,FALSE),0)</f>
        <v>54</v>
      </c>
      <c r="L76" s="88">
        <f>_xlfn.IFERROR(VLOOKUP(A76,'[1]Sheet1'!$A$453:$AE$538,15,FALSE)/100,0)</f>
        <v>0.004096495220755576</v>
      </c>
    </row>
    <row r="77" spans="1:12" ht="15">
      <c r="A77" s="67" t="s">
        <v>157</v>
      </c>
      <c r="B77" s="72" t="s">
        <v>158</v>
      </c>
      <c r="C77" s="10">
        <f>_xlfn.IFERROR(VLOOKUP(A77,'[1]Sheet1'!$A$453:$AE$538,6,FALSE),0)</f>
        <v>88</v>
      </c>
      <c r="D77" s="69">
        <f>_xlfn.IFERROR(VLOOKUP(A77,'[1]Sheet1'!$A$453:$AE$538,7,FALSE)/100,0)</f>
        <v>0.014225670869705786</v>
      </c>
      <c r="E77" s="10">
        <f>_xlfn.IFERROR(VLOOKUP(A77,'[1]Sheet1'!$A$453:$AE$538,8,FALSE),0)</f>
        <v>86</v>
      </c>
      <c r="F77" s="69">
        <f>_xlfn.IFERROR(VLOOKUP(A77,'[1]Sheet1'!$A$453:$AE$538,9,FALSE)/100,0)</f>
        <v>0.01514884622159591</v>
      </c>
      <c r="G77" s="10">
        <f>_xlfn.IFERROR(VLOOKUP(A77,'[1]Sheet1'!$A$453:$AE$538,10,FALSE),0)</f>
        <v>26</v>
      </c>
      <c r="H77" s="69">
        <f>_xlfn.IFERROR(VLOOKUP(A77,'[1]Sheet1'!$A$453:$AE$538,11,FALSE)/100,0)</f>
        <v>0.020077220077220077</v>
      </c>
      <c r="I77" s="10">
        <f>_xlfn.IFERROR(VLOOKUP(A77,'[1]Sheet1'!$A$453:$AE$538,12,FALSE),0)</f>
        <v>0</v>
      </c>
      <c r="J77" s="69">
        <f>_xlfn.IFERROR(VLOOKUP(A77,'[1]Sheet1'!$A$453:$AE$538,13,FALSE)/100,0)</f>
        <v>0</v>
      </c>
      <c r="K77" s="10">
        <f>_xlfn.IFERROR(VLOOKUP(A77,'[1]Sheet1'!$A$453:$AE$538,14,FALSE),0)</f>
        <v>200</v>
      </c>
      <c r="L77" s="88">
        <f>_xlfn.IFERROR(VLOOKUP(A77,'[1]Sheet1'!$A$453:$AE$538,15,FALSE)/100,0)</f>
        <v>0.015172204521316948</v>
      </c>
    </row>
    <row r="78" spans="1:12" ht="15">
      <c r="A78" s="67" t="s">
        <v>159</v>
      </c>
      <c r="B78" s="68" t="s">
        <v>160</v>
      </c>
      <c r="C78" s="10">
        <f>_xlfn.IFERROR(VLOOKUP(A78,'[1]Sheet1'!$A$453:$AE$538,6,FALSE),0)</f>
        <v>143</v>
      </c>
      <c r="D78" s="69">
        <f>_xlfn.IFERROR(VLOOKUP(A78,'[1]Sheet1'!$A$453:$AE$538,7,FALSE)/100,0)</f>
        <v>0.023116715163271902</v>
      </c>
      <c r="E78" s="10">
        <f>_xlfn.IFERROR(VLOOKUP(A78,'[1]Sheet1'!$A$453:$AE$538,8,FALSE),0)</f>
        <v>123</v>
      </c>
      <c r="F78" s="69">
        <f>_xlfn.IFERROR(VLOOKUP(A78,'[1]Sheet1'!$A$453:$AE$538,9,FALSE)/100,0)</f>
        <v>0.02166637308437555</v>
      </c>
      <c r="G78" s="10">
        <f>_xlfn.IFERROR(VLOOKUP(A78,'[1]Sheet1'!$A$453:$AE$538,10,FALSE),0)</f>
        <v>17</v>
      </c>
      <c r="H78" s="69">
        <f>_xlfn.IFERROR(VLOOKUP(A78,'[1]Sheet1'!$A$453:$AE$538,11,FALSE)/100,0)</f>
        <v>0.013127413127413126</v>
      </c>
      <c r="I78" s="10">
        <f>_xlfn.IFERROR(VLOOKUP(A78,'[1]Sheet1'!$A$453:$AE$538,12,FALSE),0)</f>
        <v>0</v>
      </c>
      <c r="J78" s="69">
        <f>_xlfn.IFERROR(VLOOKUP(A78,'[1]Sheet1'!$A$453:$AE$538,13,FALSE)/100,0)</f>
        <v>0</v>
      </c>
      <c r="K78" s="10">
        <f>_xlfn.IFERROR(VLOOKUP(A78,'[1]Sheet1'!$A$453:$AE$538,14,FALSE),0)</f>
        <v>283</v>
      </c>
      <c r="L78" s="88">
        <f>_xlfn.IFERROR(VLOOKUP(A78,'[1]Sheet1'!$A$453:$AE$538,15,FALSE)/100,0)</f>
        <v>0.02146866939766348</v>
      </c>
    </row>
    <row r="79" spans="1:12" ht="15">
      <c r="A79" s="67" t="s">
        <v>161</v>
      </c>
      <c r="B79" s="68" t="s">
        <v>162</v>
      </c>
      <c r="C79" s="10">
        <f>_xlfn.IFERROR(VLOOKUP(A79,'[1]Sheet1'!$A$453:$AE$538,6,FALSE),0)</f>
        <v>146</v>
      </c>
      <c r="D79" s="69">
        <f>_xlfn.IFERROR(VLOOKUP(A79,'[1]Sheet1'!$A$453:$AE$538,7,FALSE)/100,0)</f>
        <v>0.023601681215648238</v>
      </c>
      <c r="E79" s="10">
        <f>_xlfn.IFERROR(VLOOKUP(A79,'[1]Sheet1'!$A$453:$AE$538,8,FALSE),0)</f>
        <v>125</v>
      </c>
      <c r="F79" s="69">
        <f>_xlfn.IFERROR(VLOOKUP(A79,'[1]Sheet1'!$A$453:$AE$538,9,FALSE)/100,0)</f>
        <v>0.02201867183371499</v>
      </c>
      <c r="G79" s="10">
        <f>_xlfn.IFERROR(VLOOKUP(A79,'[1]Sheet1'!$A$453:$AE$538,10,FALSE),0)</f>
        <v>23</v>
      </c>
      <c r="H79" s="69">
        <f>_xlfn.IFERROR(VLOOKUP(A79,'[1]Sheet1'!$A$453:$AE$538,11,FALSE)/100,0)</f>
        <v>0.01776061776061776</v>
      </c>
      <c r="I79" s="10">
        <f>_xlfn.IFERROR(VLOOKUP(A79,'[1]Sheet1'!$A$453:$AE$538,12,FALSE),0)</f>
        <v>0</v>
      </c>
      <c r="J79" s="69">
        <f>_xlfn.IFERROR(VLOOKUP(A79,'[1]Sheet1'!$A$453:$AE$538,13,FALSE)/100,0)</f>
        <v>0</v>
      </c>
      <c r="K79" s="10">
        <f>_xlfn.IFERROR(VLOOKUP(A79,'[1]Sheet1'!$A$453:$AE$538,14,FALSE),0)</f>
        <v>294</v>
      </c>
      <c r="L79" s="88">
        <f>_xlfn.IFERROR(VLOOKUP(A79,'[1]Sheet1'!$A$453:$AE$538,15,FALSE)/100,0)</f>
        <v>0.022303140646335914</v>
      </c>
    </row>
    <row r="80" spans="1:12" ht="15">
      <c r="A80" s="67" t="s">
        <v>163</v>
      </c>
      <c r="B80" s="68" t="s">
        <v>164</v>
      </c>
      <c r="C80" s="10">
        <f>_xlfn.IFERROR(VLOOKUP(A80,'[1]Sheet1'!$A$453:$AE$538,6,FALSE),0)</f>
        <v>1054</v>
      </c>
      <c r="D80" s="69">
        <f>_xlfn.IFERROR(VLOOKUP(A80,'[1]Sheet1'!$A$453:$AE$538,7,FALSE)/100,0)</f>
        <v>0.17038473973488522</v>
      </c>
      <c r="E80" s="10">
        <f>_xlfn.IFERROR(VLOOKUP(A80,'[1]Sheet1'!$A$453:$AE$538,8,FALSE),0)</f>
        <v>916</v>
      </c>
      <c r="F80" s="69">
        <f>_xlfn.IFERROR(VLOOKUP(A80,'[1]Sheet1'!$A$453:$AE$538,9,FALSE)/100,0)</f>
        <v>0.16135282719746344</v>
      </c>
      <c r="G80" s="10">
        <f>_xlfn.IFERROR(VLOOKUP(A80,'[1]Sheet1'!$A$453:$AE$538,10,FALSE),0)</f>
        <v>181</v>
      </c>
      <c r="H80" s="69">
        <f>_xlfn.IFERROR(VLOOKUP(A80,'[1]Sheet1'!$A$453:$AE$538,11,FALSE)/100,0)</f>
        <v>0.13976833976833977</v>
      </c>
      <c r="I80" s="10">
        <f>_xlfn.IFERROR(VLOOKUP(A80,'[1]Sheet1'!$A$453:$AE$538,12,FALSE),0)</f>
        <v>1</v>
      </c>
      <c r="J80" s="69">
        <f>_xlfn.IFERROR(VLOOKUP(A80,'[1]Sheet1'!$A$453:$AE$538,13,FALSE)/100,0)</f>
        <v>0.04166666666666666</v>
      </c>
      <c r="K80" s="10">
        <f>_xlfn.IFERROR(VLOOKUP(A80,'[1]Sheet1'!$A$453:$AE$538,14,FALSE),0)</f>
        <v>2152</v>
      </c>
      <c r="L80" s="88">
        <f>_xlfn.IFERROR(VLOOKUP(A80,'[1]Sheet1'!$A$453:$AE$538,15,FALSE)/100,0)</f>
        <v>0.16325292064937036</v>
      </c>
    </row>
    <row r="81" spans="1:12" ht="15">
      <c r="A81" s="67" t="s">
        <v>165</v>
      </c>
      <c r="B81" s="72" t="s">
        <v>166</v>
      </c>
      <c r="C81" s="10">
        <f>_xlfn.IFERROR(VLOOKUP(A81,'[1]Sheet1'!$A$453:$AE$538,6,FALSE),0)</f>
        <v>333</v>
      </c>
      <c r="D81" s="69">
        <f>_xlfn.IFERROR(VLOOKUP(A81,'[1]Sheet1'!$A$453:$AE$538,7,FALSE)/100,0)</f>
        <v>0.053831231813773035</v>
      </c>
      <c r="E81" s="10">
        <f>_xlfn.IFERROR(VLOOKUP(A81,'[1]Sheet1'!$A$453:$AE$538,8,FALSE),0)</f>
        <v>395</v>
      </c>
      <c r="F81" s="69">
        <f>_xlfn.IFERROR(VLOOKUP(A81,'[1]Sheet1'!$A$453:$AE$538,9,FALSE)/100,0)</f>
        <v>0.06957900299453937</v>
      </c>
      <c r="G81" s="10">
        <f>_xlfn.IFERROR(VLOOKUP(A81,'[1]Sheet1'!$A$453:$AE$538,10,FALSE),0)</f>
        <v>95</v>
      </c>
      <c r="H81" s="69">
        <f>_xlfn.IFERROR(VLOOKUP(A81,'[1]Sheet1'!$A$453:$AE$538,11,FALSE)/100,0)</f>
        <v>0.07335907335907337</v>
      </c>
      <c r="I81" s="10">
        <f>_xlfn.IFERROR(VLOOKUP(A81,'[1]Sheet1'!$A$453:$AE$538,12,FALSE),0)</f>
        <v>2</v>
      </c>
      <c r="J81" s="69">
        <f>_xlfn.IFERROR(VLOOKUP(A81,'[1]Sheet1'!$A$453:$AE$538,13,FALSE)/100,0)</f>
        <v>0.08333333333333331</v>
      </c>
      <c r="K81" s="10">
        <f>_xlfn.IFERROR(VLOOKUP(A81,'[1]Sheet1'!$A$453:$AE$538,14,FALSE),0)</f>
        <v>825</v>
      </c>
      <c r="L81" s="88">
        <f>_xlfn.IFERROR(VLOOKUP(A81,'[1]Sheet1'!$A$453:$AE$538,15,FALSE)/100,0)</f>
        <v>0.0625853436504324</v>
      </c>
    </row>
    <row r="82" spans="1:12" ht="15">
      <c r="A82" s="67" t="s">
        <v>167</v>
      </c>
      <c r="B82" s="68" t="s">
        <v>168</v>
      </c>
      <c r="C82" s="10">
        <f>_xlfn.IFERROR(VLOOKUP(A82,'[1]Sheet1'!$A$453:$AE$538,6,FALSE),0)</f>
        <v>276</v>
      </c>
      <c r="D82" s="69">
        <f>_xlfn.IFERROR(VLOOKUP(A82,'[1]Sheet1'!$A$453:$AE$538,7,FALSE)/100,0)</f>
        <v>0.04461687681862269</v>
      </c>
      <c r="E82" s="10">
        <f>_xlfn.IFERROR(VLOOKUP(A82,'[1]Sheet1'!$A$453:$AE$538,8,FALSE),0)</f>
        <v>285</v>
      </c>
      <c r="F82" s="69">
        <f>_xlfn.IFERROR(VLOOKUP(A82,'[1]Sheet1'!$A$453:$AE$538,9,FALSE)/100,0)</f>
        <v>0.05020257178087018</v>
      </c>
      <c r="G82" s="10">
        <f>_xlfn.IFERROR(VLOOKUP(A82,'[1]Sheet1'!$A$453:$AE$538,10,FALSE),0)</f>
        <v>72</v>
      </c>
      <c r="H82" s="69">
        <f>_xlfn.IFERROR(VLOOKUP(A82,'[1]Sheet1'!$A$453:$AE$538,11,FALSE)/100,0)</f>
        <v>0.055598455598455596</v>
      </c>
      <c r="I82" s="10">
        <f>_xlfn.IFERROR(VLOOKUP(A82,'[1]Sheet1'!$A$453:$AE$538,12,FALSE),0)</f>
        <v>2</v>
      </c>
      <c r="J82" s="69">
        <f>_xlfn.IFERROR(VLOOKUP(A82,'[1]Sheet1'!$A$453:$AE$538,13,FALSE)/100,0)</f>
        <v>0.08333333333333331</v>
      </c>
      <c r="K82" s="10">
        <f>_xlfn.IFERROR(VLOOKUP(A82,'[1]Sheet1'!$A$453:$AE$538,14,FALSE),0)</f>
        <v>635</v>
      </c>
      <c r="L82" s="88">
        <f>_xlfn.IFERROR(VLOOKUP(A82,'[1]Sheet1'!$A$453:$AE$538,15,FALSE)/100,0)</f>
        <v>0.04817174935518131</v>
      </c>
    </row>
    <row r="83" spans="1:12" ht="15">
      <c r="A83" s="67" t="s">
        <v>169</v>
      </c>
      <c r="B83" s="68" t="s">
        <v>170</v>
      </c>
      <c r="C83" s="10">
        <f>_xlfn.IFERROR(VLOOKUP(A83,'[1]Sheet1'!$A$453:$AE$538,6,FALSE),0)</f>
        <v>44</v>
      </c>
      <c r="D83" s="69">
        <f>_xlfn.IFERROR(VLOOKUP(A83,'[1]Sheet1'!$A$453:$AE$538,7,FALSE)/100,0)</f>
        <v>0.007112835434852893</v>
      </c>
      <c r="E83" s="10">
        <f>_xlfn.IFERROR(VLOOKUP(A83,'[1]Sheet1'!$A$453:$AE$538,8,FALSE),0)</f>
        <v>30</v>
      </c>
      <c r="F83" s="69">
        <f>_xlfn.IFERROR(VLOOKUP(A83,'[1]Sheet1'!$A$453:$AE$538,9,FALSE)/100,0)</f>
        <v>0.005284481240091597</v>
      </c>
      <c r="G83" s="10">
        <f>_xlfn.IFERROR(VLOOKUP(A83,'[1]Sheet1'!$A$453:$AE$538,10,FALSE),0)</f>
        <v>11</v>
      </c>
      <c r="H83" s="69">
        <f>_xlfn.IFERROR(VLOOKUP(A83,'[1]Sheet1'!$A$453:$AE$538,11,FALSE)/100,0)</f>
        <v>0.008494208494208495</v>
      </c>
      <c r="I83" s="10">
        <f>_xlfn.IFERROR(VLOOKUP(A83,'[1]Sheet1'!$A$453:$AE$538,12,FALSE),0)</f>
        <v>0</v>
      </c>
      <c r="J83" s="69">
        <f>_xlfn.IFERROR(VLOOKUP(A83,'[1]Sheet1'!$A$453:$AE$538,13,FALSE)/100,0)</f>
        <v>0</v>
      </c>
      <c r="K83" s="10">
        <f>_xlfn.IFERROR(VLOOKUP(A83,'[1]Sheet1'!$A$453:$AE$538,14,FALSE),0)</f>
        <v>85</v>
      </c>
      <c r="L83" s="88">
        <f>_xlfn.IFERROR(VLOOKUP(A83,'[1]Sheet1'!$A$453:$AE$538,15,FALSE)/100,0)</f>
        <v>0.006448186921559702</v>
      </c>
    </row>
    <row r="84" spans="1:12" ht="15">
      <c r="A84" s="67" t="s">
        <v>171</v>
      </c>
      <c r="B84" s="68" t="s">
        <v>172</v>
      </c>
      <c r="C84" s="10">
        <f>_xlfn.IFERROR(VLOOKUP(A84,'[1]Sheet1'!$A$453:$AE$538,6,FALSE),0)</f>
        <v>19</v>
      </c>
      <c r="D84" s="69">
        <f>_xlfn.IFERROR(VLOOKUP(A84,'[1]Sheet1'!$A$453:$AE$538,7,FALSE)/100,0)</f>
        <v>0.0030714516650501133</v>
      </c>
      <c r="E84" s="10">
        <f>_xlfn.IFERROR(VLOOKUP(A84,'[1]Sheet1'!$A$453:$AE$538,8,FALSE),0)</f>
        <v>11</v>
      </c>
      <c r="F84" s="69">
        <f>_xlfn.IFERROR(VLOOKUP(A84,'[1]Sheet1'!$A$453:$AE$538,9,FALSE)/100,0)</f>
        <v>0.001937643121366919</v>
      </c>
      <c r="G84" s="10">
        <f>_xlfn.IFERROR(VLOOKUP(A84,'[1]Sheet1'!$A$453:$AE$538,10,FALSE),0)</f>
        <v>3</v>
      </c>
      <c r="H84" s="69">
        <f>_xlfn.IFERROR(VLOOKUP(A84,'[1]Sheet1'!$A$453:$AE$538,11,FALSE)/100,0)</f>
        <v>0.0023166023166023165</v>
      </c>
      <c r="I84" s="10">
        <f>_xlfn.IFERROR(VLOOKUP(A84,'[1]Sheet1'!$A$453:$AE$538,12,FALSE),0)</f>
        <v>0</v>
      </c>
      <c r="J84" s="69">
        <f>_xlfn.IFERROR(VLOOKUP(A84,'[1]Sheet1'!$A$453:$AE$538,13,FALSE)/100,0)</f>
        <v>0</v>
      </c>
      <c r="K84" s="10">
        <f>_xlfn.IFERROR(VLOOKUP(A84,'[1]Sheet1'!$A$453:$AE$538,14,FALSE),0)</f>
        <v>33</v>
      </c>
      <c r="L84" s="88">
        <f>_xlfn.IFERROR(VLOOKUP(A84,'[1]Sheet1'!$A$453:$AE$538,15,FALSE)/100,0)</f>
        <v>0.002503413746017297</v>
      </c>
    </row>
    <row r="85" spans="1:12" ht="15">
      <c r="A85" s="67" t="s">
        <v>173</v>
      </c>
      <c r="B85" s="72" t="s">
        <v>174</v>
      </c>
      <c r="C85" s="10">
        <f>_xlfn.IFERROR(VLOOKUP(A85,'[1]Sheet1'!$A$453:$AE$538,6,FALSE),0)</f>
        <v>1</v>
      </c>
      <c r="D85" s="69">
        <f>_xlfn.IFERROR(VLOOKUP(A85,'[1]Sheet1'!$A$453:$AE$538,7,FALSE)/100,0)</f>
        <v>0.00016165535079211123</v>
      </c>
      <c r="E85" s="10">
        <f>_xlfn.IFERROR(VLOOKUP(A85,'[1]Sheet1'!$A$453:$AE$538,8,FALSE),0)</f>
        <v>2</v>
      </c>
      <c r="F85" s="69">
        <f>_xlfn.IFERROR(VLOOKUP(A85,'[1]Sheet1'!$A$453:$AE$538,9,FALSE)/100,0)</f>
        <v>0.00035229874933943986</v>
      </c>
      <c r="G85" s="10">
        <f>_xlfn.IFERROR(VLOOKUP(A85,'[1]Sheet1'!$A$453:$AE$538,10,FALSE),0)</f>
        <v>0</v>
      </c>
      <c r="H85" s="69">
        <f>_xlfn.IFERROR(VLOOKUP(A85,'[1]Sheet1'!$A$453:$AE$538,11,FALSE)/100,0)</f>
        <v>0</v>
      </c>
      <c r="I85" s="10">
        <f>_xlfn.IFERROR(VLOOKUP(A85,'[1]Sheet1'!$A$453:$AE$538,12,FALSE),0)</f>
        <v>0</v>
      </c>
      <c r="J85" s="69">
        <f>_xlfn.IFERROR(VLOOKUP(A85,'[1]Sheet1'!$A$453:$AE$538,13,FALSE)/100,0)</f>
        <v>0</v>
      </c>
      <c r="K85" s="10">
        <f>_xlfn.IFERROR(VLOOKUP(A85,'[1]Sheet1'!$A$453:$AE$538,14,FALSE),0)</f>
        <v>3</v>
      </c>
      <c r="L85" s="88">
        <f>_xlfn.IFERROR(VLOOKUP(A85,'[1]Sheet1'!$A$453:$AE$538,15,FALSE)/100,0)</f>
        <v>0.0002275830678197542</v>
      </c>
    </row>
    <row r="86" spans="1:12" ht="15">
      <c r="A86" s="67" t="s">
        <v>175</v>
      </c>
      <c r="B86" s="72" t="s">
        <v>176</v>
      </c>
      <c r="C86" s="10">
        <f>_xlfn.IFERROR(VLOOKUP(A86,'[1]Sheet1'!$A$453:$AE$538,6,FALSE),0)</f>
        <v>24</v>
      </c>
      <c r="D86" s="69">
        <f>_xlfn.IFERROR(VLOOKUP(A86,'[1]Sheet1'!$A$453:$AE$538,7,FALSE)/100,0)</f>
        <v>0.0038797284190106697</v>
      </c>
      <c r="E86" s="10">
        <f>_xlfn.IFERROR(VLOOKUP(A86,'[1]Sheet1'!$A$453:$AE$538,8,FALSE),0)</f>
        <v>13</v>
      </c>
      <c r="F86" s="69">
        <f>_xlfn.IFERROR(VLOOKUP(A86,'[1]Sheet1'!$A$453:$AE$538,9,FALSE)/100,0)</f>
        <v>0.002289941870706359</v>
      </c>
      <c r="G86" s="10">
        <f>_xlfn.IFERROR(VLOOKUP(A86,'[1]Sheet1'!$A$453:$AE$538,10,FALSE),0)</f>
        <v>9</v>
      </c>
      <c r="H86" s="69">
        <f>_xlfn.IFERROR(VLOOKUP(A86,'[1]Sheet1'!$A$453:$AE$538,11,FALSE)/100,0)</f>
        <v>0.0069498069498069494</v>
      </c>
      <c r="I86" s="10">
        <f>_xlfn.IFERROR(VLOOKUP(A86,'[1]Sheet1'!$A$453:$AE$538,12,FALSE),0)</f>
        <v>0</v>
      </c>
      <c r="J86" s="69">
        <f>_xlfn.IFERROR(VLOOKUP(A86,'[1]Sheet1'!$A$453:$AE$538,13,FALSE)/100,0)</f>
        <v>0</v>
      </c>
      <c r="K86" s="10">
        <f>_xlfn.IFERROR(VLOOKUP(A86,'[1]Sheet1'!$A$453:$AE$538,14,FALSE),0)</f>
        <v>46</v>
      </c>
      <c r="L86" s="88">
        <f>_xlfn.IFERROR(VLOOKUP(A86,'[1]Sheet1'!$A$453:$AE$538,15,FALSE)/100,0)</f>
        <v>0.003489607039902898</v>
      </c>
    </row>
    <row r="87" spans="1:12" ht="15">
      <c r="A87" s="67" t="s">
        <v>177</v>
      </c>
      <c r="B87" s="72" t="s">
        <v>178</v>
      </c>
      <c r="C87" s="10">
        <f>_xlfn.IFERROR(VLOOKUP(A87,'[1]Sheet1'!$A$453:$AE$538,6,FALSE),0)</f>
        <v>179</v>
      </c>
      <c r="D87" s="69">
        <f>_xlfn.IFERROR(VLOOKUP(A87,'[1]Sheet1'!$A$453:$AE$538,7,FALSE)/100,0)</f>
        <v>0.028936307791787907</v>
      </c>
      <c r="E87" s="10">
        <f>_xlfn.IFERROR(VLOOKUP(A87,'[1]Sheet1'!$A$453:$AE$538,8,FALSE),0)</f>
        <v>154</v>
      </c>
      <c r="F87" s="69">
        <f>_xlfn.IFERROR(VLOOKUP(A87,'[1]Sheet1'!$A$453:$AE$538,9,FALSE)/100,0)</f>
        <v>0.027127003699136867</v>
      </c>
      <c r="G87" s="10">
        <f>_xlfn.IFERROR(VLOOKUP(A87,'[1]Sheet1'!$A$453:$AE$538,10,FALSE),0)</f>
        <v>34</v>
      </c>
      <c r="H87" s="69">
        <f>_xlfn.IFERROR(VLOOKUP(A87,'[1]Sheet1'!$A$453:$AE$538,11,FALSE)/100,0)</f>
        <v>0.026254826254826252</v>
      </c>
      <c r="I87" s="10">
        <f>_xlfn.IFERROR(VLOOKUP(A87,'[1]Sheet1'!$A$453:$AE$538,12,FALSE),0)</f>
        <v>0</v>
      </c>
      <c r="J87" s="69">
        <f>_xlfn.IFERROR(VLOOKUP(A87,'[1]Sheet1'!$A$453:$AE$538,13,FALSE)/100,0)</f>
        <v>0</v>
      </c>
      <c r="K87" s="10">
        <f>_xlfn.IFERROR(VLOOKUP(A87,'[1]Sheet1'!$A$453:$AE$538,14,FALSE),0)</f>
        <v>367</v>
      </c>
      <c r="L87" s="88">
        <f>_xlfn.IFERROR(VLOOKUP(A87,'[1]Sheet1'!$A$453:$AE$538,15,FALSE)/100,0)</f>
        <v>0.027840995296616596</v>
      </c>
    </row>
    <row r="88" spans="1:12" ht="15">
      <c r="A88" s="67" t="s">
        <v>179</v>
      </c>
      <c r="B88" s="72" t="s">
        <v>180</v>
      </c>
      <c r="C88" s="10">
        <f>_xlfn.IFERROR(VLOOKUP(A88,'[1]Sheet1'!$A$453:$AE$538,6,FALSE),0)</f>
        <v>3</v>
      </c>
      <c r="D88" s="69">
        <f>_xlfn.IFERROR(VLOOKUP(A88,'[1]Sheet1'!$A$453:$AE$538,7,FALSE)/100,0)</f>
        <v>0.0004849660523763337</v>
      </c>
      <c r="E88" s="10">
        <f>_xlfn.IFERROR(VLOOKUP(A88,'[1]Sheet1'!$A$453:$AE$538,8,FALSE),0)</f>
        <v>7</v>
      </c>
      <c r="F88" s="69">
        <f>_xlfn.IFERROR(VLOOKUP(A88,'[1]Sheet1'!$A$453:$AE$538,9,FALSE)/100,0)</f>
        <v>0.0012330456226880395</v>
      </c>
      <c r="G88" s="10">
        <f>_xlfn.IFERROR(VLOOKUP(A88,'[1]Sheet1'!$A$453:$AE$538,10,FALSE),0)</f>
        <v>0</v>
      </c>
      <c r="H88" s="69">
        <f>_xlfn.IFERROR(VLOOKUP(A88,'[1]Sheet1'!$A$453:$AE$538,11,FALSE)/100,0)</f>
        <v>0</v>
      </c>
      <c r="I88" s="10">
        <f>_xlfn.IFERROR(VLOOKUP(A88,'[1]Sheet1'!$A$453:$AE$538,12,FALSE),0)</f>
        <v>0</v>
      </c>
      <c r="J88" s="69">
        <f>_xlfn.IFERROR(VLOOKUP(A88,'[1]Sheet1'!$A$453:$AE$538,13,FALSE)/100,0)</f>
        <v>0</v>
      </c>
      <c r="K88" s="10">
        <f>_xlfn.IFERROR(VLOOKUP(A88,'[1]Sheet1'!$A$453:$AE$538,14,FALSE),0)</f>
        <v>10</v>
      </c>
      <c r="L88" s="88">
        <f>_xlfn.IFERROR(VLOOKUP(A88,'[1]Sheet1'!$A$453:$AE$538,15,FALSE)/100,0)</f>
        <v>0.0007586102260658474</v>
      </c>
    </row>
    <row r="89" spans="1:12" ht="15">
      <c r="A89" s="67" t="s">
        <v>181</v>
      </c>
      <c r="B89" s="68" t="s">
        <v>182</v>
      </c>
      <c r="C89" s="10">
        <f>_xlfn.IFERROR(VLOOKUP(A89,'[1]Sheet1'!$A$453:$AE$538,6,FALSE),0)</f>
        <v>10</v>
      </c>
      <c r="D89" s="69">
        <f>_xlfn.IFERROR(VLOOKUP(A89,'[1]Sheet1'!$A$453:$AE$538,7,FALSE)/100,0)</f>
        <v>0.001616553507921112</v>
      </c>
      <c r="E89" s="10">
        <f>_xlfn.IFERROR(VLOOKUP(A89,'[1]Sheet1'!$A$453:$AE$538,8,FALSE),0)</f>
        <v>8</v>
      </c>
      <c r="F89" s="69">
        <f>_xlfn.IFERROR(VLOOKUP(A89,'[1]Sheet1'!$A$453:$AE$538,9,FALSE)/100,0)</f>
        <v>0.0014091949973577594</v>
      </c>
      <c r="G89" s="10">
        <f>_xlfn.IFERROR(VLOOKUP(A89,'[1]Sheet1'!$A$453:$AE$538,10,FALSE),0)</f>
        <v>1</v>
      </c>
      <c r="H89" s="69">
        <f>_xlfn.IFERROR(VLOOKUP(A89,'[1]Sheet1'!$A$453:$AE$538,11,FALSE)/100,0)</f>
        <v>0.0007722007722007722</v>
      </c>
      <c r="I89" s="10">
        <f>_xlfn.IFERROR(VLOOKUP(A89,'[1]Sheet1'!$A$453:$AE$538,12,FALSE),0)</f>
        <v>0</v>
      </c>
      <c r="J89" s="69">
        <f>_xlfn.IFERROR(VLOOKUP(A89,'[1]Sheet1'!$A$453:$AE$538,13,FALSE)/100,0)</f>
        <v>0</v>
      </c>
      <c r="K89" s="10">
        <f>_xlfn.IFERROR(VLOOKUP(A89,'[1]Sheet1'!$A$453:$AE$538,14,FALSE),0)</f>
        <v>19</v>
      </c>
      <c r="L89" s="88">
        <f>_xlfn.IFERROR(VLOOKUP(A89,'[1]Sheet1'!$A$453:$AE$538,15,FALSE)/100,0)</f>
        <v>0.00144135942952511</v>
      </c>
    </row>
    <row r="90" spans="1:12" ht="15">
      <c r="A90" s="67" t="s">
        <v>183</v>
      </c>
      <c r="B90" s="68" t="s">
        <v>184</v>
      </c>
      <c r="C90" s="10">
        <f>_xlfn.IFERROR(VLOOKUP(A90,'[1]Sheet1'!$A$453:$AE$538,6,FALSE),0)</f>
        <v>2</v>
      </c>
      <c r="D90" s="69">
        <f>_xlfn.IFERROR(VLOOKUP(A90,'[1]Sheet1'!$A$453:$AE$538,7,FALSE)/100,0)</f>
        <v>0.00032331070158422246</v>
      </c>
      <c r="E90" s="10">
        <f>_xlfn.IFERROR(VLOOKUP(A90,'[1]Sheet1'!$A$453:$AE$538,8,FALSE),0)</f>
        <v>1</v>
      </c>
      <c r="F90" s="69">
        <f>_xlfn.IFERROR(VLOOKUP(A90,'[1]Sheet1'!$A$453:$AE$538,9,FALSE)/100,0)</f>
        <v>0.00017614937466971993</v>
      </c>
      <c r="G90" s="10">
        <f>_xlfn.IFERROR(VLOOKUP(A90,'[1]Sheet1'!$A$453:$AE$538,10,FALSE),0)</f>
        <v>0</v>
      </c>
      <c r="H90" s="69">
        <f>_xlfn.IFERROR(VLOOKUP(A90,'[1]Sheet1'!$A$453:$AE$538,11,FALSE)/100,0)</f>
        <v>0</v>
      </c>
      <c r="I90" s="10">
        <f>_xlfn.IFERROR(VLOOKUP(A90,'[1]Sheet1'!$A$453:$AE$538,12,FALSE),0)</f>
        <v>0</v>
      </c>
      <c r="J90" s="69">
        <f>_xlfn.IFERROR(VLOOKUP(A90,'[1]Sheet1'!$A$453:$AE$538,13,FALSE)/100,0)</f>
        <v>0</v>
      </c>
      <c r="K90" s="10">
        <f>_xlfn.IFERROR(VLOOKUP(A90,'[1]Sheet1'!$A$453:$AE$538,14,FALSE),0)</f>
        <v>3</v>
      </c>
      <c r="L90" s="88">
        <f>_xlfn.IFERROR(VLOOKUP(A90,'[1]Sheet1'!$A$453:$AE$538,15,FALSE)/100,0)</f>
        <v>0.0002275830678197542</v>
      </c>
    </row>
    <row r="91" spans="1:12" ht="28.5">
      <c r="A91" s="67" t="s">
        <v>185</v>
      </c>
      <c r="B91" s="68" t="s">
        <v>186</v>
      </c>
      <c r="C91" s="10">
        <f>_xlfn.IFERROR(VLOOKUP(A91,'[1]Sheet1'!$A$453:$AE$538,6,FALSE),0)</f>
        <v>0</v>
      </c>
      <c r="D91" s="69">
        <f>_xlfn.IFERROR(VLOOKUP(A91,'[1]Sheet1'!$A$453:$AE$538,7,FALSE)/100,0)</f>
        <v>0</v>
      </c>
      <c r="E91" s="10">
        <f>_xlfn.IFERROR(VLOOKUP(A91,'[1]Sheet1'!$A$453:$AE$538,8,FALSE),0)</f>
        <v>0</v>
      </c>
      <c r="F91" s="69">
        <f>_xlfn.IFERROR(VLOOKUP(A91,'[1]Sheet1'!$A$453:$AE$538,9,FALSE)/100,0)</f>
        <v>0</v>
      </c>
      <c r="G91" s="10">
        <f>_xlfn.IFERROR(VLOOKUP(A91,'[1]Sheet1'!$A$453:$AE$538,10,FALSE),0)</f>
        <v>0</v>
      </c>
      <c r="H91" s="69">
        <f>_xlfn.IFERROR(VLOOKUP(A91,'[1]Sheet1'!$A$453:$AE$538,11,FALSE)/100,0)</f>
        <v>0</v>
      </c>
      <c r="I91" s="10">
        <f>_xlfn.IFERROR(VLOOKUP(A91,'[1]Sheet1'!$A$453:$AE$538,12,FALSE),0)</f>
        <v>0</v>
      </c>
      <c r="J91" s="69">
        <f>_xlfn.IFERROR(VLOOKUP(A91,'[1]Sheet1'!$A$453:$AE$538,13,FALSE)/100,0)</f>
        <v>0</v>
      </c>
      <c r="K91" s="10">
        <f>_xlfn.IFERROR(VLOOKUP(A91,'[1]Sheet1'!$A$453:$AE$538,14,FALSE),0)</f>
        <v>0</v>
      </c>
      <c r="L91" s="88">
        <f>_xlfn.IFERROR(VLOOKUP(A91,'[1]Sheet1'!$A$453:$AE$538,15,FALSE)/100,0)</f>
        <v>0</v>
      </c>
    </row>
    <row r="92" spans="1:12" ht="15">
      <c r="A92" s="67" t="s">
        <v>187</v>
      </c>
      <c r="B92" s="72" t="s">
        <v>188</v>
      </c>
      <c r="C92" s="10">
        <f>_xlfn.IFERROR(VLOOKUP(A92,'[1]Sheet1'!$A$453:$AE$538,6,FALSE),0)</f>
        <v>5</v>
      </c>
      <c r="D92" s="69">
        <f>_xlfn.IFERROR(VLOOKUP(A92,'[1]Sheet1'!$A$453:$AE$538,7,FALSE)/100,0)</f>
        <v>0.000808276753960556</v>
      </c>
      <c r="E92" s="10">
        <f>_xlfn.IFERROR(VLOOKUP(A92,'[1]Sheet1'!$A$453:$AE$538,8,FALSE),0)</f>
        <v>5</v>
      </c>
      <c r="F92" s="69">
        <f>_xlfn.IFERROR(VLOOKUP(A92,'[1]Sheet1'!$A$453:$AE$538,9,FALSE)/100,0)</f>
        <v>0.0008807468733485996</v>
      </c>
      <c r="G92" s="10">
        <f>_xlfn.IFERROR(VLOOKUP(A92,'[1]Sheet1'!$A$453:$AE$538,10,FALSE),0)</f>
        <v>2</v>
      </c>
      <c r="H92" s="69">
        <f>_xlfn.IFERROR(VLOOKUP(A92,'[1]Sheet1'!$A$453:$AE$538,11,FALSE)/100,0)</f>
        <v>0.0015444015444015444</v>
      </c>
      <c r="I92" s="10">
        <f>_xlfn.IFERROR(VLOOKUP(A92,'[1]Sheet1'!$A$453:$AE$538,12,FALSE),0)</f>
        <v>0</v>
      </c>
      <c r="J92" s="69">
        <f>_xlfn.IFERROR(VLOOKUP(A92,'[1]Sheet1'!$A$453:$AE$538,13,FALSE)/100,0)</f>
        <v>0</v>
      </c>
      <c r="K92" s="10">
        <f>_xlfn.IFERROR(VLOOKUP(A92,'[1]Sheet1'!$A$453:$AE$538,14,FALSE),0)</f>
        <v>12</v>
      </c>
      <c r="L92" s="88">
        <f>_xlfn.IFERROR(VLOOKUP(A92,'[1]Sheet1'!$A$453:$AE$538,15,FALSE)/100,0)</f>
        <v>0.0009103322712790169</v>
      </c>
    </row>
    <row r="93" spans="1:12" ht="15.75" thickBot="1">
      <c r="A93" s="109" t="s">
        <v>202</v>
      </c>
      <c r="B93" s="75" t="s">
        <v>189</v>
      </c>
      <c r="C93" s="11">
        <f>_xlfn.IFERROR(VLOOKUP(A93,'[1]Sheet1'!$A$453:$AE$538,6,FALSE),0)</f>
        <v>99</v>
      </c>
      <c r="D93" s="76">
        <f>_xlfn.IFERROR(VLOOKUP(A93,'[1]Sheet1'!$A$453:$AE$538,7,FALSE)/100,0)</f>
        <v>0.01600387972841901</v>
      </c>
      <c r="E93" s="28">
        <f>_xlfn.IFERROR(VLOOKUP(A93,'[1]Sheet1'!$A$453:$AE$538,8,FALSE),0)</f>
        <v>81</v>
      </c>
      <c r="F93" s="95">
        <f>_xlfn.IFERROR(VLOOKUP(A93,'[1]Sheet1'!$A$453:$AE$538,9,FALSE)/100,0)</f>
        <v>0.014268099348247312</v>
      </c>
      <c r="G93" s="11">
        <f>_xlfn.IFERROR(VLOOKUP(A93,'[1]Sheet1'!$A$453:$AE$538,10,FALSE),0)</f>
        <v>13</v>
      </c>
      <c r="H93" s="76">
        <f>_xlfn.IFERROR(VLOOKUP(A93,'[1]Sheet1'!$A$453:$AE$538,11,FALSE)/100,0)</f>
        <v>0.010038610038610039</v>
      </c>
      <c r="I93" s="11">
        <f>_xlfn.IFERROR(VLOOKUP(A93,'[1]Sheet1'!$A$453:$AE$538,12,FALSE),0)</f>
        <v>1</v>
      </c>
      <c r="J93" s="76">
        <f>_xlfn.IFERROR(VLOOKUP(A93,'[1]Sheet1'!$A$453:$AE$538,13,FALSE)/100,0)</f>
        <v>0.04166666666666666</v>
      </c>
      <c r="K93" s="11">
        <f>_xlfn.IFERROR(VLOOKUP(A93,'[1]Sheet1'!$A$453:$AE$538,14,FALSE),0)</f>
        <v>194</v>
      </c>
      <c r="L93" s="90">
        <f>_xlfn.IFERROR(VLOOKUP(A93,'[1]Sheet1'!$A$453:$AE$538,15,FALSE)/100,0)</f>
        <v>0.01471703838567744</v>
      </c>
    </row>
    <row r="94" spans="1:12" ht="15.75" thickBot="1">
      <c r="A94" s="126" t="s">
        <v>190</v>
      </c>
      <c r="B94" s="165"/>
      <c r="C94" s="12">
        <f>_xlfn.IFERROR(VLOOKUP(A94,'[1]Sheet1'!$A$453:$AE$538,6,FALSE),0)</f>
        <v>6186</v>
      </c>
      <c r="D94" s="13">
        <f>_xlfn.IFERROR(VLOOKUP(A94,'[1]Sheet1'!$A$453:$AE$538,7,FALSE)/100,0)</f>
        <v>1</v>
      </c>
      <c r="E94" s="12">
        <f>_xlfn.IFERROR(VLOOKUP(A94,'[1]Sheet1'!$A$453:$AE$538,8,FALSE),0)</f>
        <v>5677</v>
      </c>
      <c r="F94" s="13">
        <f>_xlfn.IFERROR(VLOOKUP(A94,'[1]Sheet1'!$A$453:$AE$538,9,FALSE)/100,0)</f>
        <v>1</v>
      </c>
      <c r="G94" s="12">
        <f>_xlfn.IFERROR(VLOOKUP(A94,'[1]Sheet1'!$A$453:$AE$538,10,FALSE),0)</f>
        <v>1295</v>
      </c>
      <c r="H94" s="13">
        <f>_xlfn.IFERROR(VLOOKUP(A94,'[1]Sheet1'!$A$453:$AE$538,11,FALSE)/100,0)</f>
        <v>1</v>
      </c>
      <c r="I94" s="12">
        <f>_xlfn.IFERROR(VLOOKUP(A94,'[1]Sheet1'!$A$453:$AE$538,12,FALSE),0)</f>
        <v>24</v>
      </c>
      <c r="J94" s="13">
        <f>_xlfn.IFERROR(VLOOKUP(A94,'[1]Sheet1'!$A$453:$AE$538,13,FALSE)/100,0)</f>
        <v>1</v>
      </c>
      <c r="K94" s="12">
        <f>_xlfn.IFERROR(VLOOKUP(A94,'[1]Sheet1'!$A$453:$AE$538,14,FALSE),0)</f>
        <v>13182</v>
      </c>
      <c r="L94" s="13">
        <f>_xlfn.IFERROR(VLOOKUP(A94,'[1]Sheet1'!$A$453:$AE$538,15,FALSE)/100,0)</f>
        <v>1</v>
      </c>
    </row>
    <row r="95" spans="1:12" ht="15">
      <c r="A95" s="18"/>
      <c r="B95" s="18"/>
      <c r="C95" s="18"/>
      <c r="D95" s="84"/>
      <c r="E95" s="18"/>
      <c r="F95" s="84"/>
      <c r="G95" s="18"/>
      <c r="H95" s="84"/>
      <c r="I95" s="18"/>
      <c r="J95" s="84"/>
      <c r="K95" s="18"/>
      <c r="L95" s="96"/>
    </row>
    <row r="96" ht="15">
      <c r="K96" s="111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13.00390625" style="61" customWidth="1"/>
    <col min="2" max="2" width="99.28125" style="61" bestFit="1" customWidth="1"/>
    <col min="3" max="12" width="13.421875" style="61" customWidth="1"/>
    <col min="13" max="16384" width="11.421875" style="61" customWidth="1"/>
  </cols>
  <sheetData>
    <row r="1" spans="1:12" ht="24.75" customHeight="1" thickBot="1" thickTop="1">
      <c r="A1" s="134" t="s">
        <v>224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9.5" customHeight="1" thickBot="1" thickTop="1">
      <c r="A2" s="137" t="s">
        <v>10</v>
      </c>
      <c r="B2" s="140" t="s">
        <v>11</v>
      </c>
      <c r="C2" s="143" t="s">
        <v>191</v>
      </c>
      <c r="D2" s="144"/>
      <c r="E2" s="144"/>
      <c r="F2" s="144"/>
      <c r="G2" s="144"/>
      <c r="H2" s="144"/>
      <c r="I2" s="144"/>
      <c r="J2" s="123"/>
      <c r="K2" s="145" t="s">
        <v>190</v>
      </c>
      <c r="L2" s="140"/>
    </row>
    <row r="3" spans="1:12" ht="19.5" customHeight="1">
      <c r="A3" s="138"/>
      <c r="B3" s="141"/>
      <c r="C3" s="146" t="s">
        <v>192</v>
      </c>
      <c r="D3" s="147"/>
      <c r="E3" s="131" t="s">
        <v>193</v>
      </c>
      <c r="F3" s="117"/>
      <c r="G3" s="146" t="s">
        <v>194</v>
      </c>
      <c r="H3" s="147"/>
      <c r="I3" s="131" t="s">
        <v>195</v>
      </c>
      <c r="J3" s="117"/>
      <c r="K3" s="146"/>
      <c r="L3" s="141"/>
    </row>
    <row r="4" spans="1:12" ht="19.5" customHeight="1" thickBot="1">
      <c r="A4" s="139"/>
      <c r="B4" s="142"/>
      <c r="C4" s="16" t="s">
        <v>12</v>
      </c>
      <c r="D4" s="24" t="s">
        <v>13</v>
      </c>
      <c r="E4" s="6" t="s">
        <v>12</v>
      </c>
      <c r="F4" s="7" t="s">
        <v>13</v>
      </c>
      <c r="G4" s="16" t="s">
        <v>12</v>
      </c>
      <c r="H4" s="24" t="s">
        <v>13</v>
      </c>
      <c r="I4" s="6" t="s">
        <v>12</v>
      </c>
      <c r="J4" s="25" t="s">
        <v>13</v>
      </c>
      <c r="K4" s="16" t="s">
        <v>12</v>
      </c>
      <c r="L4" s="25" t="s">
        <v>13</v>
      </c>
    </row>
    <row r="5" spans="1:12" ht="15">
      <c r="A5" s="62" t="s">
        <v>14</v>
      </c>
      <c r="B5" s="79" t="s">
        <v>15</v>
      </c>
      <c r="C5" s="9">
        <f>_xlfn.IFERROR(VLOOKUP(A5,'[2]Sheet1'!$A$162:$K$228,2,FALSE),0)</f>
        <v>0</v>
      </c>
      <c r="D5" s="91">
        <f>_xlfn.IFERROR(VLOOKUP(A5,'[2]Sheet1'!$A$162:$K$228,3,FALSE),0)/100</f>
        <v>0</v>
      </c>
      <c r="E5" s="9">
        <f>_xlfn.IFERROR(VLOOKUP(A5,'[2]Sheet1'!$A$162:$K$228,4,FALSE),0)</f>
        <v>1</v>
      </c>
      <c r="F5" s="64">
        <f>_xlfn.IFERROR(VLOOKUP(A5,'[2]Sheet1'!$A$162:$K$228,5,FALSE),0)/100</f>
        <v>0.000881057268722467</v>
      </c>
      <c r="G5" s="27">
        <f>_xlfn.IFERROR(VLOOKUP(A5,'[2]Sheet1'!$A$162:$K$228,6,FALSE),0)</f>
        <v>2</v>
      </c>
      <c r="H5" s="91">
        <f>_xlfn.IFERROR(VLOOKUP(A5,'[2]Sheet1'!$A$162:$K$228,7,FALSE),0)/100</f>
        <v>0.009259259259259259</v>
      </c>
      <c r="I5" s="9">
        <f>_xlfn.IFERROR(VLOOKUP(A5,'[2]Sheet1'!$A$162:$K$228,8,FALSE),0)</f>
        <v>0</v>
      </c>
      <c r="J5" s="64">
        <f>_xlfn.IFERROR(VLOOKUP(A5,'[2]Sheet1'!$A$162:$K$228,9,FALSE),0)/100</f>
        <v>0</v>
      </c>
      <c r="K5" s="27">
        <f>_xlfn.IFERROR(VLOOKUP(A5,'[2]Sheet1'!$A$162:$K$228,10,FALSE),0)</f>
        <v>3</v>
      </c>
      <c r="L5" s="87">
        <f>_xlfn.IFERROR(VLOOKUP(A5,'[2]Sheet1'!$A$162:$K$228,11,FALSE),0)/100</f>
        <v>0.0014822134387351775</v>
      </c>
    </row>
    <row r="6" spans="1:12" ht="15">
      <c r="A6" s="67" t="s">
        <v>16</v>
      </c>
      <c r="B6" s="80" t="s">
        <v>17</v>
      </c>
      <c r="C6" s="10">
        <f>_xlfn.IFERROR(VLOOKUP(A6,'[2]Sheet1'!$A$162:$K$228,2,FALSE),0)</f>
        <v>0</v>
      </c>
      <c r="D6" s="92">
        <f>_xlfn.IFERROR(VLOOKUP(A6,'[2]Sheet1'!$A$162:$K$228,3,FALSE),0)/100</f>
        <v>0</v>
      </c>
      <c r="E6" s="10">
        <f>_xlfn.IFERROR(VLOOKUP(A6,'[2]Sheet1'!$A$162:$K$228,4,FALSE),0)</f>
        <v>0</v>
      </c>
      <c r="F6" s="69">
        <f>_xlfn.IFERROR(VLOOKUP(A6,'[2]Sheet1'!$A$162:$K$228,5,FALSE),0)/100</f>
        <v>0</v>
      </c>
      <c r="G6" s="22">
        <f>_xlfn.IFERROR(VLOOKUP(A6,'[2]Sheet1'!$A$162:$K$228,6,FALSE),0)</f>
        <v>0</v>
      </c>
      <c r="H6" s="92">
        <f>_xlfn.IFERROR(VLOOKUP(A6,'[2]Sheet1'!$A$162:$K$228,7,FALSE),0)/100</f>
        <v>0</v>
      </c>
      <c r="I6" s="10">
        <f>_xlfn.IFERROR(VLOOKUP(A6,'[2]Sheet1'!$A$162:$K$228,8,FALSE),0)</f>
        <v>0</v>
      </c>
      <c r="J6" s="69">
        <f>_xlfn.IFERROR(VLOOKUP(A6,'[2]Sheet1'!$A$162:$K$228,9,FALSE),0)/100</f>
        <v>0</v>
      </c>
      <c r="K6" s="22">
        <f>_xlfn.IFERROR(VLOOKUP(A6,'[2]Sheet1'!$A$162:$K$228,10,FALSE),0)</f>
        <v>0</v>
      </c>
      <c r="L6" s="88">
        <f>_xlfn.IFERROR(VLOOKUP(A6,'[2]Sheet1'!$A$162:$K$228,11,FALSE),0)/100</f>
        <v>0</v>
      </c>
    </row>
    <row r="7" spans="1:12" ht="15">
      <c r="A7" s="67" t="s">
        <v>18</v>
      </c>
      <c r="B7" s="80" t="s">
        <v>19</v>
      </c>
      <c r="C7" s="10">
        <f>_xlfn.IFERROR(VLOOKUP(A7,'[2]Sheet1'!$A$162:$K$228,2,FALSE),0)</f>
        <v>0</v>
      </c>
      <c r="D7" s="92">
        <f>_xlfn.IFERROR(VLOOKUP(A7,'[2]Sheet1'!$A$162:$K$228,3,FALSE),0)/100</f>
        <v>0</v>
      </c>
      <c r="E7" s="10">
        <f>_xlfn.IFERROR(VLOOKUP(A7,'[2]Sheet1'!$A$162:$K$228,4,FALSE),0)</f>
        <v>0</v>
      </c>
      <c r="F7" s="69">
        <f>_xlfn.IFERROR(VLOOKUP(A7,'[2]Sheet1'!$A$162:$K$228,5,FALSE),0)/100</f>
        <v>0</v>
      </c>
      <c r="G7" s="22">
        <f>_xlfn.IFERROR(VLOOKUP(A7,'[2]Sheet1'!$A$162:$K$228,6,FALSE),0)</f>
        <v>0</v>
      </c>
      <c r="H7" s="92">
        <f>_xlfn.IFERROR(VLOOKUP(A7,'[2]Sheet1'!$A$162:$K$228,7,FALSE),0)/100</f>
        <v>0</v>
      </c>
      <c r="I7" s="10">
        <f>_xlfn.IFERROR(VLOOKUP(A7,'[2]Sheet1'!$A$162:$K$228,8,FALSE),0)</f>
        <v>0</v>
      </c>
      <c r="J7" s="69">
        <f>_xlfn.IFERROR(VLOOKUP(A7,'[2]Sheet1'!$A$162:$K$228,9,FALSE),0)/100</f>
        <v>0</v>
      </c>
      <c r="K7" s="22">
        <f>_xlfn.IFERROR(VLOOKUP(A7,'[2]Sheet1'!$A$162:$K$228,10,FALSE),0)</f>
        <v>0</v>
      </c>
      <c r="L7" s="88">
        <f>_xlfn.IFERROR(VLOOKUP(A7,'[2]Sheet1'!$A$162:$K$228,11,FALSE),0)/100</f>
        <v>0</v>
      </c>
    </row>
    <row r="8" spans="1:12" ht="15">
      <c r="A8" s="67" t="s">
        <v>20</v>
      </c>
      <c r="B8" s="80" t="s">
        <v>21</v>
      </c>
      <c r="C8" s="10">
        <f>_xlfn.IFERROR(VLOOKUP(A8,'[2]Sheet1'!$A$162:$K$228,2,FALSE),0)</f>
        <v>0</v>
      </c>
      <c r="D8" s="92">
        <f>_xlfn.IFERROR(VLOOKUP(A8,'[2]Sheet1'!$A$162:$K$228,3,FALSE),0)/100</f>
        <v>0</v>
      </c>
      <c r="E8" s="10">
        <f>_xlfn.IFERROR(VLOOKUP(A8,'[2]Sheet1'!$A$162:$K$228,4,FALSE),0)</f>
        <v>0</v>
      </c>
      <c r="F8" s="69">
        <f>_xlfn.IFERROR(VLOOKUP(A8,'[2]Sheet1'!$A$162:$K$228,5,FALSE),0)/100</f>
        <v>0</v>
      </c>
      <c r="G8" s="22">
        <f>_xlfn.IFERROR(VLOOKUP(A8,'[2]Sheet1'!$A$162:$K$228,6,FALSE),0)</f>
        <v>0</v>
      </c>
      <c r="H8" s="92">
        <f>_xlfn.IFERROR(VLOOKUP(A8,'[2]Sheet1'!$A$162:$K$228,7,FALSE),0)/100</f>
        <v>0</v>
      </c>
      <c r="I8" s="10">
        <f>_xlfn.IFERROR(VLOOKUP(A8,'[2]Sheet1'!$A$162:$K$228,8,FALSE),0)</f>
        <v>0</v>
      </c>
      <c r="J8" s="69">
        <f>_xlfn.IFERROR(VLOOKUP(A8,'[2]Sheet1'!$A$162:$K$228,9,FALSE),0)/100</f>
        <v>0</v>
      </c>
      <c r="K8" s="22">
        <f>_xlfn.IFERROR(VLOOKUP(A8,'[2]Sheet1'!$A$162:$K$228,10,FALSE),0)</f>
        <v>0</v>
      </c>
      <c r="L8" s="88">
        <f>_xlfn.IFERROR(VLOOKUP(A8,'[2]Sheet1'!$A$162:$K$228,11,FALSE),0)/100</f>
        <v>0</v>
      </c>
    </row>
    <row r="9" spans="1:12" ht="15">
      <c r="A9" s="67" t="s">
        <v>22</v>
      </c>
      <c r="B9" s="81" t="s">
        <v>23</v>
      </c>
      <c r="C9" s="10">
        <f>_xlfn.IFERROR(VLOOKUP(A9,'[2]Sheet1'!$A$162:$K$228,2,FALSE),0)</f>
        <v>0</v>
      </c>
      <c r="D9" s="92">
        <f>_xlfn.IFERROR(VLOOKUP(A9,'[2]Sheet1'!$A$162:$K$228,3,FALSE),0)/100</f>
        <v>0</v>
      </c>
      <c r="E9" s="10">
        <f>_xlfn.IFERROR(VLOOKUP(A9,'[2]Sheet1'!$A$162:$K$228,4,FALSE),0)</f>
        <v>0</v>
      </c>
      <c r="F9" s="69">
        <f>_xlfn.IFERROR(VLOOKUP(A9,'[2]Sheet1'!$A$162:$K$228,5,FALSE),0)/100</f>
        <v>0</v>
      </c>
      <c r="G9" s="22">
        <f>_xlfn.IFERROR(VLOOKUP(A9,'[2]Sheet1'!$A$162:$K$228,6,FALSE),0)</f>
        <v>0</v>
      </c>
      <c r="H9" s="92">
        <f>_xlfn.IFERROR(VLOOKUP(A9,'[2]Sheet1'!$A$162:$K$228,7,FALSE),0)/100</f>
        <v>0</v>
      </c>
      <c r="I9" s="10">
        <f>_xlfn.IFERROR(VLOOKUP(A9,'[2]Sheet1'!$A$162:$K$228,8,FALSE),0)</f>
        <v>0</v>
      </c>
      <c r="J9" s="69">
        <f>_xlfn.IFERROR(VLOOKUP(A9,'[2]Sheet1'!$A$162:$K$228,9,FALSE),0)/100</f>
        <v>0</v>
      </c>
      <c r="K9" s="22">
        <f>_xlfn.IFERROR(VLOOKUP(A9,'[2]Sheet1'!$A$162:$K$228,10,FALSE),0)</f>
        <v>0</v>
      </c>
      <c r="L9" s="88">
        <f>_xlfn.IFERROR(VLOOKUP(A9,'[2]Sheet1'!$A$162:$K$228,11,FALSE),0)/100</f>
        <v>0</v>
      </c>
    </row>
    <row r="10" spans="1:12" ht="15">
      <c r="A10" s="67" t="s">
        <v>24</v>
      </c>
      <c r="B10" s="80" t="s">
        <v>25</v>
      </c>
      <c r="C10" s="10">
        <f>_xlfn.IFERROR(VLOOKUP(A10,'[2]Sheet1'!$A$162:$K$228,2,FALSE),0)</f>
        <v>0</v>
      </c>
      <c r="D10" s="92">
        <f>_xlfn.IFERROR(VLOOKUP(A10,'[2]Sheet1'!$A$162:$K$228,3,FALSE),0)/100</f>
        <v>0</v>
      </c>
      <c r="E10" s="10">
        <f>_xlfn.IFERROR(VLOOKUP(A10,'[2]Sheet1'!$A$162:$K$228,4,FALSE),0)</f>
        <v>0</v>
      </c>
      <c r="F10" s="69">
        <f>_xlfn.IFERROR(VLOOKUP(A10,'[2]Sheet1'!$A$162:$K$228,5,FALSE),0)/100</f>
        <v>0</v>
      </c>
      <c r="G10" s="22">
        <f>_xlfn.IFERROR(VLOOKUP(A10,'[2]Sheet1'!$A$162:$K$228,6,FALSE),0)</f>
        <v>0</v>
      </c>
      <c r="H10" s="92">
        <f>_xlfn.IFERROR(VLOOKUP(A10,'[2]Sheet1'!$A$162:$K$228,7,FALSE),0)/100</f>
        <v>0</v>
      </c>
      <c r="I10" s="10">
        <f>_xlfn.IFERROR(VLOOKUP(A10,'[2]Sheet1'!$A$162:$K$228,8,FALSE),0)</f>
        <v>0</v>
      </c>
      <c r="J10" s="69">
        <f>_xlfn.IFERROR(VLOOKUP(A10,'[2]Sheet1'!$A$162:$K$228,9,FALSE),0)/100</f>
        <v>0</v>
      </c>
      <c r="K10" s="22">
        <f>_xlfn.IFERROR(VLOOKUP(A10,'[2]Sheet1'!$A$162:$K$228,10,FALSE),0)</f>
        <v>0</v>
      </c>
      <c r="L10" s="88">
        <f>_xlfn.IFERROR(VLOOKUP(A10,'[2]Sheet1'!$A$162:$K$228,11,FALSE),0)/100</f>
        <v>0</v>
      </c>
    </row>
    <row r="11" spans="1:12" ht="15">
      <c r="A11" s="67" t="s">
        <v>26</v>
      </c>
      <c r="B11" s="80" t="s">
        <v>27</v>
      </c>
      <c r="C11" s="10">
        <f>_xlfn.IFERROR(VLOOKUP(A11,'[2]Sheet1'!$A$162:$K$228,2,FALSE),0)</f>
        <v>0</v>
      </c>
      <c r="D11" s="92">
        <f>_xlfn.IFERROR(VLOOKUP(A11,'[2]Sheet1'!$A$162:$K$228,3,FALSE),0)/100</f>
        <v>0</v>
      </c>
      <c r="E11" s="10">
        <f>_xlfn.IFERROR(VLOOKUP(A11,'[2]Sheet1'!$A$162:$K$228,4,FALSE),0)</f>
        <v>0</v>
      </c>
      <c r="F11" s="69">
        <f>_xlfn.IFERROR(VLOOKUP(A11,'[2]Sheet1'!$A$162:$K$228,5,FALSE),0)/100</f>
        <v>0</v>
      </c>
      <c r="G11" s="22">
        <f>_xlfn.IFERROR(VLOOKUP(A11,'[2]Sheet1'!$A$162:$K$228,6,FALSE),0)</f>
        <v>0</v>
      </c>
      <c r="H11" s="92">
        <f>_xlfn.IFERROR(VLOOKUP(A11,'[2]Sheet1'!$A$162:$K$228,7,FALSE),0)/100</f>
        <v>0</v>
      </c>
      <c r="I11" s="10">
        <f>_xlfn.IFERROR(VLOOKUP(A11,'[2]Sheet1'!$A$162:$K$228,8,FALSE),0)</f>
        <v>0</v>
      </c>
      <c r="J11" s="69">
        <f>_xlfn.IFERROR(VLOOKUP(A11,'[2]Sheet1'!$A$162:$K$228,9,FALSE),0)/100</f>
        <v>0</v>
      </c>
      <c r="K11" s="22">
        <f>_xlfn.IFERROR(VLOOKUP(A11,'[2]Sheet1'!$A$162:$K$228,10,FALSE),0)</f>
        <v>0</v>
      </c>
      <c r="L11" s="88">
        <f>_xlfn.IFERROR(VLOOKUP(A11,'[2]Sheet1'!$A$162:$K$228,11,FALSE),0)/100</f>
        <v>0</v>
      </c>
    </row>
    <row r="12" spans="1:12" ht="15">
      <c r="A12" s="67" t="s">
        <v>28</v>
      </c>
      <c r="B12" s="80" t="s">
        <v>29</v>
      </c>
      <c r="C12" s="10">
        <f>_xlfn.IFERROR(VLOOKUP(A12,'[2]Sheet1'!$A$162:$K$228,2,FALSE),0)</f>
        <v>0</v>
      </c>
      <c r="D12" s="92">
        <f>_xlfn.IFERROR(VLOOKUP(A12,'[2]Sheet1'!$A$162:$K$228,3,FALSE),0)/100</f>
        <v>0</v>
      </c>
      <c r="E12" s="10">
        <f>_xlfn.IFERROR(VLOOKUP(A12,'[2]Sheet1'!$A$162:$K$228,4,FALSE),0)</f>
        <v>0</v>
      </c>
      <c r="F12" s="69">
        <f>_xlfn.IFERROR(VLOOKUP(A12,'[2]Sheet1'!$A$162:$K$228,5,FALSE),0)/100</f>
        <v>0</v>
      </c>
      <c r="G12" s="22">
        <f>_xlfn.IFERROR(VLOOKUP(A12,'[2]Sheet1'!$A$162:$K$228,6,FALSE),0)</f>
        <v>0</v>
      </c>
      <c r="H12" s="92">
        <f>_xlfn.IFERROR(VLOOKUP(A12,'[2]Sheet1'!$A$162:$K$228,7,FALSE),0)/100</f>
        <v>0</v>
      </c>
      <c r="I12" s="10">
        <f>_xlfn.IFERROR(VLOOKUP(A12,'[2]Sheet1'!$A$162:$K$228,8,FALSE),0)</f>
        <v>0</v>
      </c>
      <c r="J12" s="69">
        <f>_xlfn.IFERROR(VLOOKUP(A12,'[2]Sheet1'!$A$162:$K$228,9,FALSE),0)/100</f>
        <v>0</v>
      </c>
      <c r="K12" s="22">
        <f>_xlfn.IFERROR(VLOOKUP(A12,'[2]Sheet1'!$A$162:$K$228,10,FALSE),0)</f>
        <v>0</v>
      </c>
      <c r="L12" s="88">
        <f>_xlfn.IFERROR(VLOOKUP(A12,'[2]Sheet1'!$A$162:$K$228,11,FALSE),0)/100</f>
        <v>0</v>
      </c>
    </row>
    <row r="13" spans="1:12" ht="15">
      <c r="A13" s="67" t="s">
        <v>30</v>
      </c>
      <c r="B13" s="81" t="s">
        <v>31</v>
      </c>
      <c r="C13" s="10">
        <f>_xlfn.IFERROR(VLOOKUP(A13,'[2]Sheet1'!$A$162:$K$228,2,FALSE),0)</f>
        <v>5</v>
      </c>
      <c r="D13" s="92">
        <f>_xlfn.IFERROR(VLOOKUP(A13,'[2]Sheet1'!$A$162:$K$228,3,FALSE),0)/100</f>
        <v>0.007473841554559043</v>
      </c>
      <c r="E13" s="10">
        <f>_xlfn.IFERROR(VLOOKUP(A13,'[2]Sheet1'!$A$162:$K$228,4,FALSE),0)</f>
        <v>54</v>
      </c>
      <c r="F13" s="69">
        <f>_xlfn.IFERROR(VLOOKUP(A13,'[2]Sheet1'!$A$162:$K$228,5,FALSE),0)/100</f>
        <v>0.04757709251101322</v>
      </c>
      <c r="G13" s="22">
        <f>_xlfn.IFERROR(VLOOKUP(A13,'[2]Sheet1'!$A$162:$K$228,6,FALSE),0)</f>
        <v>8</v>
      </c>
      <c r="H13" s="92">
        <f>_xlfn.IFERROR(VLOOKUP(A13,'[2]Sheet1'!$A$162:$K$228,7,FALSE),0)/100</f>
        <v>0.037037037037037035</v>
      </c>
      <c r="I13" s="10">
        <f>_xlfn.IFERROR(VLOOKUP(A13,'[2]Sheet1'!$A$162:$K$228,8,FALSE),0)</f>
        <v>1</v>
      </c>
      <c r="J13" s="69">
        <f>_xlfn.IFERROR(VLOOKUP(A13,'[2]Sheet1'!$A$162:$K$228,9,FALSE),0)/100</f>
        <v>0.25</v>
      </c>
      <c r="K13" s="22">
        <f>_xlfn.IFERROR(VLOOKUP(A13,'[2]Sheet1'!$A$162:$K$228,10,FALSE),0)</f>
        <v>68</v>
      </c>
      <c r="L13" s="88">
        <f>_xlfn.IFERROR(VLOOKUP(A13,'[2]Sheet1'!$A$162:$K$228,11,FALSE),0)/100</f>
        <v>0.03359683794466403</v>
      </c>
    </row>
    <row r="14" spans="1:12" ht="15">
      <c r="A14" s="67" t="s">
        <v>32</v>
      </c>
      <c r="B14" s="80" t="s">
        <v>33</v>
      </c>
      <c r="C14" s="10">
        <f>_xlfn.IFERROR(VLOOKUP(A14,'[2]Sheet1'!$A$162:$K$228,2,FALSE),0)</f>
        <v>1</v>
      </c>
      <c r="D14" s="92">
        <f>_xlfn.IFERROR(VLOOKUP(A14,'[2]Sheet1'!$A$162:$K$228,3,FALSE),0)/100</f>
        <v>0.0014947683109118087</v>
      </c>
      <c r="E14" s="10">
        <f>_xlfn.IFERROR(VLOOKUP(A14,'[2]Sheet1'!$A$162:$K$228,4,FALSE),0)</f>
        <v>4</v>
      </c>
      <c r="F14" s="69">
        <f>_xlfn.IFERROR(VLOOKUP(A14,'[2]Sheet1'!$A$162:$K$228,5,FALSE),0)/100</f>
        <v>0.003524229074889868</v>
      </c>
      <c r="G14" s="22">
        <f>_xlfn.IFERROR(VLOOKUP(A14,'[2]Sheet1'!$A$162:$K$228,6,FALSE),0)</f>
        <v>2</v>
      </c>
      <c r="H14" s="92">
        <f>_xlfn.IFERROR(VLOOKUP(A14,'[2]Sheet1'!$A$162:$K$228,7,FALSE),0)/100</f>
        <v>0.009259259259259259</v>
      </c>
      <c r="I14" s="10">
        <f>_xlfn.IFERROR(VLOOKUP(A14,'[2]Sheet1'!$A$162:$K$228,8,FALSE),0)</f>
        <v>0</v>
      </c>
      <c r="J14" s="69">
        <f>_xlfn.IFERROR(VLOOKUP(A14,'[2]Sheet1'!$A$162:$K$228,9,FALSE),0)/100</f>
        <v>0</v>
      </c>
      <c r="K14" s="22">
        <f>_xlfn.IFERROR(VLOOKUP(A14,'[2]Sheet1'!$A$162:$K$228,10,FALSE),0)</f>
        <v>7</v>
      </c>
      <c r="L14" s="88">
        <f>_xlfn.IFERROR(VLOOKUP(A14,'[2]Sheet1'!$A$162:$K$228,11,FALSE),0)/100</f>
        <v>0.003458498023715415</v>
      </c>
    </row>
    <row r="15" spans="1:12" ht="15">
      <c r="A15" s="67" t="s">
        <v>34</v>
      </c>
      <c r="B15" s="80" t="s">
        <v>35</v>
      </c>
      <c r="C15" s="10">
        <f>_xlfn.IFERROR(VLOOKUP(A15,'[2]Sheet1'!$A$162:$K$228,2,FALSE),0)</f>
        <v>1</v>
      </c>
      <c r="D15" s="92">
        <f>_xlfn.IFERROR(VLOOKUP(A15,'[2]Sheet1'!$A$162:$K$228,3,FALSE),0)/100</f>
        <v>0.0014947683109118087</v>
      </c>
      <c r="E15" s="10">
        <f>_xlfn.IFERROR(VLOOKUP(A15,'[2]Sheet1'!$A$162:$K$228,4,FALSE),0)</f>
        <v>0</v>
      </c>
      <c r="F15" s="69">
        <f>_xlfn.IFERROR(VLOOKUP(A15,'[2]Sheet1'!$A$162:$K$228,5,FALSE),0)/100</f>
        <v>0</v>
      </c>
      <c r="G15" s="22">
        <f>_xlfn.IFERROR(VLOOKUP(A15,'[2]Sheet1'!$A$162:$K$228,6,FALSE),0)</f>
        <v>0</v>
      </c>
      <c r="H15" s="92">
        <f>_xlfn.IFERROR(VLOOKUP(A15,'[2]Sheet1'!$A$162:$K$228,7,FALSE),0)/100</f>
        <v>0</v>
      </c>
      <c r="I15" s="10">
        <f>_xlfn.IFERROR(VLOOKUP(A15,'[2]Sheet1'!$A$162:$K$228,8,FALSE),0)</f>
        <v>0</v>
      </c>
      <c r="J15" s="69">
        <f>_xlfn.IFERROR(VLOOKUP(A15,'[2]Sheet1'!$A$162:$K$228,9,FALSE),0)/100</f>
        <v>0</v>
      </c>
      <c r="K15" s="22">
        <f>_xlfn.IFERROR(VLOOKUP(A15,'[2]Sheet1'!$A$162:$K$228,10,FALSE),0)</f>
        <v>1</v>
      </c>
      <c r="L15" s="88">
        <f>_xlfn.IFERROR(VLOOKUP(A15,'[2]Sheet1'!$A$162:$K$228,11,FALSE),0)/100</f>
        <v>0.0004940711462450593</v>
      </c>
    </row>
    <row r="16" spans="1:12" ht="15">
      <c r="A16" s="67" t="s">
        <v>36</v>
      </c>
      <c r="B16" s="80" t="s">
        <v>37</v>
      </c>
      <c r="C16" s="10">
        <f>_xlfn.IFERROR(VLOOKUP(A16,'[2]Sheet1'!$A$162:$K$228,2,FALSE),0)</f>
        <v>2</v>
      </c>
      <c r="D16" s="92">
        <f>_xlfn.IFERROR(VLOOKUP(A16,'[2]Sheet1'!$A$162:$K$228,3,FALSE),0)/100</f>
        <v>0.0029895366218236174</v>
      </c>
      <c r="E16" s="10">
        <f>_xlfn.IFERROR(VLOOKUP(A16,'[2]Sheet1'!$A$162:$K$228,4,FALSE),0)</f>
        <v>7</v>
      </c>
      <c r="F16" s="69">
        <f>_xlfn.IFERROR(VLOOKUP(A16,'[2]Sheet1'!$A$162:$K$228,5,FALSE),0)/100</f>
        <v>0.006167400881057269</v>
      </c>
      <c r="G16" s="22">
        <f>_xlfn.IFERROR(VLOOKUP(A16,'[2]Sheet1'!$A$162:$K$228,6,FALSE),0)</f>
        <v>2</v>
      </c>
      <c r="H16" s="92">
        <f>_xlfn.IFERROR(VLOOKUP(A16,'[2]Sheet1'!$A$162:$K$228,7,FALSE),0)/100</f>
        <v>0.009259259259259259</v>
      </c>
      <c r="I16" s="10">
        <f>_xlfn.IFERROR(VLOOKUP(A16,'[2]Sheet1'!$A$162:$K$228,8,FALSE),0)</f>
        <v>0</v>
      </c>
      <c r="J16" s="69">
        <f>_xlfn.IFERROR(VLOOKUP(A16,'[2]Sheet1'!$A$162:$K$228,9,FALSE),0)/100</f>
        <v>0</v>
      </c>
      <c r="K16" s="22">
        <f>_xlfn.IFERROR(VLOOKUP(A16,'[2]Sheet1'!$A$162:$K$228,10,FALSE),0)</f>
        <v>11</v>
      </c>
      <c r="L16" s="88">
        <f>_xlfn.IFERROR(VLOOKUP(A16,'[2]Sheet1'!$A$162:$K$228,11,FALSE),0)/100</f>
        <v>0.005434782608695652</v>
      </c>
    </row>
    <row r="17" spans="1:12" ht="15">
      <c r="A17" s="67" t="s">
        <v>38</v>
      </c>
      <c r="B17" s="80" t="s">
        <v>39</v>
      </c>
      <c r="C17" s="10">
        <f>_xlfn.IFERROR(VLOOKUP(A17,'[2]Sheet1'!$A$162:$K$228,2,FALSE),0)</f>
        <v>0</v>
      </c>
      <c r="D17" s="92">
        <f>_xlfn.IFERROR(VLOOKUP(A17,'[2]Sheet1'!$A$162:$K$228,3,FALSE),0)/100</f>
        <v>0</v>
      </c>
      <c r="E17" s="10">
        <f>_xlfn.IFERROR(VLOOKUP(A17,'[2]Sheet1'!$A$162:$K$228,4,FALSE),0)</f>
        <v>0</v>
      </c>
      <c r="F17" s="69">
        <f>_xlfn.IFERROR(VLOOKUP(A17,'[2]Sheet1'!$A$162:$K$228,5,FALSE),0)/100</f>
        <v>0</v>
      </c>
      <c r="G17" s="22">
        <f>_xlfn.IFERROR(VLOOKUP(A17,'[2]Sheet1'!$A$162:$K$228,6,FALSE),0)</f>
        <v>0</v>
      </c>
      <c r="H17" s="92">
        <f>_xlfn.IFERROR(VLOOKUP(A17,'[2]Sheet1'!$A$162:$K$228,7,FALSE),0)/100</f>
        <v>0</v>
      </c>
      <c r="I17" s="10">
        <f>_xlfn.IFERROR(VLOOKUP(A17,'[2]Sheet1'!$A$162:$K$228,8,FALSE),0)</f>
        <v>0</v>
      </c>
      <c r="J17" s="69">
        <f>_xlfn.IFERROR(VLOOKUP(A17,'[2]Sheet1'!$A$162:$K$228,9,FALSE),0)/100</f>
        <v>0</v>
      </c>
      <c r="K17" s="22">
        <f>_xlfn.IFERROR(VLOOKUP(A17,'[2]Sheet1'!$A$162:$K$228,10,FALSE),0)</f>
        <v>0</v>
      </c>
      <c r="L17" s="88">
        <f>_xlfn.IFERROR(VLOOKUP(A17,'[2]Sheet1'!$A$162:$K$228,11,FALSE),0)/100</f>
        <v>0</v>
      </c>
    </row>
    <row r="18" spans="1:12" ht="15">
      <c r="A18" s="67" t="s">
        <v>40</v>
      </c>
      <c r="B18" s="80" t="s">
        <v>41</v>
      </c>
      <c r="C18" s="10">
        <f>_xlfn.IFERROR(VLOOKUP(A18,'[2]Sheet1'!$A$162:$K$228,2,FALSE),0)</f>
        <v>0</v>
      </c>
      <c r="D18" s="92">
        <f>_xlfn.IFERROR(VLOOKUP(A18,'[2]Sheet1'!$A$162:$K$228,3,FALSE),0)/100</f>
        <v>0</v>
      </c>
      <c r="E18" s="10">
        <f>_xlfn.IFERROR(VLOOKUP(A18,'[2]Sheet1'!$A$162:$K$228,4,FALSE),0)</f>
        <v>0</v>
      </c>
      <c r="F18" s="69">
        <f>_xlfn.IFERROR(VLOOKUP(A18,'[2]Sheet1'!$A$162:$K$228,5,FALSE),0)/100</f>
        <v>0</v>
      </c>
      <c r="G18" s="22">
        <f>_xlfn.IFERROR(VLOOKUP(A18,'[2]Sheet1'!$A$162:$K$228,6,FALSE),0)</f>
        <v>0</v>
      </c>
      <c r="H18" s="92">
        <f>_xlfn.IFERROR(VLOOKUP(A18,'[2]Sheet1'!$A$162:$K$228,7,FALSE),0)/100</f>
        <v>0</v>
      </c>
      <c r="I18" s="10">
        <f>_xlfn.IFERROR(VLOOKUP(A18,'[2]Sheet1'!$A$162:$K$228,8,FALSE),0)</f>
        <v>0</v>
      </c>
      <c r="J18" s="69">
        <f>_xlfn.IFERROR(VLOOKUP(A18,'[2]Sheet1'!$A$162:$K$228,9,FALSE),0)/100</f>
        <v>0</v>
      </c>
      <c r="K18" s="22">
        <f>_xlfn.IFERROR(VLOOKUP(A18,'[2]Sheet1'!$A$162:$K$228,10,FALSE),0)</f>
        <v>0</v>
      </c>
      <c r="L18" s="88">
        <f>_xlfn.IFERROR(VLOOKUP(A18,'[2]Sheet1'!$A$162:$K$228,11,FALSE),0)/100</f>
        <v>0</v>
      </c>
    </row>
    <row r="19" spans="1:12" ht="28.5">
      <c r="A19" s="67" t="s">
        <v>42</v>
      </c>
      <c r="B19" s="80" t="s">
        <v>43</v>
      </c>
      <c r="C19" s="10">
        <f>_xlfn.IFERROR(VLOOKUP(A19,'[2]Sheet1'!$A$162:$K$228,2,FALSE),0)</f>
        <v>1</v>
      </c>
      <c r="D19" s="92">
        <f>_xlfn.IFERROR(VLOOKUP(A19,'[2]Sheet1'!$A$162:$K$228,3,FALSE),0)/100</f>
        <v>0.0014947683109118087</v>
      </c>
      <c r="E19" s="10">
        <f>_xlfn.IFERROR(VLOOKUP(A19,'[2]Sheet1'!$A$162:$K$228,4,FALSE),0)</f>
        <v>6</v>
      </c>
      <c r="F19" s="69">
        <f>_xlfn.IFERROR(VLOOKUP(A19,'[2]Sheet1'!$A$162:$K$228,5,FALSE),0)/100</f>
        <v>0.0052863436123348016</v>
      </c>
      <c r="G19" s="22">
        <f>_xlfn.IFERROR(VLOOKUP(A19,'[2]Sheet1'!$A$162:$K$228,6,FALSE),0)</f>
        <v>0</v>
      </c>
      <c r="H19" s="92">
        <f>_xlfn.IFERROR(VLOOKUP(A19,'[2]Sheet1'!$A$162:$K$228,7,FALSE),0)/100</f>
        <v>0</v>
      </c>
      <c r="I19" s="10">
        <f>_xlfn.IFERROR(VLOOKUP(A19,'[2]Sheet1'!$A$162:$K$228,8,FALSE),0)</f>
        <v>0</v>
      </c>
      <c r="J19" s="69">
        <f>_xlfn.IFERROR(VLOOKUP(A19,'[2]Sheet1'!$A$162:$K$228,9,FALSE),0)/100</f>
        <v>0</v>
      </c>
      <c r="K19" s="22">
        <f>_xlfn.IFERROR(VLOOKUP(A19,'[2]Sheet1'!$A$162:$K$228,10,FALSE),0)</f>
        <v>7</v>
      </c>
      <c r="L19" s="88">
        <f>_xlfn.IFERROR(VLOOKUP(A19,'[2]Sheet1'!$A$162:$K$228,11,FALSE),0)/100</f>
        <v>0.003458498023715415</v>
      </c>
    </row>
    <row r="20" spans="1:12" ht="15">
      <c r="A20" s="67" t="s">
        <v>44</v>
      </c>
      <c r="B20" s="81" t="s">
        <v>45</v>
      </c>
      <c r="C20" s="10">
        <f>_xlfn.IFERROR(VLOOKUP(A20,'[2]Sheet1'!$A$162:$K$228,2,FALSE),0)</f>
        <v>0</v>
      </c>
      <c r="D20" s="92">
        <f>_xlfn.IFERROR(VLOOKUP(A20,'[2]Sheet1'!$A$162:$K$228,3,FALSE),0)/100</f>
        <v>0</v>
      </c>
      <c r="E20" s="10">
        <f>_xlfn.IFERROR(VLOOKUP(A20,'[2]Sheet1'!$A$162:$K$228,4,FALSE),0)</f>
        <v>9</v>
      </c>
      <c r="F20" s="69">
        <f>_xlfn.IFERROR(VLOOKUP(A20,'[2]Sheet1'!$A$162:$K$228,5,FALSE),0)/100</f>
        <v>0.007929515418502203</v>
      </c>
      <c r="G20" s="22">
        <f>_xlfn.IFERROR(VLOOKUP(A20,'[2]Sheet1'!$A$162:$K$228,6,FALSE),0)</f>
        <v>1</v>
      </c>
      <c r="H20" s="92">
        <f>_xlfn.IFERROR(VLOOKUP(A20,'[2]Sheet1'!$A$162:$K$228,7,FALSE),0)/100</f>
        <v>0.004629629629629629</v>
      </c>
      <c r="I20" s="10">
        <f>_xlfn.IFERROR(VLOOKUP(A20,'[2]Sheet1'!$A$162:$K$228,8,FALSE),0)</f>
        <v>0</v>
      </c>
      <c r="J20" s="69">
        <f>_xlfn.IFERROR(VLOOKUP(A20,'[2]Sheet1'!$A$162:$K$228,9,FALSE),0)/100</f>
        <v>0</v>
      </c>
      <c r="K20" s="22">
        <f>_xlfn.IFERROR(VLOOKUP(A20,'[2]Sheet1'!$A$162:$K$228,10,FALSE),0)</f>
        <v>10</v>
      </c>
      <c r="L20" s="88">
        <f>_xlfn.IFERROR(VLOOKUP(A20,'[2]Sheet1'!$A$162:$K$228,11,FALSE),0)/100</f>
        <v>0.004940711462450593</v>
      </c>
    </row>
    <row r="21" spans="1:12" ht="15">
      <c r="A21" s="67" t="s">
        <v>46</v>
      </c>
      <c r="B21" s="80" t="s">
        <v>47</v>
      </c>
      <c r="C21" s="10">
        <f>_xlfn.IFERROR(VLOOKUP(A21,'[2]Sheet1'!$A$162:$K$228,2,FALSE),0)</f>
        <v>2</v>
      </c>
      <c r="D21" s="92">
        <f>_xlfn.IFERROR(VLOOKUP(A21,'[2]Sheet1'!$A$162:$K$228,3,FALSE),0)/100</f>
        <v>0.0029895366218236174</v>
      </c>
      <c r="E21" s="10">
        <f>_xlfn.IFERROR(VLOOKUP(A21,'[2]Sheet1'!$A$162:$K$228,4,FALSE),0)</f>
        <v>3</v>
      </c>
      <c r="F21" s="69">
        <f>_xlfn.IFERROR(VLOOKUP(A21,'[2]Sheet1'!$A$162:$K$228,5,FALSE),0)/100</f>
        <v>0.0026431718061674008</v>
      </c>
      <c r="G21" s="22">
        <f>_xlfn.IFERROR(VLOOKUP(A21,'[2]Sheet1'!$A$162:$K$228,6,FALSE),0)</f>
        <v>0</v>
      </c>
      <c r="H21" s="92">
        <f>_xlfn.IFERROR(VLOOKUP(A21,'[2]Sheet1'!$A$162:$K$228,7,FALSE),0)/100</f>
        <v>0</v>
      </c>
      <c r="I21" s="10">
        <f>_xlfn.IFERROR(VLOOKUP(A21,'[2]Sheet1'!$A$162:$K$228,8,FALSE),0)</f>
        <v>0</v>
      </c>
      <c r="J21" s="69">
        <f>_xlfn.IFERROR(VLOOKUP(A21,'[2]Sheet1'!$A$162:$K$228,9,FALSE),0)/100</f>
        <v>0</v>
      </c>
      <c r="K21" s="22">
        <f>_xlfn.IFERROR(VLOOKUP(A21,'[2]Sheet1'!$A$162:$K$228,10,FALSE),0)</f>
        <v>5</v>
      </c>
      <c r="L21" s="88">
        <f>_xlfn.IFERROR(VLOOKUP(A21,'[2]Sheet1'!$A$162:$K$228,11,FALSE),0)/100</f>
        <v>0.0024703557312252965</v>
      </c>
    </row>
    <row r="22" spans="1:12" ht="15">
      <c r="A22" s="67" t="s">
        <v>48</v>
      </c>
      <c r="B22" s="80" t="s">
        <v>49</v>
      </c>
      <c r="C22" s="10">
        <f>_xlfn.IFERROR(VLOOKUP(A22,'[2]Sheet1'!$A$162:$K$228,2,FALSE),0)</f>
        <v>0</v>
      </c>
      <c r="D22" s="92">
        <f>_xlfn.IFERROR(VLOOKUP(A22,'[2]Sheet1'!$A$162:$K$228,3,FALSE),0)/100</f>
        <v>0</v>
      </c>
      <c r="E22" s="10">
        <f>_xlfn.IFERROR(VLOOKUP(A22,'[2]Sheet1'!$A$162:$K$228,4,FALSE),0)</f>
        <v>0</v>
      </c>
      <c r="F22" s="69">
        <f>_xlfn.IFERROR(VLOOKUP(A22,'[2]Sheet1'!$A$162:$K$228,5,FALSE),0)/100</f>
        <v>0</v>
      </c>
      <c r="G22" s="22">
        <f>_xlfn.IFERROR(VLOOKUP(A22,'[2]Sheet1'!$A$162:$K$228,6,FALSE),0)</f>
        <v>0</v>
      </c>
      <c r="H22" s="92">
        <f>_xlfn.IFERROR(VLOOKUP(A22,'[2]Sheet1'!$A$162:$K$228,7,FALSE),0)/100</f>
        <v>0</v>
      </c>
      <c r="I22" s="10">
        <f>_xlfn.IFERROR(VLOOKUP(A22,'[2]Sheet1'!$A$162:$K$228,8,FALSE),0)</f>
        <v>0</v>
      </c>
      <c r="J22" s="69">
        <f>_xlfn.IFERROR(VLOOKUP(A22,'[2]Sheet1'!$A$162:$K$228,9,FALSE),0)/100</f>
        <v>0</v>
      </c>
      <c r="K22" s="22">
        <f>_xlfn.IFERROR(VLOOKUP(A22,'[2]Sheet1'!$A$162:$K$228,10,FALSE),0)</f>
        <v>0</v>
      </c>
      <c r="L22" s="88">
        <f>_xlfn.IFERROR(VLOOKUP(A22,'[2]Sheet1'!$A$162:$K$228,11,FALSE),0)/100</f>
        <v>0</v>
      </c>
    </row>
    <row r="23" spans="1:12" ht="15">
      <c r="A23" s="67" t="s">
        <v>50</v>
      </c>
      <c r="B23" s="81" t="s">
        <v>51</v>
      </c>
      <c r="C23" s="10">
        <f>_xlfn.IFERROR(VLOOKUP(A23,'[2]Sheet1'!$A$162:$K$228,2,FALSE),0)</f>
        <v>3</v>
      </c>
      <c r="D23" s="92">
        <f>_xlfn.IFERROR(VLOOKUP(A23,'[2]Sheet1'!$A$162:$K$228,3,FALSE),0)/100</f>
        <v>0.004484304932735427</v>
      </c>
      <c r="E23" s="10">
        <f>_xlfn.IFERROR(VLOOKUP(A23,'[2]Sheet1'!$A$162:$K$228,4,FALSE),0)</f>
        <v>11</v>
      </c>
      <c r="F23" s="69">
        <f>_xlfn.IFERROR(VLOOKUP(A23,'[2]Sheet1'!$A$162:$K$228,5,FALSE),0)/100</f>
        <v>0.009691629955947136</v>
      </c>
      <c r="G23" s="22">
        <f>_xlfn.IFERROR(VLOOKUP(A23,'[2]Sheet1'!$A$162:$K$228,6,FALSE),0)</f>
        <v>3</v>
      </c>
      <c r="H23" s="92">
        <f>_xlfn.IFERROR(VLOOKUP(A23,'[2]Sheet1'!$A$162:$K$228,7,FALSE),0)/100</f>
        <v>0.013888888888888888</v>
      </c>
      <c r="I23" s="10">
        <f>_xlfn.IFERROR(VLOOKUP(A23,'[2]Sheet1'!$A$162:$K$228,8,FALSE),0)</f>
        <v>0</v>
      </c>
      <c r="J23" s="69">
        <f>_xlfn.IFERROR(VLOOKUP(A23,'[2]Sheet1'!$A$162:$K$228,9,FALSE),0)/100</f>
        <v>0</v>
      </c>
      <c r="K23" s="22">
        <f>_xlfn.IFERROR(VLOOKUP(A23,'[2]Sheet1'!$A$162:$K$228,10,FALSE),0)</f>
        <v>17</v>
      </c>
      <c r="L23" s="88">
        <f>_xlfn.IFERROR(VLOOKUP(A23,'[2]Sheet1'!$A$162:$K$228,11,FALSE),0)/100</f>
        <v>0.008399209486166008</v>
      </c>
    </row>
    <row r="24" spans="1:12" ht="15">
      <c r="A24" s="67" t="s">
        <v>52</v>
      </c>
      <c r="B24" s="80" t="s">
        <v>53</v>
      </c>
      <c r="C24" s="10">
        <f>_xlfn.IFERROR(VLOOKUP(A24,'[2]Sheet1'!$A$162:$K$228,2,FALSE),0)</f>
        <v>2</v>
      </c>
      <c r="D24" s="92">
        <f>_xlfn.IFERROR(VLOOKUP(A24,'[2]Sheet1'!$A$162:$K$228,3,FALSE),0)/100</f>
        <v>0.0029895366218236174</v>
      </c>
      <c r="E24" s="10">
        <f>_xlfn.IFERROR(VLOOKUP(A24,'[2]Sheet1'!$A$162:$K$228,4,FALSE),0)</f>
        <v>8</v>
      </c>
      <c r="F24" s="69">
        <f>_xlfn.IFERROR(VLOOKUP(A24,'[2]Sheet1'!$A$162:$K$228,5,FALSE),0)/100</f>
        <v>0.007048458149779736</v>
      </c>
      <c r="G24" s="22">
        <f>_xlfn.IFERROR(VLOOKUP(A24,'[2]Sheet1'!$A$162:$K$228,6,FALSE),0)</f>
        <v>1</v>
      </c>
      <c r="H24" s="92">
        <f>_xlfn.IFERROR(VLOOKUP(A24,'[2]Sheet1'!$A$162:$K$228,7,FALSE),0)/100</f>
        <v>0.004629629629629629</v>
      </c>
      <c r="I24" s="10">
        <f>_xlfn.IFERROR(VLOOKUP(A24,'[2]Sheet1'!$A$162:$K$228,8,FALSE),0)</f>
        <v>0</v>
      </c>
      <c r="J24" s="69">
        <f>_xlfn.IFERROR(VLOOKUP(A24,'[2]Sheet1'!$A$162:$K$228,9,FALSE),0)/100</f>
        <v>0</v>
      </c>
      <c r="K24" s="22">
        <f>_xlfn.IFERROR(VLOOKUP(A24,'[2]Sheet1'!$A$162:$K$228,10,FALSE),0)</f>
        <v>11</v>
      </c>
      <c r="L24" s="88">
        <f>_xlfn.IFERROR(VLOOKUP(A24,'[2]Sheet1'!$A$162:$K$228,11,FALSE),0)/100</f>
        <v>0.005434782608695652</v>
      </c>
    </row>
    <row r="25" spans="1:12" ht="15">
      <c r="A25" s="67" t="s">
        <v>54</v>
      </c>
      <c r="B25" s="80" t="s">
        <v>55</v>
      </c>
      <c r="C25" s="10">
        <f>_xlfn.IFERROR(VLOOKUP(A25,'[2]Sheet1'!$A$162:$K$228,2,FALSE),0)</f>
        <v>2</v>
      </c>
      <c r="D25" s="92">
        <f>_xlfn.IFERROR(VLOOKUP(A25,'[2]Sheet1'!$A$162:$K$228,3,FALSE),0)/100</f>
        <v>0.0029895366218236174</v>
      </c>
      <c r="E25" s="10">
        <f>_xlfn.IFERROR(VLOOKUP(A25,'[2]Sheet1'!$A$162:$K$228,4,FALSE),0)</f>
        <v>7</v>
      </c>
      <c r="F25" s="69">
        <f>_xlfn.IFERROR(VLOOKUP(A25,'[2]Sheet1'!$A$162:$K$228,5,FALSE),0)/100</f>
        <v>0.006167400881057269</v>
      </c>
      <c r="G25" s="22">
        <f>_xlfn.IFERROR(VLOOKUP(A25,'[2]Sheet1'!$A$162:$K$228,6,FALSE),0)</f>
        <v>1</v>
      </c>
      <c r="H25" s="92">
        <f>_xlfn.IFERROR(VLOOKUP(A25,'[2]Sheet1'!$A$162:$K$228,7,FALSE),0)/100</f>
        <v>0.004629629629629629</v>
      </c>
      <c r="I25" s="10">
        <f>_xlfn.IFERROR(VLOOKUP(A25,'[2]Sheet1'!$A$162:$K$228,8,FALSE),0)</f>
        <v>0</v>
      </c>
      <c r="J25" s="69">
        <f>_xlfn.IFERROR(VLOOKUP(A25,'[2]Sheet1'!$A$162:$K$228,9,FALSE),0)/100</f>
        <v>0</v>
      </c>
      <c r="K25" s="22">
        <f>_xlfn.IFERROR(VLOOKUP(A25,'[2]Sheet1'!$A$162:$K$228,10,FALSE),0)</f>
        <v>10</v>
      </c>
      <c r="L25" s="88">
        <f>_xlfn.IFERROR(VLOOKUP(A25,'[2]Sheet1'!$A$162:$K$228,11,FALSE),0)/100</f>
        <v>0.004940711462450593</v>
      </c>
    </row>
    <row r="26" spans="1:12" ht="15">
      <c r="A26" s="67" t="s">
        <v>56</v>
      </c>
      <c r="B26" s="80" t="s">
        <v>57</v>
      </c>
      <c r="C26" s="10">
        <f>_xlfn.IFERROR(VLOOKUP(A26,'[2]Sheet1'!$A$162:$K$228,2,FALSE),0)</f>
        <v>0</v>
      </c>
      <c r="D26" s="92">
        <f>_xlfn.IFERROR(VLOOKUP(A26,'[2]Sheet1'!$A$162:$K$228,3,FALSE),0)/100</f>
        <v>0</v>
      </c>
      <c r="E26" s="10">
        <f>_xlfn.IFERROR(VLOOKUP(A26,'[2]Sheet1'!$A$162:$K$228,4,FALSE),0)</f>
        <v>12</v>
      </c>
      <c r="F26" s="69">
        <f>_xlfn.IFERROR(VLOOKUP(A26,'[2]Sheet1'!$A$162:$K$228,5,FALSE),0)/100</f>
        <v>0.010572687224669603</v>
      </c>
      <c r="G26" s="22">
        <f>_xlfn.IFERROR(VLOOKUP(A26,'[2]Sheet1'!$A$162:$K$228,6,FALSE),0)</f>
        <v>0</v>
      </c>
      <c r="H26" s="92">
        <f>_xlfn.IFERROR(VLOOKUP(A26,'[2]Sheet1'!$A$162:$K$228,7,FALSE),0)/100</f>
        <v>0</v>
      </c>
      <c r="I26" s="10">
        <f>_xlfn.IFERROR(VLOOKUP(A26,'[2]Sheet1'!$A$162:$K$228,8,FALSE),0)</f>
        <v>0</v>
      </c>
      <c r="J26" s="69">
        <f>_xlfn.IFERROR(VLOOKUP(A26,'[2]Sheet1'!$A$162:$K$228,9,FALSE),0)/100</f>
        <v>0</v>
      </c>
      <c r="K26" s="22">
        <f>_xlfn.IFERROR(VLOOKUP(A26,'[2]Sheet1'!$A$162:$K$228,10,FALSE),0)</f>
        <v>12</v>
      </c>
      <c r="L26" s="88">
        <f>_xlfn.IFERROR(VLOOKUP(A26,'[2]Sheet1'!$A$162:$K$228,11,FALSE),0)/100</f>
        <v>0.00592885375494071</v>
      </c>
    </row>
    <row r="27" spans="1:12" ht="15">
      <c r="A27" s="67" t="s">
        <v>58</v>
      </c>
      <c r="B27" s="80" t="s">
        <v>59</v>
      </c>
      <c r="C27" s="10">
        <f>_xlfn.IFERROR(VLOOKUP(A27,'[2]Sheet1'!$A$162:$K$228,2,FALSE),0)</f>
        <v>1</v>
      </c>
      <c r="D27" s="92">
        <f>_xlfn.IFERROR(VLOOKUP(A27,'[2]Sheet1'!$A$162:$K$228,3,FALSE),0)/100</f>
        <v>0.0014947683109118087</v>
      </c>
      <c r="E27" s="10">
        <f>_xlfn.IFERROR(VLOOKUP(A27,'[2]Sheet1'!$A$162:$K$228,4,FALSE),0)</f>
        <v>6</v>
      </c>
      <c r="F27" s="69">
        <f>_xlfn.IFERROR(VLOOKUP(A27,'[2]Sheet1'!$A$162:$K$228,5,FALSE),0)/100</f>
        <v>0.0052863436123348016</v>
      </c>
      <c r="G27" s="22">
        <f>_xlfn.IFERROR(VLOOKUP(A27,'[2]Sheet1'!$A$162:$K$228,6,FALSE),0)</f>
        <v>0</v>
      </c>
      <c r="H27" s="92">
        <f>_xlfn.IFERROR(VLOOKUP(A27,'[2]Sheet1'!$A$162:$K$228,7,FALSE),0)/100</f>
        <v>0</v>
      </c>
      <c r="I27" s="10">
        <f>_xlfn.IFERROR(VLOOKUP(A27,'[2]Sheet1'!$A$162:$K$228,8,FALSE),0)</f>
        <v>0</v>
      </c>
      <c r="J27" s="69">
        <f>_xlfn.IFERROR(VLOOKUP(A27,'[2]Sheet1'!$A$162:$K$228,9,FALSE),0)/100</f>
        <v>0</v>
      </c>
      <c r="K27" s="22">
        <f>_xlfn.IFERROR(VLOOKUP(A27,'[2]Sheet1'!$A$162:$K$228,10,FALSE),0)</f>
        <v>7</v>
      </c>
      <c r="L27" s="88">
        <f>_xlfn.IFERROR(VLOOKUP(A27,'[2]Sheet1'!$A$162:$K$228,11,FALSE),0)/100</f>
        <v>0.003458498023715415</v>
      </c>
    </row>
    <row r="28" spans="1:12" ht="15">
      <c r="A28" s="67" t="s">
        <v>60</v>
      </c>
      <c r="B28" s="80" t="s">
        <v>61</v>
      </c>
      <c r="C28" s="10">
        <f>_xlfn.IFERROR(VLOOKUP(A28,'[2]Sheet1'!$A$162:$K$228,2,FALSE),0)</f>
        <v>5</v>
      </c>
      <c r="D28" s="92">
        <f>_xlfn.IFERROR(VLOOKUP(A28,'[2]Sheet1'!$A$162:$K$228,3,FALSE),0)/100</f>
        <v>0.007473841554559043</v>
      </c>
      <c r="E28" s="10">
        <f>_xlfn.IFERROR(VLOOKUP(A28,'[2]Sheet1'!$A$162:$K$228,4,FALSE),0)</f>
        <v>17</v>
      </c>
      <c r="F28" s="69">
        <f>_xlfn.IFERROR(VLOOKUP(A28,'[2]Sheet1'!$A$162:$K$228,5,FALSE),0)/100</f>
        <v>0.014977973568281937</v>
      </c>
      <c r="G28" s="22">
        <f>_xlfn.IFERROR(VLOOKUP(A28,'[2]Sheet1'!$A$162:$K$228,6,FALSE),0)</f>
        <v>2</v>
      </c>
      <c r="H28" s="92">
        <f>_xlfn.IFERROR(VLOOKUP(A28,'[2]Sheet1'!$A$162:$K$228,7,FALSE),0)/100</f>
        <v>0.009259259259259259</v>
      </c>
      <c r="I28" s="10">
        <f>_xlfn.IFERROR(VLOOKUP(A28,'[2]Sheet1'!$A$162:$K$228,8,FALSE),0)</f>
        <v>0</v>
      </c>
      <c r="J28" s="69">
        <f>_xlfn.IFERROR(VLOOKUP(A28,'[2]Sheet1'!$A$162:$K$228,9,FALSE),0)/100</f>
        <v>0</v>
      </c>
      <c r="K28" s="22">
        <f>_xlfn.IFERROR(VLOOKUP(A28,'[2]Sheet1'!$A$162:$K$228,10,FALSE),0)</f>
        <v>24</v>
      </c>
      <c r="L28" s="88">
        <f>_xlfn.IFERROR(VLOOKUP(A28,'[2]Sheet1'!$A$162:$K$228,11,FALSE),0)/100</f>
        <v>0.01185770750988142</v>
      </c>
    </row>
    <row r="29" spans="1:12" ht="15">
      <c r="A29" s="67" t="s">
        <v>62</v>
      </c>
      <c r="B29" s="80" t="s">
        <v>63</v>
      </c>
      <c r="C29" s="10">
        <f>_xlfn.IFERROR(VLOOKUP(A29,'[2]Sheet1'!$A$162:$K$228,2,FALSE),0)</f>
        <v>2</v>
      </c>
      <c r="D29" s="92">
        <f>_xlfn.IFERROR(VLOOKUP(A29,'[2]Sheet1'!$A$162:$K$228,3,FALSE),0)/100</f>
        <v>0.0029895366218236174</v>
      </c>
      <c r="E29" s="10">
        <f>_xlfn.IFERROR(VLOOKUP(A29,'[2]Sheet1'!$A$162:$K$228,4,FALSE),0)</f>
        <v>4</v>
      </c>
      <c r="F29" s="69">
        <f>_xlfn.IFERROR(VLOOKUP(A29,'[2]Sheet1'!$A$162:$K$228,5,FALSE),0)/100</f>
        <v>0.003524229074889868</v>
      </c>
      <c r="G29" s="22">
        <f>_xlfn.IFERROR(VLOOKUP(A29,'[2]Sheet1'!$A$162:$K$228,6,FALSE),0)</f>
        <v>1</v>
      </c>
      <c r="H29" s="92">
        <f>_xlfn.IFERROR(VLOOKUP(A29,'[2]Sheet1'!$A$162:$K$228,7,FALSE),0)/100</f>
        <v>0.004629629629629629</v>
      </c>
      <c r="I29" s="10">
        <f>_xlfn.IFERROR(VLOOKUP(A29,'[2]Sheet1'!$A$162:$K$228,8,FALSE),0)</f>
        <v>0</v>
      </c>
      <c r="J29" s="69">
        <f>_xlfn.IFERROR(VLOOKUP(A29,'[2]Sheet1'!$A$162:$K$228,9,FALSE),0)/100</f>
        <v>0</v>
      </c>
      <c r="K29" s="22">
        <f>_xlfn.IFERROR(VLOOKUP(A29,'[2]Sheet1'!$A$162:$K$228,10,FALSE),0)</f>
        <v>7</v>
      </c>
      <c r="L29" s="88">
        <f>_xlfn.IFERROR(VLOOKUP(A29,'[2]Sheet1'!$A$162:$K$228,11,FALSE),0)/100</f>
        <v>0.003458498023715415</v>
      </c>
    </row>
    <row r="30" spans="1:12" ht="15">
      <c r="A30" s="67" t="s">
        <v>64</v>
      </c>
      <c r="B30" s="80" t="s">
        <v>65</v>
      </c>
      <c r="C30" s="10">
        <f>_xlfn.IFERROR(VLOOKUP(A30,'[2]Sheet1'!$A$162:$K$228,2,FALSE),0)</f>
        <v>0</v>
      </c>
      <c r="D30" s="92">
        <f>_xlfn.IFERROR(VLOOKUP(A30,'[2]Sheet1'!$A$162:$K$228,3,FALSE),0)/100</f>
        <v>0</v>
      </c>
      <c r="E30" s="10">
        <f>_xlfn.IFERROR(VLOOKUP(A30,'[2]Sheet1'!$A$162:$K$228,4,FALSE),0)</f>
        <v>4</v>
      </c>
      <c r="F30" s="69">
        <f>_xlfn.IFERROR(VLOOKUP(A30,'[2]Sheet1'!$A$162:$K$228,5,FALSE),0)/100</f>
        <v>0.003524229074889868</v>
      </c>
      <c r="G30" s="22">
        <f>_xlfn.IFERROR(VLOOKUP(A30,'[2]Sheet1'!$A$162:$K$228,6,FALSE),0)</f>
        <v>1</v>
      </c>
      <c r="H30" s="92">
        <f>_xlfn.IFERROR(VLOOKUP(A30,'[2]Sheet1'!$A$162:$K$228,7,FALSE),0)/100</f>
        <v>0.004629629629629629</v>
      </c>
      <c r="I30" s="10">
        <f>_xlfn.IFERROR(VLOOKUP(A30,'[2]Sheet1'!$A$162:$K$228,8,FALSE),0)</f>
        <v>0</v>
      </c>
      <c r="J30" s="69">
        <f>_xlfn.IFERROR(VLOOKUP(A30,'[2]Sheet1'!$A$162:$K$228,9,FALSE),0)/100</f>
        <v>0</v>
      </c>
      <c r="K30" s="22">
        <f>_xlfn.IFERROR(VLOOKUP(A30,'[2]Sheet1'!$A$162:$K$228,10,FALSE),0)</f>
        <v>5</v>
      </c>
      <c r="L30" s="88">
        <f>_xlfn.IFERROR(VLOOKUP(A30,'[2]Sheet1'!$A$162:$K$228,11,FALSE),0)/100</f>
        <v>0.0024703557312252965</v>
      </c>
    </row>
    <row r="31" spans="1:12" ht="15">
      <c r="A31" s="67" t="s">
        <v>66</v>
      </c>
      <c r="B31" s="81" t="s">
        <v>67</v>
      </c>
      <c r="C31" s="10">
        <f>_xlfn.IFERROR(VLOOKUP(A31,'[2]Sheet1'!$A$162:$K$228,2,FALSE),0)</f>
        <v>3</v>
      </c>
      <c r="D31" s="92">
        <f>_xlfn.IFERROR(VLOOKUP(A31,'[2]Sheet1'!$A$162:$K$228,3,FALSE),0)/100</f>
        <v>0.004484304932735427</v>
      </c>
      <c r="E31" s="10">
        <f>_xlfn.IFERROR(VLOOKUP(A31,'[2]Sheet1'!$A$162:$K$228,4,FALSE),0)</f>
        <v>5</v>
      </c>
      <c r="F31" s="69">
        <f>_xlfn.IFERROR(VLOOKUP(A31,'[2]Sheet1'!$A$162:$K$228,5,FALSE),0)/100</f>
        <v>0.004405286343612335</v>
      </c>
      <c r="G31" s="22">
        <f>_xlfn.IFERROR(VLOOKUP(A31,'[2]Sheet1'!$A$162:$K$228,6,FALSE),0)</f>
        <v>1</v>
      </c>
      <c r="H31" s="92">
        <f>_xlfn.IFERROR(VLOOKUP(A31,'[2]Sheet1'!$A$162:$K$228,7,FALSE),0)/100</f>
        <v>0.004629629629629629</v>
      </c>
      <c r="I31" s="10">
        <f>_xlfn.IFERROR(VLOOKUP(A31,'[2]Sheet1'!$A$162:$K$228,8,FALSE),0)</f>
        <v>0</v>
      </c>
      <c r="J31" s="69">
        <f>_xlfn.IFERROR(VLOOKUP(A31,'[2]Sheet1'!$A$162:$K$228,9,FALSE),0)/100</f>
        <v>0</v>
      </c>
      <c r="K31" s="22">
        <f>_xlfn.IFERROR(VLOOKUP(A31,'[2]Sheet1'!$A$162:$K$228,10,FALSE),0)</f>
        <v>9</v>
      </c>
      <c r="L31" s="88">
        <f>_xlfn.IFERROR(VLOOKUP(A31,'[2]Sheet1'!$A$162:$K$228,11,FALSE),0)/100</f>
        <v>0.004446640316205535</v>
      </c>
    </row>
    <row r="32" spans="1:12" ht="15">
      <c r="A32" s="67" t="s">
        <v>68</v>
      </c>
      <c r="B32" s="82" t="s">
        <v>69</v>
      </c>
      <c r="C32" s="10">
        <f>_xlfn.IFERROR(VLOOKUP(A32,'[2]Sheet1'!$A$162:$K$228,2,FALSE),0)</f>
        <v>10</v>
      </c>
      <c r="D32" s="92">
        <f>_xlfn.IFERROR(VLOOKUP(A32,'[2]Sheet1'!$A$162:$K$228,3,FALSE),0)/100</f>
        <v>0.014947683109118086</v>
      </c>
      <c r="E32" s="10">
        <f>_xlfn.IFERROR(VLOOKUP(A32,'[2]Sheet1'!$A$162:$K$228,4,FALSE),0)</f>
        <v>23</v>
      </c>
      <c r="F32" s="69">
        <f>_xlfn.IFERROR(VLOOKUP(A32,'[2]Sheet1'!$A$162:$K$228,5,FALSE),0)/100</f>
        <v>0.02026431718061674</v>
      </c>
      <c r="G32" s="22">
        <f>_xlfn.IFERROR(VLOOKUP(A32,'[2]Sheet1'!$A$162:$K$228,6,FALSE),0)</f>
        <v>5</v>
      </c>
      <c r="H32" s="92">
        <f>_xlfn.IFERROR(VLOOKUP(A32,'[2]Sheet1'!$A$162:$K$228,7,FALSE),0)/100</f>
        <v>0.02314814814814815</v>
      </c>
      <c r="I32" s="10">
        <f>_xlfn.IFERROR(VLOOKUP(A32,'[2]Sheet1'!$A$162:$K$228,8,FALSE),0)</f>
        <v>0</v>
      </c>
      <c r="J32" s="69">
        <f>_xlfn.IFERROR(VLOOKUP(A32,'[2]Sheet1'!$A$162:$K$228,9,FALSE),0)/100</f>
        <v>0</v>
      </c>
      <c r="K32" s="22">
        <f>_xlfn.IFERROR(VLOOKUP(A32,'[2]Sheet1'!$A$162:$K$228,10,FALSE),0)</f>
        <v>38</v>
      </c>
      <c r="L32" s="88">
        <f>_xlfn.IFERROR(VLOOKUP(A32,'[2]Sheet1'!$A$162:$K$228,11,FALSE),0)/100</f>
        <v>0.018774703557312252</v>
      </c>
    </row>
    <row r="33" spans="1:12" ht="15">
      <c r="A33" s="67" t="s">
        <v>70</v>
      </c>
      <c r="B33" s="80" t="s">
        <v>71</v>
      </c>
      <c r="C33" s="10">
        <f>_xlfn.IFERROR(VLOOKUP(A33,'[2]Sheet1'!$A$162:$K$228,2,FALSE),0)</f>
        <v>0</v>
      </c>
      <c r="D33" s="92">
        <f>_xlfn.IFERROR(VLOOKUP(A33,'[2]Sheet1'!$A$162:$K$228,3,FALSE),0)/100</f>
        <v>0</v>
      </c>
      <c r="E33" s="10">
        <f>_xlfn.IFERROR(VLOOKUP(A33,'[2]Sheet1'!$A$162:$K$228,4,FALSE),0)</f>
        <v>1</v>
      </c>
      <c r="F33" s="69">
        <f>_xlfn.IFERROR(VLOOKUP(A33,'[2]Sheet1'!$A$162:$K$228,5,FALSE),0)/100</f>
        <v>0.000881057268722467</v>
      </c>
      <c r="G33" s="22">
        <f>_xlfn.IFERROR(VLOOKUP(A33,'[2]Sheet1'!$A$162:$K$228,6,FALSE),0)</f>
        <v>0</v>
      </c>
      <c r="H33" s="92">
        <f>_xlfn.IFERROR(VLOOKUP(A33,'[2]Sheet1'!$A$162:$K$228,7,FALSE),0)/100</f>
        <v>0</v>
      </c>
      <c r="I33" s="10">
        <f>_xlfn.IFERROR(VLOOKUP(A33,'[2]Sheet1'!$A$162:$K$228,8,FALSE),0)</f>
        <v>0</v>
      </c>
      <c r="J33" s="69">
        <f>_xlfn.IFERROR(VLOOKUP(A33,'[2]Sheet1'!$A$162:$K$228,9,FALSE),0)/100</f>
        <v>0</v>
      </c>
      <c r="K33" s="22">
        <f>_xlfn.IFERROR(VLOOKUP(A33,'[2]Sheet1'!$A$162:$K$228,10,FALSE),0)</f>
        <v>1</v>
      </c>
      <c r="L33" s="88">
        <f>_xlfn.IFERROR(VLOOKUP(A33,'[2]Sheet1'!$A$162:$K$228,11,FALSE),0)/100</f>
        <v>0.0004940711462450593</v>
      </c>
    </row>
    <row r="34" spans="1:12" ht="15">
      <c r="A34" s="67" t="s">
        <v>72</v>
      </c>
      <c r="B34" s="80" t="s">
        <v>73</v>
      </c>
      <c r="C34" s="10">
        <f>_xlfn.IFERROR(VLOOKUP(A34,'[2]Sheet1'!$A$162:$K$228,2,FALSE),0)</f>
        <v>1</v>
      </c>
      <c r="D34" s="92">
        <f>_xlfn.IFERROR(VLOOKUP(A34,'[2]Sheet1'!$A$162:$K$228,3,FALSE),0)/100</f>
        <v>0.0014947683109118087</v>
      </c>
      <c r="E34" s="10">
        <f>_xlfn.IFERROR(VLOOKUP(A34,'[2]Sheet1'!$A$162:$K$228,4,FALSE),0)</f>
        <v>9</v>
      </c>
      <c r="F34" s="69">
        <f>_xlfn.IFERROR(VLOOKUP(A34,'[2]Sheet1'!$A$162:$K$228,5,FALSE),0)/100</f>
        <v>0.007929515418502203</v>
      </c>
      <c r="G34" s="22">
        <f>_xlfn.IFERROR(VLOOKUP(A34,'[2]Sheet1'!$A$162:$K$228,6,FALSE),0)</f>
        <v>1</v>
      </c>
      <c r="H34" s="92">
        <f>_xlfn.IFERROR(VLOOKUP(A34,'[2]Sheet1'!$A$162:$K$228,7,FALSE),0)/100</f>
        <v>0.004629629629629629</v>
      </c>
      <c r="I34" s="10">
        <f>_xlfn.IFERROR(VLOOKUP(A34,'[2]Sheet1'!$A$162:$K$228,8,FALSE),0)</f>
        <v>0</v>
      </c>
      <c r="J34" s="69">
        <f>_xlfn.IFERROR(VLOOKUP(A34,'[2]Sheet1'!$A$162:$K$228,9,FALSE),0)/100</f>
        <v>0</v>
      </c>
      <c r="K34" s="22">
        <f>_xlfn.IFERROR(VLOOKUP(A34,'[2]Sheet1'!$A$162:$K$228,10,FALSE),0)</f>
        <v>11</v>
      </c>
      <c r="L34" s="88">
        <f>_xlfn.IFERROR(VLOOKUP(A34,'[2]Sheet1'!$A$162:$K$228,11,FALSE),0)/100</f>
        <v>0.005434782608695652</v>
      </c>
    </row>
    <row r="35" spans="1:12" ht="15">
      <c r="A35" s="67" t="s">
        <v>74</v>
      </c>
      <c r="B35" s="80" t="s">
        <v>75</v>
      </c>
      <c r="C35" s="10">
        <f>_xlfn.IFERROR(VLOOKUP(A35,'[2]Sheet1'!$A$162:$K$228,2,FALSE),0)</f>
        <v>0</v>
      </c>
      <c r="D35" s="92">
        <f>_xlfn.IFERROR(VLOOKUP(A35,'[2]Sheet1'!$A$162:$K$228,3,FALSE),0)/100</f>
        <v>0</v>
      </c>
      <c r="E35" s="10">
        <f>_xlfn.IFERROR(VLOOKUP(A35,'[2]Sheet1'!$A$162:$K$228,4,FALSE),0)</f>
        <v>2</v>
      </c>
      <c r="F35" s="69">
        <f>_xlfn.IFERROR(VLOOKUP(A35,'[2]Sheet1'!$A$162:$K$228,5,FALSE),0)/100</f>
        <v>0.001762114537444934</v>
      </c>
      <c r="G35" s="22">
        <f>_xlfn.IFERROR(VLOOKUP(A35,'[2]Sheet1'!$A$162:$K$228,6,FALSE),0)</f>
        <v>0</v>
      </c>
      <c r="H35" s="92">
        <f>_xlfn.IFERROR(VLOOKUP(A35,'[2]Sheet1'!$A$162:$K$228,7,FALSE),0)/100</f>
        <v>0</v>
      </c>
      <c r="I35" s="10">
        <f>_xlfn.IFERROR(VLOOKUP(A35,'[2]Sheet1'!$A$162:$K$228,8,FALSE),0)</f>
        <v>0</v>
      </c>
      <c r="J35" s="69">
        <f>_xlfn.IFERROR(VLOOKUP(A35,'[2]Sheet1'!$A$162:$K$228,9,FALSE),0)/100</f>
        <v>0</v>
      </c>
      <c r="K35" s="22">
        <f>_xlfn.IFERROR(VLOOKUP(A35,'[2]Sheet1'!$A$162:$K$228,10,FALSE),0)</f>
        <v>2</v>
      </c>
      <c r="L35" s="88">
        <f>_xlfn.IFERROR(VLOOKUP(A35,'[2]Sheet1'!$A$162:$K$228,11,FALSE),0)/100</f>
        <v>0.0009881422924901185</v>
      </c>
    </row>
    <row r="36" spans="1:12" ht="15">
      <c r="A36" s="67" t="s">
        <v>76</v>
      </c>
      <c r="B36" s="80" t="s">
        <v>77</v>
      </c>
      <c r="C36" s="10">
        <f>_xlfn.IFERROR(VLOOKUP(A36,'[2]Sheet1'!$A$162:$K$228,2,FALSE),0)</f>
        <v>2</v>
      </c>
      <c r="D36" s="92">
        <f>_xlfn.IFERROR(VLOOKUP(A36,'[2]Sheet1'!$A$162:$K$228,3,FALSE),0)/100</f>
        <v>0.0029895366218236174</v>
      </c>
      <c r="E36" s="10">
        <f>_xlfn.IFERROR(VLOOKUP(A36,'[2]Sheet1'!$A$162:$K$228,4,FALSE),0)</f>
        <v>6</v>
      </c>
      <c r="F36" s="69">
        <f>_xlfn.IFERROR(VLOOKUP(A36,'[2]Sheet1'!$A$162:$K$228,5,FALSE),0)/100</f>
        <v>0.0052863436123348016</v>
      </c>
      <c r="G36" s="22">
        <f>_xlfn.IFERROR(VLOOKUP(A36,'[2]Sheet1'!$A$162:$K$228,6,FALSE),0)</f>
        <v>0</v>
      </c>
      <c r="H36" s="92">
        <f>_xlfn.IFERROR(VLOOKUP(A36,'[2]Sheet1'!$A$162:$K$228,7,FALSE),0)/100</f>
        <v>0</v>
      </c>
      <c r="I36" s="10">
        <f>_xlfn.IFERROR(VLOOKUP(A36,'[2]Sheet1'!$A$162:$K$228,8,FALSE),0)</f>
        <v>0</v>
      </c>
      <c r="J36" s="69">
        <f>_xlfn.IFERROR(VLOOKUP(A36,'[2]Sheet1'!$A$162:$K$228,9,FALSE),0)/100</f>
        <v>0</v>
      </c>
      <c r="K36" s="22">
        <f>_xlfn.IFERROR(VLOOKUP(A36,'[2]Sheet1'!$A$162:$K$228,10,FALSE),0)</f>
        <v>8</v>
      </c>
      <c r="L36" s="88">
        <f>_xlfn.IFERROR(VLOOKUP(A36,'[2]Sheet1'!$A$162:$K$228,11,FALSE),0)/100</f>
        <v>0.003952569169960474</v>
      </c>
    </row>
    <row r="37" spans="1:12" ht="15">
      <c r="A37" s="67" t="s">
        <v>78</v>
      </c>
      <c r="B37" s="80" t="s">
        <v>79</v>
      </c>
      <c r="C37" s="10">
        <f>_xlfn.IFERROR(VLOOKUP(A37,'[2]Sheet1'!$A$162:$K$228,2,FALSE),0)</f>
        <v>0</v>
      </c>
      <c r="D37" s="92">
        <f>_xlfn.IFERROR(VLOOKUP(A37,'[2]Sheet1'!$A$162:$K$228,3,FALSE),0)/100</f>
        <v>0</v>
      </c>
      <c r="E37" s="10">
        <f>_xlfn.IFERROR(VLOOKUP(A37,'[2]Sheet1'!$A$162:$K$228,4,FALSE),0)</f>
        <v>0</v>
      </c>
      <c r="F37" s="69">
        <f>_xlfn.IFERROR(VLOOKUP(A37,'[2]Sheet1'!$A$162:$K$228,5,FALSE),0)/100</f>
        <v>0</v>
      </c>
      <c r="G37" s="22">
        <f>_xlfn.IFERROR(VLOOKUP(A37,'[2]Sheet1'!$A$162:$K$228,6,FALSE),0)</f>
        <v>0</v>
      </c>
      <c r="H37" s="92">
        <f>_xlfn.IFERROR(VLOOKUP(A37,'[2]Sheet1'!$A$162:$K$228,7,FALSE),0)/100</f>
        <v>0</v>
      </c>
      <c r="I37" s="10">
        <f>_xlfn.IFERROR(VLOOKUP(A37,'[2]Sheet1'!$A$162:$K$228,8,FALSE),0)</f>
        <v>0</v>
      </c>
      <c r="J37" s="69">
        <f>_xlfn.IFERROR(VLOOKUP(A37,'[2]Sheet1'!$A$162:$K$228,9,FALSE),0)/100</f>
        <v>0</v>
      </c>
      <c r="K37" s="22">
        <f>_xlfn.IFERROR(VLOOKUP(A37,'[2]Sheet1'!$A$162:$K$228,10,FALSE),0)</f>
        <v>0</v>
      </c>
      <c r="L37" s="88">
        <f>_xlfn.IFERROR(VLOOKUP(A37,'[2]Sheet1'!$A$162:$K$228,11,FALSE),0)/100</f>
        <v>0</v>
      </c>
    </row>
    <row r="38" spans="1:12" ht="15">
      <c r="A38" s="67" t="s">
        <v>80</v>
      </c>
      <c r="B38" s="80" t="s">
        <v>81</v>
      </c>
      <c r="C38" s="10">
        <f>_xlfn.IFERROR(VLOOKUP(A38,'[2]Sheet1'!$A$162:$K$228,2,FALSE),0)</f>
        <v>0</v>
      </c>
      <c r="D38" s="92">
        <f>_xlfn.IFERROR(VLOOKUP(A38,'[2]Sheet1'!$A$162:$K$228,3,FALSE),0)/100</f>
        <v>0</v>
      </c>
      <c r="E38" s="10">
        <f>_xlfn.IFERROR(VLOOKUP(A38,'[2]Sheet1'!$A$162:$K$228,4,FALSE),0)</f>
        <v>0</v>
      </c>
      <c r="F38" s="69">
        <f>_xlfn.IFERROR(VLOOKUP(A38,'[2]Sheet1'!$A$162:$K$228,5,FALSE),0)/100</f>
        <v>0</v>
      </c>
      <c r="G38" s="22">
        <f>_xlfn.IFERROR(VLOOKUP(A38,'[2]Sheet1'!$A$162:$K$228,6,FALSE),0)</f>
        <v>0</v>
      </c>
      <c r="H38" s="92">
        <f>_xlfn.IFERROR(VLOOKUP(A38,'[2]Sheet1'!$A$162:$K$228,7,FALSE),0)/100</f>
        <v>0</v>
      </c>
      <c r="I38" s="10">
        <f>_xlfn.IFERROR(VLOOKUP(A38,'[2]Sheet1'!$A$162:$K$228,8,FALSE),0)</f>
        <v>0</v>
      </c>
      <c r="J38" s="69">
        <f>_xlfn.IFERROR(VLOOKUP(A38,'[2]Sheet1'!$A$162:$K$228,9,FALSE),0)/100</f>
        <v>0</v>
      </c>
      <c r="K38" s="22">
        <f>_xlfn.IFERROR(VLOOKUP(A38,'[2]Sheet1'!$A$162:$K$228,10,FALSE),0)</f>
        <v>0</v>
      </c>
      <c r="L38" s="88">
        <f>_xlfn.IFERROR(VLOOKUP(A38,'[2]Sheet1'!$A$162:$K$228,11,FALSE),0)/100</f>
        <v>0</v>
      </c>
    </row>
    <row r="39" spans="1:12" ht="15">
      <c r="A39" s="67" t="s">
        <v>82</v>
      </c>
      <c r="B39" s="80" t="s">
        <v>83</v>
      </c>
      <c r="C39" s="10">
        <f>_xlfn.IFERROR(VLOOKUP(A39,'[2]Sheet1'!$A$162:$K$228,2,FALSE),0)</f>
        <v>1</v>
      </c>
      <c r="D39" s="92">
        <f>_xlfn.IFERROR(VLOOKUP(A39,'[2]Sheet1'!$A$162:$K$228,3,FALSE),0)/100</f>
        <v>0.0014947683109118087</v>
      </c>
      <c r="E39" s="10">
        <f>_xlfn.IFERROR(VLOOKUP(A39,'[2]Sheet1'!$A$162:$K$228,4,FALSE),0)</f>
        <v>1</v>
      </c>
      <c r="F39" s="69">
        <f>_xlfn.IFERROR(VLOOKUP(A39,'[2]Sheet1'!$A$162:$K$228,5,FALSE),0)/100</f>
        <v>0.000881057268722467</v>
      </c>
      <c r="G39" s="22">
        <f>_xlfn.IFERROR(VLOOKUP(A39,'[2]Sheet1'!$A$162:$K$228,6,FALSE),0)</f>
        <v>0</v>
      </c>
      <c r="H39" s="92">
        <f>_xlfn.IFERROR(VLOOKUP(A39,'[2]Sheet1'!$A$162:$K$228,7,FALSE),0)/100</f>
        <v>0</v>
      </c>
      <c r="I39" s="10">
        <f>_xlfn.IFERROR(VLOOKUP(A39,'[2]Sheet1'!$A$162:$K$228,8,FALSE),0)</f>
        <v>0</v>
      </c>
      <c r="J39" s="69">
        <f>_xlfn.IFERROR(VLOOKUP(A39,'[2]Sheet1'!$A$162:$K$228,9,FALSE),0)/100</f>
        <v>0</v>
      </c>
      <c r="K39" s="22">
        <f>_xlfn.IFERROR(VLOOKUP(A39,'[2]Sheet1'!$A$162:$K$228,10,FALSE),0)</f>
        <v>2</v>
      </c>
      <c r="L39" s="88">
        <f>_xlfn.IFERROR(VLOOKUP(A39,'[2]Sheet1'!$A$162:$K$228,11,FALSE),0)/100</f>
        <v>0.0009881422924901185</v>
      </c>
    </row>
    <row r="40" spans="1:12" ht="15">
      <c r="A40" s="67" t="s">
        <v>84</v>
      </c>
      <c r="B40" s="80" t="s">
        <v>85</v>
      </c>
      <c r="C40" s="10">
        <f>_xlfn.IFERROR(VLOOKUP(A40,'[2]Sheet1'!$A$162:$K$228,2,FALSE),0)</f>
        <v>2</v>
      </c>
      <c r="D40" s="92">
        <f>_xlfn.IFERROR(VLOOKUP(A40,'[2]Sheet1'!$A$162:$K$228,3,FALSE),0)/100</f>
        <v>0.0029895366218236174</v>
      </c>
      <c r="E40" s="10">
        <f>_xlfn.IFERROR(VLOOKUP(A40,'[2]Sheet1'!$A$162:$K$228,4,FALSE),0)</f>
        <v>9</v>
      </c>
      <c r="F40" s="69">
        <f>_xlfn.IFERROR(VLOOKUP(A40,'[2]Sheet1'!$A$162:$K$228,5,FALSE),0)/100</f>
        <v>0.007929515418502203</v>
      </c>
      <c r="G40" s="22">
        <f>_xlfn.IFERROR(VLOOKUP(A40,'[2]Sheet1'!$A$162:$K$228,6,FALSE),0)</f>
        <v>1</v>
      </c>
      <c r="H40" s="92">
        <f>_xlfn.IFERROR(VLOOKUP(A40,'[2]Sheet1'!$A$162:$K$228,7,FALSE),0)/100</f>
        <v>0.004629629629629629</v>
      </c>
      <c r="I40" s="10">
        <f>_xlfn.IFERROR(VLOOKUP(A40,'[2]Sheet1'!$A$162:$K$228,8,FALSE),0)</f>
        <v>0</v>
      </c>
      <c r="J40" s="69">
        <f>_xlfn.IFERROR(VLOOKUP(A40,'[2]Sheet1'!$A$162:$K$228,9,FALSE),0)/100</f>
        <v>0</v>
      </c>
      <c r="K40" s="22">
        <f>_xlfn.IFERROR(VLOOKUP(A40,'[2]Sheet1'!$A$162:$K$228,10,FALSE),0)</f>
        <v>12</v>
      </c>
      <c r="L40" s="88">
        <f>_xlfn.IFERROR(VLOOKUP(A40,'[2]Sheet1'!$A$162:$K$228,11,FALSE),0)/100</f>
        <v>0.00592885375494071</v>
      </c>
    </row>
    <row r="41" spans="1:12" ht="15">
      <c r="A41" s="67" t="s">
        <v>86</v>
      </c>
      <c r="B41" s="80" t="s">
        <v>87</v>
      </c>
      <c r="C41" s="10">
        <f>_xlfn.IFERROR(VLOOKUP(A41,'[2]Sheet1'!$A$162:$K$228,2,FALSE),0)</f>
        <v>0</v>
      </c>
      <c r="D41" s="92">
        <f>_xlfn.IFERROR(VLOOKUP(A41,'[2]Sheet1'!$A$162:$K$228,3,FALSE),0)/100</f>
        <v>0</v>
      </c>
      <c r="E41" s="10">
        <f>_xlfn.IFERROR(VLOOKUP(A41,'[2]Sheet1'!$A$162:$K$228,4,FALSE),0)</f>
        <v>0</v>
      </c>
      <c r="F41" s="69">
        <f>_xlfn.IFERROR(VLOOKUP(A41,'[2]Sheet1'!$A$162:$K$228,5,FALSE),0)/100</f>
        <v>0</v>
      </c>
      <c r="G41" s="22">
        <f>_xlfn.IFERROR(VLOOKUP(A41,'[2]Sheet1'!$A$162:$K$228,6,FALSE),0)</f>
        <v>0</v>
      </c>
      <c r="H41" s="92">
        <f>_xlfn.IFERROR(VLOOKUP(A41,'[2]Sheet1'!$A$162:$K$228,7,FALSE),0)/100</f>
        <v>0</v>
      </c>
      <c r="I41" s="10">
        <f>_xlfn.IFERROR(VLOOKUP(A41,'[2]Sheet1'!$A$162:$K$228,8,FALSE),0)</f>
        <v>0</v>
      </c>
      <c r="J41" s="69">
        <f>_xlfn.IFERROR(VLOOKUP(A41,'[2]Sheet1'!$A$162:$K$228,9,FALSE),0)/100</f>
        <v>0</v>
      </c>
      <c r="K41" s="22">
        <f>_xlfn.IFERROR(VLOOKUP(A41,'[2]Sheet1'!$A$162:$K$228,10,FALSE),0)</f>
        <v>0</v>
      </c>
      <c r="L41" s="88">
        <f>_xlfn.IFERROR(VLOOKUP(A41,'[2]Sheet1'!$A$162:$K$228,11,FALSE),0)/100</f>
        <v>0</v>
      </c>
    </row>
    <row r="42" spans="1:12" ht="15">
      <c r="A42" s="67" t="s">
        <v>88</v>
      </c>
      <c r="B42" s="81" t="s">
        <v>89</v>
      </c>
      <c r="C42" s="10">
        <f>_xlfn.IFERROR(VLOOKUP(A42,'[2]Sheet1'!$A$162:$K$228,2,FALSE),0)</f>
        <v>2</v>
      </c>
      <c r="D42" s="92">
        <f>_xlfn.IFERROR(VLOOKUP(A42,'[2]Sheet1'!$A$162:$K$228,3,FALSE),0)/100</f>
        <v>0.0029895366218236174</v>
      </c>
      <c r="E42" s="10">
        <f>_xlfn.IFERROR(VLOOKUP(A42,'[2]Sheet1'!$A$162:$K$228,4,FALSE),0)</f>
        <v>2</v>
      </c>
      <c r="F42" s="69">
        <f>_xlfn.IFERROR(VLOOKUP(A42,'[2]Sheet1'!$A$162:$K$228,5,FALSE),0)/100</f>
        <v>0.001762114537444934</v>
      </c>
      <c r="G42" s="22">
        <f>_xlfn.IFERROR(VLOOKUP(A42,'[2]Sheet1'!$A$162:$K$228,6,FALSE),0)</f>
        <v>1</v>
      </c>
      <c r="H42" s="92">
        <f>_xlfn.IFERROR(VLOOKUP(A42,'[2]Sheet1'!$A$162:$K$228,7,FALSE),0)/100</f>
        <v>0.004629629629629629</v>
      </c>
      <c r="I42" s="10">
        <f>_xlfn.IFERROR(VLOOKUP(A42,'[2]Sheet1'!$A$162:$K$228,8,FALSE),0)</f>
        <v>0</v>
      </c>
      <c r="J42" s="69">
        <f>_xlfn.IFERROR(VLOOKUP(A42,'[2]Sheet1'!$A$162:$K$228,9,FALSE),0)/100</f>
        <v>0</v>
      </c>
      <c r="K42" s="22">
        <f>_xlfn.IFERROR(VLOOKUP(A42,'[2]Sheet1'!$A$162:$K$228,10,FALSE),0)</f>
        <v>5</v>
      </c>
      <c r="L42" s="88">
        <f>_xlfn.IFERROR(VLOOKUP(A42,'[2]Sheet1'!$A$162:$K$228,11,FALSE),0)/100</f>
        <v>0.0024703557312252965</v>
      </c>
    </row>
    <row r="43" spans="1:12" ht="15">
      <c r="A43" s="67" t="s">
        <v>90</v>
      </c>
      <c r="B43" s="80" t="s">
        <v>91</v>
      </c>
      <c r="C43" s="10">
        <f>_xlfn.IFERROR(VLOOKUP(A43,'[2]Sheet1'!$A$162:$K$228,2,FALSE),0)</f>
        <v>1</v>
      </c>
      <c r="D43" s="92">
        <f>_xlfn.IFERROR(VLOOKUP(A43,'[2]Sheet1'!$A$162:$K$228,3,FALSE),0)/100</f>
        <v>0.0014947683109118087</v>
      </c>
      <c r="E43" s="10">
        <f>_xlfn.IFERROR(VLOOKUP(A43,'[2]Sheet1'!$A$162:$K$228,4,FALSE),0)</f>
        <v>4</v>
      </c>
      <c r="F43" s="69">
        <f>_xlfn.IFERROR(VLOOKUP(A43,'[2]Sheet1'!$A$162:$K$228,5,FALSE),0)/100</f>
        <v>0.003524229074889868</v>
      </c>
      <c r="G43" s="22">
        <f>_xlfn.IFERROR(VLOOKUP(A43,'[2]Sheet1'!$A$162:$K$228,6,FALSE),0)</f>
        <v>1</v>
      </c>
      <c r="H43" s="92">
        <f>_xlfn.IFERROR(VLOOKUP(A43,'[2]Sheet1'!$A$162:$K$228,7,FALSE),0)/100</f>
        <v>0.004629629629629629</v>
      </c>
      <c r="I43" s="10">
        <f>_xlfn.IFERROR(VLOOKUP(A43,'[2]Sheet1'!$A$162:$K$228,8,FALSE),0)</f>
        <v>0</v>
      </c>
      <c r="J43" s="69">
        <f>_xlfn.IFERROR(VLOOKUP(A43,'[2]Sheet1'!$A$162:$K$228,9,FALSE),0)/100</f>
        <v>0</v>
      </c>
      <c r="K43" s="22">
        <f>_xlfn.IFERROR(VLOOKUP(A43,'[2]Sheet1'!$A$162:$K$228,10,FALSE),0)</f>
        <v>6</v>
      </c>
      <c r="L43" s="88">
        <f>_xlfn.IFERROR(VLOOKUP(A43,'[2]Sheet1'!$A$162:$K$228,11,FALSE),0)/100</f>
        <v>0.002964426877470355</v>
      </c>
    </row>
    <row r="44" spans="1:12" ht="15">
      <c r="A44" s="67" t="s">
        <v>92</v>
      </c>
      <c r="B44" s="80" t="s">
        <v>93</v>
      </c>
      <c r="C44" s="10">
        <f>_xlfn.IFERROR(VLOOKUP(A44,'[2]Sheet1'!$A$162:$K$228,2,FALSE),0)</f>
        <v>3</v>
      </c>
      <c r="D44" s="92">
        <f>_xlfn.IFERROR(VLOOKUP(A44,'[2]Sheet1'!$A$162:$K$228,3,FALSE),0)/100</f>
        <v>0.004484304932735427</v>
      </c>
      <c r="E44" s="10">
        <f>_xlfn.IFERROR(VLOOKUP(A44,'[2]Sheet1'!$A$162:$K$228,4,FALSE),0)</f>
        <v>12</v>
      </c>
      <c r="F44" s="69">
        <f>_xlfn.IFERROR(VLOOKUP(A44,'[2]Sheet1'!$A$162:$K$228,5,FALSE),0)/100</f>
        <v>0.010572687224669603</v>
      </c>
      <c r="G44" s="22">
        <f>_xlfn.IFERROR(VLOOKUP(A44,'[2]Sheet1'!$A$162:$K$228,6,FALSE),0)</f>
        <v>6</v>
      </c>
      <c r="H44" s="92">
        <f>_xlfn.IFERROR(VLOOKUP(A44,'[2]Sheet1'!$A$162:$K$228,7,FALSE),0)/100</f>
        <v>0.027777777777777776</v>
      </c>
      <c r="I44" s="10">
        <f>_xlfn.IFERROR(VLOOKUP(A44,'[2]Sheet1'!$A$162:$K$228,8,FALSE),0)</f>
        <v>0</v>
      </c>
      <c r="J44" s="69">
        <f>_xlfn.IFERROR(VLOOKUP(A44,'[2]Sheet1'!$A$162:$K$228,9,FALSE),0)/100</f>
        <v>0</v>
      </c>
      <c r="K44" s="22">
        <f>_xlfn.IFERROR(VLOOKUP(A44,'[2]Sheet1'!$A$162:$K$228,10,FALSE),0)</f>
        <v>21</v>
      </c>
      <c r="L44" s="88">
        <f>_xlfn.IFERROR(VLOOKUP(A44,'[2]Sheet1'!$A$162:$K$228,11,FALSE),0)/100</f>
        <v>0.010375494071146246</v>
      </c>
    </row>
    <row r="45" spans="1:12" ht="15">
      <c r="A45" s="67" t="s">
        <v>94</v>
      </c>
      <c r="B45" s="81" t="s">
        <v>95</v>
      </c>
      <c r="C45" s="10">
        <f>_xlfn.IFERROR(VLOOKUP(A45,'[2]Sheet1'!$A$162:$K$228,2,FALSE),0)</f>
        <v>3</v>
      </c>
      <c r="D45" s="92">
        <f>_xlfn.IFERROR(VLOOKUP(A45,'[2]Sheet1'!$A$162:$K$228,3,FALSE),0)/100</f>
        <v>0.004484304932735427</v>
      </c>
      <c r="E45" s="10">
        <f>_xlfn.IFERROR(VLOOKUP(A45,'[2]Sheet1'!$A$162:$K$228,4,FALSE),0)</f>
        <v>22</v>
      </c>
      <c r="F45" s="69">
        <f>_xlfn.IFERROR(VLOOKUP(A45,'[2]Sheet1'!$A$162:$K$228,5,FALSE),0)/100</f>
        <v>0.019383259911894272</v>
      </c>
      <c r="G45" s="22">
        <f>_xlfn.IFERROR(VLOOKUP(A45,'[2]Sheet1'!$A$162:$K$228,6,FALSE),0)</f>
        <v>2</v>
      </c>
      <c r="H45" s="92">
        <f>_xlfn.IFERROR(VLOOKUP(A45,'[2]Sheet1'!$A$162:$K$228,7,FALSE),0)/100</f>
        <v>0.009259259259259259</v>
      </c>
      <c r="I45" s="10">
        <f>_xlfn.IFERROR(VLOOKUP(A45,'[2]Sheet1'!$A$162:$K$228,8,FALSE),0)</f>
        <v>0</v>
      </c>
      <c r="J45" s="69">
        <f>_xlfn.IFERROR(VLOOKUP(A45,'[2]Sheet1'!$A$162:$K$228,9,FALSE),0)/100</f>
        <v>0</v>
      </c>
      <c r="K45" s="22">
        <f>_xlfn.IFERROR(VLOOKUP(A45,'[2]Sheet1'!$A$162:$K$228,10,FALSE),0)</f>
        <v>27</v>
      </c>
      <c r="L45" s="88">
        <f>_xlfn.IFERROR(VLOOKUP(A45,'[2]Sheet1'!$A$162:$K$228,11,FALSE),0)/100</f>
        <v>0.0133399209486166</v>
      </c>
    </row>
    <row r="46" spans="1:12" ht="15">
      <c r="A46" s="67" t="s">
        <v>96</v>
      </c>
      <c r="B46" s="81" t="s">
        <v>97</v>
      </c>
      <c r="C46" s="10">
        <f>_xlfn.IFERROR(VLOOKUP(A46,'[2]Sheet1'!$A$162:$K$228,2,FALSE),0)</f>
        <v>12</v>
      </c>
      <c r="D46" s="92">
        <f>_xlfn.IFERROR(VLOOKUP(A46,'[2]Sheet1'!$A$162:$K$228,3,FALSE),0)/100</f>
        <v>0.017937219730941707</v>
      </c>
      <c r="E46" s="10">
        <f>_xlfn.IFERROR(VLOOKUP(A46,'[2]Sheet1'!$A$162:$K$228,4,FALSE),0)</f>
        <v>42</v>
      </c>
      <c r="F46" s="69">
        <f>_xlfn.IFERROR(VLOOKUP(A46,'[2]Sheet1'!$A$162:$K$228,5,FALSE),0)/100</f>
        <v>0.03700440528634361</v>
      </c>
      <c r="G46" s="22">
        <f>_xlfn.IFERROR(VLOOKUP(A46,'[2]Sheet1'!$A$162:$K$228,6,FALSE),0)</f>
        <v>9</v>
      </c>
      <c r="H46" s="92">
        <f>_xlfn.IFERROR(VLOOKUP(A46,'[2]Sheet1'!$A$162:$K$228,7,FALSE),0)/100</f>
        <v>0.04166666666666666</v>
      </c>
      <c r="I46" s="10">
        <f>_xlfn.IFERROR(VLOOKUP(A46,'[2]Sheet1'!$A$162:$K$228,8,FALSE),0)</f>
        <v>0</v>
      </c>
      <c r="J46" s="69">
        <f>_xlfn.IFERROR(VLOOKUP(A46,'[2]Sheet1'!$A$162:$K$228,9,FALSE),0)/100</f>
        <v>0</v>
      </c>
      <c r="K46" s="22">
        <f>_xlfn.IFERROR(VLOOKUP(A46,'[2]Sheet1'!$A$162:$K$228,10,FALSE),0)</f>
        <v>63</v>
      </c>
      <c r="L46" s="88">
        <f>_xlfn.IFERROR(VLOOKUP(A46,'[2]Sheet1'!$A$162:$K$228,11,FALSE),0)/100</f>
        <v>0.031126482213438736</v>
      </c>
    </row>
    <row r="47" spans="1:12" ht="15">
      <c r="A47" s="67" t="s">
        <v>98</v>
      </c>
      <c r="B47" s="81" t="s">
        <v>99</v>
      </c>
      <c r="C47" s="10">
        <f>_xlfn.IFERROR(VLOOKUP(A47,'[2]Sheet1'!$A$162:$K$228,2,FALSE),0)</f>
        <v>17</v>
      </c>
      <c r="D47" s="92">
        <f>_xlfn.IFERROR(VLOOKUP(A47,'[2]Sheet1'!$A$162:$K$228,3,FALSE),0)/100</f>
        <v>0.025411061285500747</v>
      </c>
      <c r="E47" s="10">
        <f>_xlfn.IFERROR(VLOOKUP(A47,'[2]Sheet1'!$A$162:$K$228,4,FALSE),0)</f>
        <v>57</v>
      </c>
      <c r="F47" s="69">
        <f>_xlfn.IFERROR(VLOOKUP(A47,'[2]Sheet1'!$A$162:$K$228,5,FALSE),0)/100</f>
        <v>0.050220264317180616</v>
      </c>
      <c r="G47" s="22">
        <f>_xlfn.IFERROR(VLOOKUP(A47,'[2]Sheet1'!$A$162:$K$228,6,FALSE),0)</f>
        <v>11</v>
      </c>
      <c r="H47" s="92">
        <f>_xlfn.IFERROR(VLOOKUP(A47,'[2]Sheet1'!$A$162:$K$228,7,FALSE),0)/100</f>
        <v>0.05092592592592592</v>
      </c>
      <c r="I47" s="10">
        <f>_xlfn.IFERROR(VLOOKUP(A47,'[2]Sheet1'!$A$162:$K$228,8,FALSE),0)</f>
        <v>0</v>
      </c>
      <c r="J47" s="69">
        <f>_xlfn.IFERROR(VLOOKUP(A47,'[2]Sheet1'!$A$162:$K$228,9,FALSE),0)/100</f>
        <v>0</v>
      </c>
      <c r="K47" s="22">
        <f>_xlfn.IFERROR(VLOOKUP(A47,'[2]Sheet1'!$A$162:$K$228,10,FALSE),0)</f>
        <v>85</v>
      </c>
      <c r="L47" s="88">
        <f>_xlfn.IFERROR(VLOOKUP(A47,'[2]Sheet1'!$A$162:$K$228,11,FALSE),0)/100</f>
        <v>0.04199604743083004</v>
      </c>
    </row>
    <row r="48" spans="1:12" ht="15">
      <c r="A48" s="67" t="s">
        <v>100</v>
      </c>
      <c r="B48" s="80" t="s">
        <v>101</v>
      </c>
      <c r="C48" s="10">
        <f>_xlfn.IFERROR(VLOOKUP(A48,'[2]Sheet1'!$A$162:$K$228,2,FALSE),0)</f>
        <v>6</v>
      </c>
      <c r="D48" s="92">
        <f>_xlfn.IFERROR(VLOOKUP(A48,'[2]Sheet1'!$A$162:$K$228,3,FALSE),0)/100</f>
        <v>0.008968609865470854</v>
      </c>
      <c r="E48" s="10">
        <f>_xlfn.IFERROR(VLOOKUP(A48,'[2]Sheet1'!$A$162:$K$228,4,FALSE),0)</f>
        <v>16</v>
      </c>
      <c r="F48" s="69">
        <f>_xlfn.IFERROR(VLOOKUP(A48,'[2]Sheet1'!$A$162:$K$228,5,FALSE),0)/100</f>
        <v>0.014096916299559472</v>
      </c>
      <c r="G48" s="22">
        <f>_xlfn.IFERROR(VLOOKUP(A48,'[2]Sheet1'!$A$162:$K$228,6,FALSE),0)</f>
        <v>2</v>
      </c>
      <c r="H48" s="92">
        <f>_xlfn.IFERROR(VLOOKUP(A48,'[2]Sheet1'!$A$162:$K$228,7,FALSE),0)/100</f>
        <v>0.009259259259259259</v>
      </c>
      <c r="I48" s="10">
        <f>_xlfn.IFERROR(VLOOKUP(A48,'[2]Sheet1'!$A$162:$K$228,8,FALSE),0)</f>
        <v>0</v>
      </c>
      <c r="J48" s="69">
        <f>_xlfn.IFERROR(VLOOKUP(A48,'[2]Sheet1'!$A$162:$K$228,9,FALSE),0)/100</f>
        <v>0</v>
      </c>
      <c r="K48" s="22">
        <f>_xlfn.IFERROR(VLOOKUP(A48,'[2]Sheet1'!$A$162:$K$228,10,FALSE),0)</f>
        <v>24</v>
      </c>
      <c r="L48" s="88">
        <f>_xlfn.IFERROR(VLOOKUP(A48,'[2]Sheet1'!$A$162:$K$228,11,FALSE),0)/100</f>
        <v>0.01185770750988142</v>
      </c>
    </row>
    <row r="49" spans="1:12" ht="15">
      <c r="A49" s="67" t="s">
        <v>102</v>
      </c>
      <c r="B49" s="80" t="s">
        <v>103</v>
      </c>
      <c r="C49" s="10">
        <f>_xlfn.IFERROR(VLOOKUP(A49,'[2]Sheet1'!$A$162:$K$228,2,FALSE),0)</f>
        <v>0</v>
      </c>
      <c r="D49" s="92">
        <f>_xlfn.IFERROR(VLOOKUP(A49,'[2]Sheet1'!$A$162:$K$228,3,FALSE),0)/100</f>
        <v>0</v>
      </c>
      <c r="E49" s="10">
        <f>_xlfn.IFERROR(VLOOKUP(A49,'[2]Sheet1'!$A$162:$K$228,4,FALSE),0)</f>
        <v>0</v>
      </c>
      <c r="F49" s="69">
        <f>_xlfn.IFERROR(VLOOKUP(A49,'[2]Sheet1'!$A$162:$K$228,5,FALSE),0)/100</f>
        <v>0</v>
      </c>
      <c r="G49" s="22">
        <f>_xlfn.IFERROR(VLOOKUP(A49,'[2]Sheet1'!$A$162:$K$228,6,FALSE),0)</f>
        <v>0</v>
      </c>
      <c r="H49" s="92">
        <f>_xlfn.IFERROR(VLOOKUP(A49,'[2]Sheet1'!$A$162:$K$228,7,FALSE),0)/100</f>
        <v>0</v>
      </c>
      <c r="I49" s="10">
        <f>_xlfn.IFERROR(VLOOKUP(A49,'[2]Sheet1'!$A$162:$K$228,8,FALSE),0)</f>
        <v>0</v>
      </c>
      <c r="J49" s="69">
        <f>_xlfn.IFERROR(VLOOKUP(A49,'[2]Sheet1'!$A$162:$K$228,9,FALSE),0)/100</f>
        <v>0</v>
      </c>
      <c r="K49" s="22">
        <f>_xlfn.IFERROR(VLOOKUP(A49,'[2]Sheet1'!$A$162:$K$228,10,FALSE),0)</f>
        <v>0</v>
      </c>
      <c r="L49" s="88">
        <f>_xlfn.IFERROR(VLOOKUP(A49,'[2]Sheet1'!$A$162:$K$228,11,FALSE),0)/100</f>
        <v>0</v>
      </c>
    </row>
    <row r="50" spans="1:12" ht="15">
      <c r="A50" s="67" t="s">
        <v>104</v>
      </c>
      <c r="B50" s="80" t="s">
        <v>105</v>
      </c>
      <c r="C50" s="10">
        <f>_xlfn.IFERROR(VLOOKUP(A50,'[2]Sheet1'!$A$162:$K$228,2,FALSE),0)</f>
        <v>0</v>
      </c>
      <c r="D50" s="92">
        <f>_xlfn.IFERROR(VLOOKUP(A50,'[2]Sheet1'!$A$162:$K$228,3,FALSE),0)/100</f>
        <v>0</v>
      </c>
      <c r="E50" s="10">
        <f>_xlfn.IFERROR(VLOOKUP(A50,'[2]Sheet1'!$A$162:$K$228,4,FALSE),0)</f>
        <v>0</v>
      </c>
      <c r="F50" s="69">
        <f>_xlfn.IFERROR(VLOOKUP(A50,'[2]Sheet1'!$A$162:$K$228,5,FALSE),0)/100</f>
        <v>0</v>
      </c>
      <c r="G50" s="22">
        <f>_xlfn.IFERROR(VLOOKUP(A50,'[2]Sheet1'!$A$162:$K$228,6,FALSE),0)</f>
        <v>0</v>
      </c>
      <c r="H50" s="92">
        <f>_xlfn.IFERROR(VLOOKUP(A50,'[2]Sheet1'!$A$162:$K$228,7,FALSE),0)/100</f>
        <v>0</v>
      </c>
      <c r="I50" s="10">
        <f>_xlfn.IFERROR(VLOOKUP(A50,'[2]Sheet1'!$A$162:$K$228,8,FALSE),0)</f>
        <v>0</v>
      </c>
      <c r="J50" s="69">
        <f>_xlfn.IFERROR(VLOOKUP(A50,'[2]Sheet1'!$A$162:$K$228,9,FALSE),0)/100</f>
        <v>0</v>
      </c>
      <c r="K50" s="22">
        <f>_xlfn.IFERROR(VLOOKUP(A50,'[2]Sheet1'!$A$162:$K$228,10,FALSE),0)</f>
        <v>0</v>
      </c>
      <c r="L50" s="88">
        <f>_xlfn.IFERROR(VLOOKUP(A50,'[2]Sheet1'!$A$162:$K$228,11,FALSE),0)/100</f>
        <v>0</v>
      </c>
    </row>
    <row r="51" spans="1:12" ht="15">
      <c r="A51" s="67" t="s">
        <v>106</v>
      </c>
      <c r="B51" s="80" t="s">
        <v>107</v>
      </c>
      <c r="C51" s="10">
        <f>_xlfn.IFERROR(VLOOKUP(A51,'[2]Sheet1'!$A$162:$K$228,2,FALSE),0)</f>
        <v>13</v>
      </c>
      <c r="D51" s="92">
        <f>_xlfn.IFERROR(VLOOKUP(A51,'[2]Sheet1'!$A$162:$K$228,3,FALSE),0)/100</f>
        <v>0.01943198804185351</v>
      </c>
      <c r="E51" s="10">
        <f>_xlfn.IFERROR(VLOOKUP(A51,'[2]Sheet1'!$A$162:$K$228,4,FALSE),0)</f>
        <v>37</v>
      </c>
      <c r="F51" s="69">
        <f>_xlfn.IFERROR(VLOOKUP(A51,'[2]Sheet1'!$A$162:$K$228,5,FALSE),0)/100</f>
        <v>0.032599118942731285</v>
      </c>
      <c r="G51" s="22">
        <f>_xlfn.IFERROR(VLOOKUP(A51,'[2]Sheet1'!$A$162:$K$228,6,FALSE),0)</f>
        <v>7</v>
      </c>
      <c r="H51" s="92">
        <f>_xlfn.IFERROR(VLOOKUP(A51,'[2]Sheet1'!$A$162:$K$228,7,FALSE),0)/100</f>
        <v>0.0324074074074074</v>
      </c>
      <c r="I51" s="10">
        <f>_xlfn.IFERROR(VLOOKUP(A51,'[2]Sheet1'!$A$162:$K$228,8,FALSE),0)</f>
        <v>0</v>
      </c>
      <c r="J51" s="69">
        <f>_xlfn.IFERROR(VLOOKUP(A51,'[2]Sheet1'!$A$162:$K$228,9,FALSE),0)/100</f>
        <v>0</v>
      </c>
      <c r="K51" s="22">
        <f>_xlfn.IFERROR(VLOOKUP(A51,'[2]Sheet1'!$A$162:$K$228,10,FALSE),0)</f>
        <v>57</v>
      </c>
      <c r="L51" s="88">
        <f>_xlfn.IFERROR(VLOOKUP(A51,'[2]Sheet1'!$A$162:$K$228,11,FALSE),0)/100</f>
        <v>0.02816205533596838</v>
      </c>
    </row>
    <row r="52" spans="1:12" ht="15">
      <c r="A52" s="67" t="s">
        <v>108</v>
      </c>
      <c r="B52" s="80" t="s">
        <v>109</v>
      </c>
      <c r="C52" s="10">
        <f>_xlfn.IFERROR(VLOOKUP(A52,'[2]Sheet1'!$A$162:$K$228,2,FALSE),0)</f>
        <v>1</v>
      </c>
      <c r="D52" s="92">
        <f>_xlfn.IFERROR(VLOOKUP(A52,'[2]Sheet1'!$A$162:$K$228,3,FALSE),0)/100</f>
        <v>0.0014947683109118087</v>
      </c>
      <c r="E52" s="10">
        <f>_xlfn.IFERROR(VLOOKUP(A52,'[2]Sheet1'!$A$162:$K$228,4,FALSE),0)</f>
        <v>5</v>
      </c>
      <c r="F52" s="69">
        <f>_xlfn.IFERROR(VLOOKUP(A52,'[2]Sheet1'!$A$162:$K$228,5,FALSE),0)/100</f>
        <v>0.004405286343612335</v>
      </c>
      <c r="G52" s="22">
        <f>_xlfn.IFERROR(VLOOKUP(A52,'[2]Sheet1'!$A$162:$K$228,6,FALSE),0)</f>
        <v>1</v>
      </c>
      <c r="H52" s="92">
        <f>_xlfn.IFERROR(VLOOKUP(A52,'[2]Sheet1'!$A$162:$K$228,7,FALSE),0)/100</f>
        <v>0.004629629629629629</v>
      </c>
      <c r="I52" s="10">
        <f>_xlfn.IFERROR(VLOOKUP(A52,'[2]Sheet1'!$A$162:$K$228,8,FALSE),0)</f>
        <v>0</v>
      </c>
      <c r="J52" s="69">
        <f>_xlfn.IFERROR(VLOOKUP(A52,'[2]Sheet1'!$A$162:$K$228,9,FALSE),0)/100</f>
        <v>0</v>
      </c>
      <c r="K52" s="22">
        <f>_xlfn.IFERROR(VLOOKUP(A52,'[2]Sheet1'!$A$162:$K$228,10,FALSE),0)</f>
        <v>7</v>
      </c>
      <c r="L52" s="88">
        <f>_xlfn.IFERROR(VLOOKUP(A52,'[2]Sheet1'!$A$162:$K$228,11,FALSE),0)/100</f>
        <v>0.003458498023715415</v>
      </c>
    </row>
    <row r="53" spans="1:12" ht="15">
      <c r="A53" s="67" t="s">
        <v>110</v>
      </c>
      <c r="B53" s="80" t="s">
        <v>111</v>
      </c>
      <c r="C53" s="10">
        <f>_xlfn.IFERROR(VLOOKUP(A53,'[2]Sheet1'!$A$162:$K$228,2,FALSE),0)</f>
        <v>1</v>
      </c>
      <c r="D53" s="92">
        <f>_xlfn.IFERROR(VLOOKUP(A53,'[2]Sheet1'!$A$162:$K$228,3,FALSE),0)/100</f>
        <v>0.0014947683109118087</v>
      </c>
      <c r="E53" s="10">
        <f>_xlfn.IFERROR(VLOOKUP(A53,'[2]Sheet1'!$A$162:$K$228,4,FALSE),0)</f>
        <v>1</v>
      </c>
      <c r="F53" s="69">
        <f>_xlfn.IFERROR(VLOOKUP(A53,'[2]Sheet1'!$A$162:$K$228,5,FALSE),0)/100</f>
        <v>0.000881057268722467</v>
      </c>
      <c r="G53" s="22">
        <f>_xlfn.IFERROR(VLOOKUP(A53,'[2]Sheet1'!$A$162:$K$228,6,FALSE),0)</f>
        <v>1</v>
      </c>
      <c r="H53" s="92">
        <f>_xlfn.IFERROR(VLOOKUP(A53,'[2]Sheet1'!$A$162:$K$228,7,FALSE),0)/100</f>
        <v>0.004629629629629629</v>
      </c>
      <c r="I53" s="10">
        <f>_xlfn.IFERROR(VLOOKUP(A53,'[2]Sheet1'!$A$162:$K$228,8,FALSE),0)</f>
        <v>0</v>
      </c>
      <c r="J53" s="69">
        <f>_xlfn.IFERROR(VLOOKUP(A53,'[2]Sheet1'!$A$162:$K$228,9,FALSE),0)/100</f>
        <v>0</v>
      </c>
      <c r="K53" s="22">
        <f>_xlfn.IFERROR(VLOOKUP(A53,'[2]Sheet1'!$A$162:$K$228,10,FALSE),0)</f>
        <v>3</v>
      </c>
      <c r="L53" s="88">
        <f>_xlfn.IFERROR(VLOOKUP(A53,'[2]Sheet1'!$A$162:$K$228,11,FALSE),0)/100</f>
        <v>0.0014822134387351775</v>
      </c>
    </row>
    <row r="54" spans="1:12" ht="15">
      <c r="A54" s="67" t="s">
        <v>112</v>
      </c>
      <c r="B54" s="80" t="s">
        <v>113</v>
      </c>
      <c r="C54" s="10">
        <f>_xlfn.IFERROR(VLOOKUP(A54,'[2]Sheet1'!$A$162:$K$228,2,FALSE),0)</f>
        <v>3</v>
      </c>
      <c r="D54" s="92">
        <f>_xlfn.IFERROR(VLOOKUP(A54,'[2]Sheet1'!$A$162:$K$228,3,FALSE),0)/100</f>
        <v>0.004484304932735427</v>
      </c>
      <c r="E54" s="10">
        <f>_xlfn.IFERROR(VLOOKUP(A54,'[2]Sheet1'!$A$162:$K$228,4,FALSE),0)</f>
        <v>9</v>
      </c>
      <c r="F54" s="69">
        <f>_xlfn.IFERROR(VLOOKUP(A54,'[2]Sheet1'!$A$162:$K$228,5,FALSE),0)/100</f>
        <v>0.007929515418502203</v>
      </c>
      <c r="G54" s="22">
        <f>_xlfn.IFERROR(VLOOKUP(A54,'[2]Sheet1'!$A$162:$K$228,6,FALSE),0)</f>
        <v>5</v>
      </c>
      <c r="H54" s="92">
        <f>_xlfn.IFERROR(VLOOKUP(A54,'[2]Sheet1'!$A$162:$K$228,7,FALSE),0)/100</f>
        <v>0.02314814814814815</v>
      </c>
      <c r="I54" s="10">
        <f>_xlfn.IFERROR(VLOOKUP(A54,'[2]Sheet1'!$A$162:$K$228,8,FALSE),0)</f>
        <v>0</v>
      </c>
      <c r="J54" s="69">
        <f>_xlfn.IFERROR(VLOOKUP(A54,'[2]Sheet1'!$A$162:$K$228,9,FALSE),0)/100</f>
        <v>0</v>
      </c>
      <c r="K54" s="22">
        <f>_xlfn.IFERROR(VLOOKUP(A54,'[2]Sheet1'!$A$162:$K$228,10,FALSE),0)</f>
        <v>17</v>
      </c>
      <c r="L54" s="88">
        <f>_xlfn.IFERROR(VLOOKUP(A54,'[2]Sheet1'!$A$162:$K$228,11,FALSE),0)/100</f>
        <v>0.008399209486166008</v>
      </c>
    </row>
    <row r="55" spans="1:12" ht="15">
      <c r="A55" s="67" t="s">
        <v>114</v>
      </c>
      <c r="B55" s="80" t="s">
        <v>115</v>
      </c>
      <c r="C55" s="10">
        <f>_xlfn.IFERROR(VLOOKUP(A55,'[2]Sheet1'!$A$162:$K$228,2,FALSE),0)</f>
        <v>0</v>
      </c>
      <c r="D55" s="92">
        <f>_xlfn.IFERROR(VLOOKUP(A55,'[2]Sheet1'!$A$162:$K$228,3,FALSE),0)/100</f>
        <v>0</v>
      </c>
      <c r="E55" s="10">
        <f>_xlfn.IFERROR(VLOOKUP(A55,'[2]Sheet1'!$A$162:$K$228,4,FALSE),0)</f>
        <v>0</v>
      </c>
      <c r="F55" s="69">
        <f>_xlfn.IFERROR(VLOOKUP(A55,'[2]Sheet1'!$A$162:$K$228,5,FALSE),0)/100</f>
        <v>0</v>
      </c>
      <c r="G55" s="22">
        <f>_xlfn.IFERROR(VLOOKUP(A55,'[2]Sheet1'!$A$162:$K$228,6,FALSE),0)</f>
        <v>0</v>
      </c>
      <c r="H55" s="92">
        <f>_xlfn.IFERROR(VLOOKUP(A55,'[2]Sheet1'!$A$162:$K$228,7,FALSE),0)/100</f>
        <v>0</v>
      </c>
      <c r="I55" s="10">
        <f>_xlfn.IFERROR(VLOOKUP(A55,'[2]Sheet1'!$A$162:$K$228,8,FALSE),0)</f>
        <v>0</v>
      </c>
      <c r="J55" s="69">
        <f>_xlfn.IFERROR(VLOOKUP(A55,'[2]Sheet1'!$A$162:$K$228,9,FALSE),0)/100</f>
        <v>0</v>
      </c>
      <c r="K55" s="22">
        <f>_xlfn.IFERROR(VLOOKUP(A55,'[2]Sheet1'!$A$162:$K$228,10,FALSE),0)</f>
        <v>0</v>
      </c>
      <c r="L55" s="88">
        <f>_xlfn.IFERROR(VLOOKUP(A55,'[2]Sheet1'!$A$162:$K$228,11,FALSE),0)/100</f>
        <v>0</v>
      </c>
    </row>
    <row r="56" spans="1:12" ht="28.5">
      <c r="A56" s="67" t="s">
        <v>116</v>
      </c>
      <c r="B56" s="80" t="s">
        <v>117</v>
      </c>
      <c r="C56" s="10">
        <f>_xlfn.IFERROR(VLOOKUP(A56,'[2]Sheet1'!$A$162:$K$228,2,FALSE),0)</f>
        <v>0</v>
      </c>
      <c r="D56" s="92">
        <f>_xlfn.IFERROR(VLOOKUP(A56,'[2]Sheet1'!$A$162:$K$228,3,FALSE),0)/100</f>
        <v>0</v>
      </c>
      <c r="E56" s="10">
        <f>_xlfn.IFERROR(VLOOKUP(A56,'[2]Sheet1'!$A$162:$K$228,4,FALSE),0)</f>
        <v>1</v>
      </c>
      <c r="F56" s="69">
        <f>_xlfn.IFERROR(VLOOKUP(A56,'[2]Sheet1'!$A$162:$K$228,5,FALSE),0)/100</f>
        <v>0.000881057268722467</v>
      </c>
      <c r="G56" s="22">
        <f>_xlfn.IFERROR(VLOOKUP(A56,'[2]Sheet1'!$A$162:$K$228,6,FALSE),0)</f>
        <v>0</v>
      </c>
      <c r="H56" s="92">
        <f>_xlfn.IFERROR(VLOOKUP(A56,'[2]Sheet1'!$A$162:$K$228,7,FALSE),0)/100</f>
        <v>0</v>
      </c>
      <c r="I56" s="10">
        <f>_xlfn.IFERROR(VLOOKUP(A56,'[2]Sheet1'!$A$162:$K$228,8,FALSE),0)</f>
        <v>0</v>
      </c>
      <c r="J56" s="69">
        <f>_xlfn.IFERROR(VLOOKUP(A56,'[2]Sheet1'!$A$162:$K$228,9,FALSE),0)/100</f>
        <v>0</v>
      </c>
      <c r="K56" s="22">
        <f>_xlfn.IFERROR(VLOOKUP(A56,'[2]Sheet1'!$A$162:$K$228,10,FALSE),0)</f>
        <v>1</v>
      </c>
      <c r="L56" s="88">
        <f>_xlfn.IFERROR(VLOOKUP(A56,'[2]Sheet1'!$A$162:$K$228,11,FALSE),0)/100</f>
        <v>0.0004940711462450593</v>
      </c>
    </row>
    <row r="57" spans="1:12" ht="15">
      <c r="A57" s="67" t="s">
        <v>118</v>
      </c>
      <c r="B57" s="81" t="s">
        <v>119</v>
      </c>
      <c r="C57" s="10">
        <f>_xlfn.IFERROR(VLOOKUP(A57,'[2]Sheet1'!$A$162:$K$228,2,FALSE),0)</f>
        <v>1</v>
      </c>
      <c r="D57" s="92">
        <f>_xlfn.IFERROR(VLOOKUP(A57,'[2]Sheet1'!$A$162:$K$228,3,FALSE),0)/100</f>
        <v>0.0014947683109118087</v>
      </c>
      <c r="E57" s="10">
        <f>_xlfn.IFERROR(VLOOKUP(A57,'[2]Sheet1'!$A$162:$K$228,4,FALSE),0)</f>
        <v>1</v>
      </c>
      <c r="F57" s="69">
        <f>_xlfn.IFERROR(VLOOKUP(A57,'[2]Sheet1'!$A$162:$K$228,5,FALSE),0)/100</f>
        <v>0.000881057268722467</v>
      </c>
      <c r="G57" s="22">
        <f>_xlfn.IFERROR(VLOOKUP(A57,'[2]Sheet1'!$A$162:$K$228,6,FALSE),0)</f>
        <v>0</v>
      </c>
      <c r="H57" s="92">
        <f>_xlfn.IFERROR(VLOOKUP(A57,'[2]Sheet1'!$A$162:$K$228,7,FALSE),0)/100</f>
        <v>0</v>
      </c>
      <c r="I57" s="10">
        <f>_xlfn.IFERROR(VLOOKUP(A57,'[2]Sheet1'!$A$162:$K$228,8,FALSE),0)</f>
        <v>0</v>
      </c>
      <c r="J57" s="69">
        <f>_xlfn.IFERROR(VLOOKUP(A57,'[2]Sheet1'!$A$162:$K$228,9,FALSE),0)/100</f>
        <v>0</v>
      </c>
      <c r="K57" s="22">
        <f>_xlfn.IFERROR(VLOOKUP(A57,'[2]Sheet1'!$A$162:$K$228,10,FALSE),0)</f>
        <v>2</v>
      </c>
      <c r="L57" s="88">
        <f>_xlfn.IFERROR(VLOOKUP(A57,'[2]Sheet1'!$A$162:$K$228,11,FALSE),0)/100</f>
        <v>0.0009881422924901185</v>
      </c>
    </row>
    <row r="58" spans="1:12" ht="15">
      <c r="A58" s="67" t="s">
        <v>120</v>
      </c>
      <c r="B58" s="80" t="s">
        <v>121</v>
      </c>
      <c r="C58" s="10">
        <f>_xlfn.IFERROR(VLOOKUP(A58,'[2]Sheet1'!$A$162:$K$228,2,FALSE),0)</f>
        <v>0</v>
      </c>
      <c r="D58" s="92">
        <f>_xlfn.IFERROR(VLOOKUP(A58,'[2]Sheet1'!$A$162:$K$228,3,FALSE),0)/100</f>
        <v>0</v>
      </c>
      <c r="E58" s="10">
        <f>_xlfn.IFERROR(VLOOKUP(A58,'[2]Sheet1'!$A$162:$K$228,4,FALSE),0)</f>
        <v>3</v>
      </c>
      <c r="F58" s="69">
        <f>_xlfn.IFERROR(VLOOKUP(A58,'[2]Sheet1'!$A$162:$K$228,5,FALSE),0)/100</f>
        <v>0.0026431718061674008</v>
      </c>
      <c r="G58" s="22">
        <f>_xlfn.IFERROR(VLOOKUP(A58,'[2]Sheet1'!$A$162:$K$228,6,FALSE),0)</f>
        <v>0</v>
      </c>
      <c r="H58" s="92">
        <f>_xlfn.IFERROR(VLOOKUP(A58,'[2]Sheet1'!$A$162:$K$228,7,FALSE),0)/100</f>
        <v>0</v>
      </c>
      <c r="I58" s="10">
        <f>_xlfn.IFERROR(VLOOKUP(A58,'[2]Sheet1'!$A$162:$K$228,8,FALSE),0)</f>
        <v>0</v>
      </c>
      <c r="J58" s="69">
        <f>_xlfn.IFERROR(VLOOKUP(A58,'[2]Sheet1'!$A$162:$K$228,9,FALSE),0)/100</f>
        <v>0</v>
      </c>
      <c r="K58" s="22">
        <f>_xlfn.IFERROR(VLOOKUP(A58,'[2]Sheet1'!$A$162:$K$228,10,FALSE),0)</f>
        <v>3</v>
      </c>
      <c r="L58" s="88">
        <f>_xlfn.IFERROR(VLOOKUP(A58,'[2]Sheet1'!$A$162:$K$228,11,FALSE),0)/100</f>
        <v>0.0014822134387351775</v>
      </c>
    </row>
    <row r="59" spans="1:12" ht="15">
      <c r="A59" s="67" t="s">
        <v>122</v>
      </c>
      <c r="B59" s="80" t="s">
        <v>123</v>
      </c>
      <c r="C59" s="10">
        <f>_xlfn.IFERROR(VLOOKUP(A59,'[2]Sheet1'!$A$162:$K$228,2,FALSE),0)</f>
        <v>3</v>
      </c>
      <c r="D59" s="92">
        <f>_xlfn.IFERROR(VLOOKUP(A59,'[2]Sheet1'!$A$162:$K$228,3,FALSE),0)/100</f>
        <v>0.004484304932735427</v>
      </c>
      <c r="E59" s="10">
        <f>_xlfn.IFERROR(VLOOKUP(A59,'[2]Sheet1'!$A$162:$K$228,4,FALSE),0)</f>
        <v>0</v>
      </c>
      <c r="F59" s="69">
        <f>_xlfn.IFERROR(VLOOKUP(A59,'[2]Sheet1'!$A$162:$K$228,5,FALSE),0)/100</f>
        <v>0</v>
      </c>
      <c r="G59" s="22">
        <f>_xlfn.IFERROR(VLOOKUP(A59,'[2]Sheet1'!$A$162:$K$228,6,FALSE),0)</f>
        <v>0</v>
      </c>
      <c r="H59" s="92">
        <f>_xlfn.IFERROR(VLOOKUP(A59,'[2]Sheet1'!$A$162:$K$228,7,FALSE),0)/100</f>
        <v>0</v>
      </c>
      <c r="I59" s="10">
        <f>_xlfn.IFERROR(VLOOKUP(A59,'[2]Sheet1'!$A$162:$K$228,8,FALSE),0)</f>
        <v>0</v>
      </c>
      <c r="J59" s="69">
        <f>_xlfn.IFERROR(VLOOKUP(A59,'[2]Sheet1'!$A$162:$K$228,9,FALSE),0)/100</f>
        <v>0</v>
      </c>
      <c r="K59" s="22">
        <f>_xlfn.IFERROR(VLOOKUP(A59,'[2]Sheet1'!$A$162:$K$228,10,FALSE),0)</f>
        <v>3</v>
      </c>
      <c r="L59" s="88">
        <f>_xlfn.IFERROR(VLOOKUP(A59,'[2]Sheet1'!$A$162:$K$228,11,FALSE),0)/100</f>
        <v>0.0014822134387351775</v>
      </c>
    </row>
    <row r="60" spans="1:12" ht="15">
      <c r="A60" s="67" t="s">
        <v>124</v>
      </c>
      <c r="B60" s="80" t="s">
        <v>125</v>
      </c>
      <c r="C60" s="10">
        <f>_xlfn.IFERROR(VLOOKUP(A60,'[2]Sheet1'!$A$162:$K$228,2,FALSE),0)</f>
        <v>0</v>
      </c>
      <c r="D60" s="92">
        <f>_xlfn.IFERROR(VLOOKUP(A60,'[2]Sheet1'!$A$162:$K$228,3,FALSE),0)/100</f>
        <v>0</v>
      </c>
      <c r="E60" s="10">
        <f>_xlfn.IFERROR(VLOOKUP(A60,'[2]Sheet1'!$A$162:$K$228,4,FALSE),0)</f>
        <v>3</v>
      </c>
      <c r="F60" s="69">
        <f>_xlfn.IFERROR(VLOOKUP(A60,'[2]Sheet1'!$A$162:$K$228,5,FALSE),0)/100</f>
        <v>0.0026431718061674008</v>
      </c>
      <c r="G60" s="22">
        <f>_xlfn.IFERROR(VLOOKUP(A60,'[2]Sheet1'!$A$162:$K$228,6,FALSE),0)</f>
        <v>2</v>
      </c>
      <c r="H60" s="92">
        <f>_xlfn.IFERROR(VLOOKUP(A60,'[2]Sheet1'!$A$162:$K$228,7,FALSE),0)/100</f>
        <v>0.009259259259259259</v>
      </c>
      <c r="I60" s="10">
        <f>_xlfn.IFERROR(VLOOKUP(A60,'[2]Sheet1'!$A$162:$K$228,8,FALSE),0)</f>
        <v>0</v>
      </c>
      <c r="J60" s="69">
        <f>_xlfn.IFERROR(VLOOKUP(A60,'[2]Sheet1'!$A$162:$K$228,9,FALSE),0)/100</f>
        <v>0</v>
      </c>
      <c r="K60" s="22">
        <f>_xlfn.IFERROR(VLOOKUP(A60,'[2]Sheet1'!$A$162:$K$228,10,FALSE),0)</f>
        <v>5</v>
      </c>
      <c r="L60" s="88">
        <f>_xlfn.IFERROR(VLOOKUP(A60,'[2]Sheet1'!$A$162:$K$228,11,FALSE),0)/100</f>
        <v>0.0024703557312252965</v>
      </c>
    </row>
    <row r="61" spans="1:12" ht="15">
      <c r="A61" s="67" t="s">
        <v>126</v>
      </c>
      <c r="B61" s="81" t="s">
        <v>127</v>
      </c>
      <c r="C61" s="10">
        <f>_xlfn.IFERROR(VLOOKUP(A61,'[2]Sheet1'!$A$162:$K$228,2,FALSE),0)</f>
        <v>0</v>
      </c>
      <c r="D61" s="92">
        <f>_xlfn.IFERROR(VLOOKUP(A61,'[2]Sheet1'!$A$162:$K$228,3,FALSE),0)/100</f>
        <v>0</v>
      </c>
      <c r="E61" s="10">
        <f>_xlfn.IFERROR(VLOOKUP(A61,'[2]Sheet1'!$A$162:$K$228,4,FALSE),0)</f>
        <v>4</v>
      </c>
      <c r="F61" s="69">
        <f>_xlfn.IFERROR(VLOOKUP(A61,'[2]Sheet1'!$A$162:$K$228,5,FALSE),0)/100</f>
        <v>0.003524229074889868</v>
      </c>
      <c r="G61" s="22">
        <f>_xlfn.IFERROR(VLOOKUP(A61,'[2]Sheet1'!$A$162:$K$228,6,FALSE),0)</f>
        <v>0</v>
      </c>
      <c r="H61" s="92">
        <f>_xlfn.IFERROR(VLOOKUP(A61,'[2]Sheet1'!$A$162:$K$228,7,FALSE),0)/100</f>
        <v>0</v>
      </c>
      <c r="I61" s="10">
        <f>_xlfn.IFERROR(VLOOKUP(A61,'[2]Sheet1'!$A$162:$K$228,8,FALSE),0)</f>
        <v>0</v>
      </c>
      <c r="J61" s="69">
        <f>_xlfn.IFERROR(VLOOKUP(A61,'[2]Sheet1'!$A$162:$K$228,9,FALSE),0)/100</f>
        <v>0</v>
      </c>
      <c r="K61" s="22">
        <f>_xlfn.IFERROR(VLOOKUP(A61,'[2]Sheet1'!$A$162:$K$228,10,FALSE),0)</f>
        <v>4</v>
      </c>
      <c r="L61" s="88">
        <f>_xlfn.IFERROR(VLOOKUP(A61,'[2]Sheet1'!$A$162:$K$228,11,FALSE),0)/100</f>
        <v>0.001976284584980237</v>
      </c>
    </row>
    <row r="62" spans="1:12" ht="15">
      <c r="A62" s="67" t="s">
        <v>128</v>
      </c>
      <c r="B62" s="81" t="s">
        <v>129</v>
      </c>
      <c r="C62" s="10">
        <f>_xlfn.IFERROR(VLOOKUP(A62,'[2]Sheet1'!$A$162:$K$228,2,FALSE),0)</f>
        <v>0</v>
      </c>
      <c r="D62" s="92">
        <f>_xlfn.IFERROR(VLOOKUP(A62,'[2]Sheet1'!$A$162:$K$228,3,FALSE),0)/100</f>
        <v>0</v>
      </c>
      <c r="E62" s="10">
        <f>_xlfn.IFERROR(VLOOKUP(A62,'[2]Sheet1'!$A$162:$K$228,4,FALSE),0)</f>
        <v>1</v>
      </c>
      <c r="F62" s="69">
        <f>_xlfn.IFERROR(VLOOKUP(A62,'[2]Sheet1'!$A$162:$K$228,5,FALSE),0)/100</f>
        <v>0.000881057268722467</v>
      </c>
      <c r="G62" s="22">
        <f>_xlfn.IFERROR(VLOOKUP(A62,'[2]Sheet1'!$A$162:$K$228,6,FALSE),0)</f>
        <v>0</v>
      </c>
      <c r="H62" s="92">
        <f>_xlfn.IFERROR(VLOOKUP(A62,'[2]Sheet1'!$A$162:$K$228,7,FALSE),0)/100</f>
        <v>0</v>
      </c>
      <c r="I62" s="10">
        <f>_xlfn.IFERROR(VLOOKUP(A62,'[2]Sheet1'!$A$162:$K$228,8,FALSE),0)</f>
        <v>0</v>
      </c>
      <c r="J62" s="69">
        <f>_xlfn.IFERROR(VLOOKUP(A62,'[2]Sheet1'!$A$162:$K$228,9,FALSE),0)/100</f>
        <v>0</v>
      </c>
      <c r="K62" s="22">
        <f>_xlfn.IFERROR(VLOOKUP(A62,'[2]Sheet1'!$A$162:$K$228,10,FALSE),0)</f>
        <v>1</v>
      </c>
      <c r="L62" s="88">
        <f>_xlfn.IFERROR(VLOOKUP(A62,'[2]Sheet1'!$A$162:$K$228,11,FALSE),0)/100</f>
        <v>0.0004940711462450593</v>
      </c>
    </row>
    <row r="63" spans="1:12" ht="15">
      <c r="A63" s="67" t="s">
        <v>130</v>
      </c>
      <c r="B63" s="81" t="s">
        <v>131</v>
      </c>
      <c r="C63" s="10">
        <f>_xlfn.IFERROR(VLOOKUP(A63,'[2]Sheet1'!$A$162:$K$228,2,FALSE),0)</f>
        <v>0</v>
      </c>
      <c r="D63" s="92">
        <f>_xlfn.IFERROR(VLOOKUP(A63,'[2]Sheet1'!$A$162:$K$228,3,FALSE),0)/100</f>
        <v>0</v>
      </c>
      <c r="E63" s="10">
        <f>_xlfn.IFERROR(VLOOKUP(A63,'[2]Sheet1'!$A$162:$K$228,4,FALSE),0)</f>
        <v>0</v>
      </c>
      <c r="F63" s="69">
        <f>_xlfn.IFERROR(VLOOKUP(A63,'[2]Sheet1'!$A$162:$K$228,5,FALSE),0)/100</f>
        <v>0</v>
      </c>
      <c r="G63" s="22">
        <f>_xlfn.IFERROR(VLOOKUP(A63,'[2]Sheet1'!$A$162:$K$228,6,FALSE),0)</f>
        <v>0</v>
      </c>
      <c r="H63" s="92">
        <f>_xlfn.IFERROR(VLOOKUP(A63,'[2]Sheet1'!$A$162:$K$228,7,FALSE),0)/100</f>
        <v>0</v>
      </c>
      <c r="I63" s="10">
        <f>_xlfn.IFERROR(VLOOKUP(A63,'[2]Sheet1'!$A$162:$K$228,8,FALSE),0)</f>
        <v>0</v>
      </c>
      <c r="J63" s="69">
        <f>_xlfn.IFERROR(VLOOKUP(A63,'[2]Sheet1'!$A$162:$K$228,9,FALSE),0)/100</f>
        <v>0</v>
      </c>
      <c r="K63" s="22">
        <f>_xlfn.IFERROR(VLOOKUP(A63,'[2]Sheet1'!$A$162:$K$228,10,FALSE),0)</f>
        <v>0</v>
      </c>
      <c r="L63" s="88">
        <f>_xlfn.IFERROR(VLOOKUP(A63,'[2]Sheet1'!$A$162:$K$228,11,FALSE),0)/100</f>
        <v>0</v>
      </c>
    </row>
    <row r="64" spans="1:12" ht="15">
      <c r="A64" s="67" t="s">
        <v>132</v>
      </c>
      <c r="B64" s="81" t="s">
        <v>133</v>
      </c>
      <c r="C64" s="10">
        <f>_xlfn.IFERROR(VLOOKUP(A64,'[2]Sheet1'!$A$162:$K$228,2,FALSE),0)</f>
        <v>0</v>
      </c>
      <c r="D64" s="92">
        <f>_xlfn.IFERROR(VLOOKUP(A64,'[2]Sheet1'!$A$162:$K$228,3,FALSE),0)/100</f>
        <v>0</v>
      </c>
      <c r="E64" s="10">
        <f>_xlfn.IFERROR(VLOOKUP(A64,'[2]Sheet1'!$A$162:$K$228,4,FALSE),0)</f>
        <v>0</v>
      </c>
      <c r="F64" s="69">
        <f>_xlfn.IFERROR(VLOOKUP(A64,'[2]Sheet1'!$A$162:$K$228,5,FALSE),0)/100</f>
        <v>0</v>
      </c>
      <c r="G64" s="22">
        <f>_xlfn.IFERROR(VLOOKUP(A64,'[2]Sheet1'!$A$162:$K$228,6,FALSE),0)</f>
        <v>0</v>
      </c>
      <c r="H64" s="92">
        <f>_xlfn.IFERROR(VLOOKUP(A64,'[2]Sheet1'!$A$162:$K$228,7,FALSE),0)/100</f>
        <v>0</v>
      </c>
      <c r="I64" s="10">
        <f>_xlfn.IFERROR(VLOOKUP(A64,'[2]Sheet1'!$A$162:$K$228,8,FALSE),0)</f>
        <v>0</v>
      </c>
      <c r="J64" s="69">
        <f>_xlfn.IFERROR(VLOOKUP(A64,'[2]Sheet1'!$A$162:$K$228,9,FALSE),0)/100</f>
        <v>0</v>
      </c>
      <c r="K64" s="22">
        <f>_xlfn.IFERROR(VLOOKUP(A64,'[2]Sheet1'!$A$162:$K$228,10,FALSE),0)</f>
        <v>0</v>
      </c>
      <c r="L64" s="88">
        <f>_xlfn.IFERROR(VLOOKUP(A64,'[2]Sheet1'!$A$162:$K$228,11,FALSE),0)/100</f>
        <v>0</v>
      </c>
    </row>
    <row r="65" spans="1:12" ht="15">
      <c r="A65" s="67" t="s">
        <v>134</v>
      </c>
      <c r="B65" s="81" t="s">
        <v>135</v>
      </c>
      <c r="C65" s="10">
        <f>_xlfn.IFERROR(VLOOKUP(A65,'[2]Sheet1'!$A$162:$K$228,2,FALSE),0)</f>
        <v>1</v>
      </c>
      <c r="D65" s="92">
        <f>_xlfn.IFERROR(VLOOKUP(A65,'[2]Sheet1'!$A$162:$K$228,3,FALSE),0)/100</f>
        <v>0.0014947683109118087</v>
      </c>
      <c r="E65" s="10">
        <f>_xlfn.IFERROR(VLOOKUP(A65,'[2]Sheet1'!$A$162:$K$228,4,FALSE),0)</f>
        <v>0</v>
      </c>
      <c r="F65" s="69">
        <f>_xlfn.IFERROR(VLOOKUP(A65,'[2]Sheet1'!$A$162:$K$228,5,FALSE),0)/100</f>
        <v>0</v>
      </c>
      <c r="G65" s="22">
        <f>_xlfn.IFERROR(VLOOKUP(A65,'[2]Sheet1'!$A$162:$K$228,6,FALSE),0)</f>
        <v>0</v>
      </c>
      <c r="H65" s="92">
        <f>_xlfn.IFERROR(VLOOKUP(A65,'[2]Sheet1'!$A$162:$K$228,7,FALSE),0)/100</f>
        <v>0</v>
      </c>
      <c r="I65" s="10">
        <f>_xlfn.IFERROR(VLOOKUP(A65,'[2]Sheet1'!$A$162:$K$228,8,FALSE),0)</f>
        <v>0</v>
      </c>
      <c r="J65" s="69">
        <f>_xlfn.IFERROR(VLOOKUP(A65,'[2]Sheet1'!$A$162:$K$228,9,FALSE),0)/100</f>
        <v>0</v>
      </c>
      <c r="K65" s="22">
        <f>_xlfn.IFERROR(VLOOKUP(A65,'[2]Sheet1'!$A$162:$K$228,10,FALSE),0)</f>
        <v>1</v>
      </c>
      <c r="L65" s="88">
        <f>_xlfn.IFERROR(VLOOKUP(A65,'[2]Sheet1'!$A$162:$K$228,11,FALSE),0)/100</f>
        <v>0.0004940711462450593</v>
      </c>
    </row>
    <row r="66" spans="1:12" ht="15">
      <c r="A66" s="67" t="s">
        <v>136</v>
      </c>
      <c r="B66" s="80" t="s">
        <v>137</v>
      </c>
      <c r="C66" s="10">
        <f>_xlfn.IFERROR(VLOOKUP(A66,'[2]Sheet1'!$A$162:$K$228,2,FALSE),0)</f>
        <v>3</v>
      </c>
      <c r="D66" s="92">
        <f>_xlfn.IFERROR(VLOOKUP(A66,'[2]Sheet1'!$A$162:$K$228,3,FALSE),0)/100</f>
        <v>0.004484304932735427</v>
      </c>
      <c r="E66" s="10">
        <f>_xlfn.IFERROR(VLOOKUP(A66,'[2]Sheet1'!$A$162:$K$228,4,FALSE),0)</f>
        <v>4</v>
      </c>
      <c r="F66" s="69">
        <f>_xlfn.IFERROR(VLOOKUP(A66,'[2]Sheet1'!$A$162:$K$228,5,FALSE),0)/100</f>
        <v>0.003524229074889868</v>
      </c>
      <c r="G66" s="22">
        <f>_xlfn.IFERROR(VLOOKUP(A66,'[2]Sheet1'!$A$162:$K$228,6,FALSE),0)</f>
        <v>0</v>
      </c>
      <c r="H66" s="92">
        <f>_xlfn.IFERROR(VLOOKUP(A66,'[2]Sheet1'!$A$162:$K$228,7,FALSE),0)/100</f>
        <v>0</v>
      </c>
      <c r="I66" s="10">
        <f>_xlfn.IFERROR(VLOOKUP(A66,'[2]Sheet1'!$A$162:$K$228,8,FALSE),0)</f>
        <v>0</v>
      </c>
      <c r="J66" s="69">
        <f>_xlfn.IFERROR(VLOOKUP(A66,'[2]Sheet1'!$A$162:$K$228,9,FALSE),0)/100</f>
        <v>0</v>
      </c>
      <c r="K66" s="22">
        <f>_xlfn.IFERROR(VLOOKUP(A66,'[2]Sheet1'!$A$162:$K$228,10,FALSE),0)</f>
        <v>7</v>
      </c>
      <c r="L66" s="88">
        <f>_xlfn.IFERROR(VLOOKUP(A66,'[2]Sheet1'!$A$162:$K$228,11,FALSE),0)/100</f>
        <v>0.003458498023715415</v>
      </c>
    </row>
    <row r="67" spans="1:12" ht="15">
      <c r="A67" s="67" t="s">
        <v>138</v>
      </c>
      <c r="B67" s="81" t="s">
        <v>139</v>
      </c>
      <c r="C67" s="10">
        <f>_xlfn.IFERROR(VLOOKUP(A67,'[2]Sheet1'!$A$162:$K$228,2,FALSE),0)</f>
        <v>1</v>
      </c>
      <c r="D67" s="92">
        <f>_xlfn.IFERROR(VLOOKUP(A67,'[2]Sheet1'!$A$162:$K$228,3,FALSE),0)/100</f>
        <v>0.0014947683109118087</v>
      </c>
      <c r="E67" s="10">
        <f>_xlfn.IFERROR(VLOOKUP(A67,'[2]Sheet1'!$A$162:$K$228,4,FALSE),0)</f>
        <v>2</v>
      </c>
      <c r="F67" s="69">
        <f>_xlfn.IFERROR(VLOOKUP(A67,'[2]Sheet1'!$A$162:$K$228,5,FALSE),0)/100</f>
        <v>0.001762114537444934</v>
      </c>
      <c r="G67" s="22">
        <f>_xlfn.IFERROR(VLOOKUP(A67,'[2]Sheet1'!$A$162:$K$228,6,FALSE),0)</f>
        <v>0</v>
      </c>
      <c r="H67" s="92">
        <f>_xlfn.IFERROR(VLOOKUP(A67,'[2]Sheet1'!$A$162:$K$228,7,FALSE),0)/100</f>
        <v>0</v>
      </c>
      <c r="I67" s="10">
        <f>_xlfn.IFERROR(VLOOKUP(A67,'[2]Sheet1'!$A$162:$K$228,8,FALSE),0)</f>
        <v>0</v>
      </c>
      <c r="J67" s="69">
        <f>_xlfn.IFERROR(VLOOKUP(A67,'[2]Sheet1'!$A$162:$K$228,9,FALSE),0)/100</f>
        <v>0</v>
      </c>
      <c r="K67" s="22">
        <f>_xlfn.IFERROR(VLOOKUP(A67,'[2]Sheet1'!$A$162:$K$228,10,FALSE),0)</f>
        <v>3</v>
      </c>
      <c r="L67" s="88">
        <f>_xlfn.IFERROR(VLOOKUP(A67,'[2]Sheet1'!$A$162:$K$228,11,FALSE),0)/100</f>
        <v>0.0014822134387351775</v>
      </c>
    </row>
    <row r="68" spans="1:12" ht="15">
      <c r="A68" s="67" t="s">
        <v>140</v>
      </c>
      <c r="B68" s="80" t="s">
        <v>141</v>
      </c>
      <c r="C68" s="10">
        <f>_xlfn.IFERROR(VLOOKUP(A68,'[2]Sheet1'!$A$162:$K$228,2,FALSE),0)</f>
        <v>0</v>
      </c>
      <c r="D68" s="92">
        <f>_xlfn.IFERROR(VLOOKUP(A68,'[2]Sheet1'!$A$162:$K$228,3,FALSE),0)/100</f>
        <v>0</v>
      </c>
      <c r="E68" s="10">
        <f>_xlfn.IFERROR(VLOOKUP(A68,'[2]Sheet1'!$A$162:$K$228,4,FALSE),0)</f>
        <v>1</v>
      </c>
      <c r="F68" s="69">
        <f>_xlfn.IFERROR(VLOOKUP(A68,'[2]Sheet1'!$A$162:$K$228,5,FALSE),0)/100</f>
        <v>0.000881057268722467</v>
      </c>
      <c r="G68" s="22">
        <f>_xlfn.IFERROR(VLOOKUP(A68,'[2]Sheet1'!$A$162:$K$228,6,FALSE),0)</f>
        <v>0</v>
      </c>
      <c r="H68" s="92">
        <f>_xlfn.IFERROR(VLOOKUP(A68,'[2]Sheet1'!$A$162:$K$228,7,FALSE),0)/100</f>
        <v>0</v>
      </c>
      <c r="I68" s="10">
        <f>_xlfn.IFERROR(VLOOKUP(A68,'[2]Sheet1'!$A$162:$K$228,8,FALSE),0)</f>
        <v>0</v>
      </c>
      <c r="J68" s="69">
        <f>_xlfn.IFERROR(VLOOKUP(A68,'[2]Sheet1'!$A$162:$K$228,9,FALSE),0)/100</f>
        <v>0</v>
      </c>
      <c r="K68" s="22">
        <f>_xlfn.IFERROR(VLOOKUP(A68,'[2]Sheet1'!$A$162:$K$228,10,FALSE),0)</f>
        <v>1</v>
      </c>
      <c r="L68" s="88">
        <f>_xlfn.IFERROR(VLOOKUP(A68,'[2]Sheet1'!$A$162:$K$228,11,FALSE),0)/100</f>
        <v>0.0004940711462450593</v>
      </c>
    </row>
    <row r="69" spans="1:12" ht="15">
      <c r="A69" s="67" t="s">
        <v>142</v>
      </c>
      <c r="B69" s="80" t="s">
        <v>143</v>
      </c>
      <c r="C69" s="10">
        <f>_xlfn.IFERROR(VLOOKUP(A69,'[2]Sheet1'!$A$162:$K$228,2,FALSE),0)</f>
        <v>0</v>
      </c>
      <c r="D69" s="92">
        <f>_xlfn.IFERROR(VLOOKUP(A69,'[2]Sheet1'!$A$162:$K$228,3,FALSE),0)/100</f>
        <v>0</v>
      </c>
      <c r="E69" s="10">
        <f>_xlfn.IFERROR(VLOOKUP(A69,'[2]Sheet1'!$A$162:$K$228,4,FALSE),0)</f>
        <v>1</v>
      </c>
      <c r="F69" s="69">
        <f>_xlfn.IFERROR(VLOOKUP(A69,'[2]Sheet1'!$A$162:$K$228,5,FALSE),0)/100</f>
        <v>0.000881057268722467</v>
      </c>
      <c r="G69" s="22">
        <f>_xlfn.IFERROR(VLOOKUP(A69,'[2]Sheet1'!$A$162:$K$228,6,FALSE),0)</f>
        <v>0</v>
      </c>
      <c r="H69" s="92">
        <f>_xlfn.IFERROR(VLOOKUP(A69,'[2]Sheet1'!$A$162:$K$228,7,FALSE),0)/100</f>
        <v>0</v>
      </c>
      <c r="I69" s="10">
        <f>_xlfn.IFERROR(VLOOKUP(A69,'[2]Sheet1'!$A$162:$K$228,8,FALSE),0)</f>
        <v>0</v>
      </c>
      <c r="J69" s="69">
        <f>_xlfn.IFERROR(VLOOKUP(A69,'[2]Sheet1'!$A$162:$K$228,9,FALSE),0)/100</f>
        <v>0</v>
      </c>
      <c r="K69" s="22">
        <f>_xlfn.IFERROR(VLOOKUP(A69,'[2]Sheet1'!$A$162:$K$228,10,FALSE),0)</f>
        <v>1</v>
      </c>
      <c r="L69" s="88">
        <f>_xlfn.IFERROR(VLOOKUP(A69,'[2]Sheet1'!$A$162:$K$228,11,FALSE),0)/100</f>
        <v>0.0004940711462450593</v>
      </c>
    </row>
    <row r="70" spans="1:12" ht="15">
      <c r="A70" s="67" t="s">
        <v>144</v>
      </c>
      <c r="B70" s="81" t="s">
        <v>145</v>
      </c>
      <c r="C70" s="10">
        <f>_xlfn.IFERROR(VLOOKUP(A70,'[2]Sheet1'!$A$162:$K$228,2,FALSE),0)</f>
        <v>1</v>
      </c>
      <c r="D70" s="92">
        <f>_xlfn.IFERROR(VLOOKUP(A70,'[2]Sheet1'!$A$162:$K$228,3,FALSE),0)/100</f>
        <v>0.0014947683109118087</v>
      </c>
      <c r="E70" s="10">
        <f>_xlfn.IFERROR(VLOOKUP(A70,'[2]Sheet1'!$A$162:$K$228,4,FALSE),0)</f>
        <v>0</v>
      </c>
      <c r="F70" s="69">
        <f>_xlfn.IFERROR(VLOOKUP(A70,'[2]Sheet1'!$A$162:$K$228,5,FALSE),0)/100</f>
        <v>0</v>
      </c>
      <c r="G70" s="22">
        <f>_xlfn.IFERROR(VLOOKUP(A70,'[2]Sheet1'!$A$162:$K$228,6,FALSE),0)</f>
        <v>0</v>
      </c>
      <c r="H70" s="92">
        <f>_xlfn.IFERROR(VLOOKUP(A70,'[2]Sheet1'!$A$162:$K$228,7,FALSE),0)/100</f>
        <v>0</v>
      </c>
      <c r="I70" s="10">
        <f>_xlfn.IFERROR(VLOOKUP(A70,'[2]Sheet1'!$A$162:$K$228,8,FALSE),0)</f>
        <v>0</v>
      </c>
      <c r="J70" s="69">
        <f>_xlfn.IFERROR(VLOOKUP(A70,'[2]Sheet1'!$A$162:$K$228,9,FALSE),0)/100</f>
        <v>0</v>
      </c>
      <c r="K70" s="22">
        <f>_xlfn.IFERROR(VLOOKUP(A70,'[2]Sheet1'!$A$162:$K$228,10,FALSE),0)</f>
        <v>1</v>
      </c>
      <c r="L70" s="88">
        <f>_xlfn.IFERROR(VLOOKUP(A70,'[2]Sheet1'!$A$162:$K$228,11,FALSE),0)/100</f>
        <v>0.0004940711462450593</v>
      </c>
    </row>
    <row r="71" spans="1:12" ht="15">
      <c r="A71" s="67" t="s">
        <v>146</v>
      </c>
      <c r="B71" s="80" t="s">
        <v>147</v>
      </c>
      <c r="C71" s="10">
        <f>_xlfn.IFERROR(VLOOKUP(A71,'[2]Sheet1'!$A$162:$K$228,2,FALSE),0)</f>
        <v>1</v>
      </c>
      <c r="D71" s="92">
        <f>_xlfn.IFERROR(VLOOKUP(A71,'[2]Sheet1'!$A$162:$K$228,3,FALSE),0)/100</f>
        <v>0.0014947683109118087</v>
      </c>
      <c r="E71" s="10">
        <f>_xlfn.IFERROR(VLOOKUP(A71,'[2]Sheet1'!$A$162:$K$228,4,FALSE),0)</f>
        <v>0</v>
      </c>
      <c r="F71" s="69">
        <f>_xlfn.IFERROR(VLOOKUP(A71,'[2]Sheet1'!$A$162:$K$228,5,FALSE),0)/100</f>
        <v>0</v>
      </c>
      <c r="G71" s="22">
        <f>_xlfn.IFERROR(VLOOKUP(A71,'[2]Sheet1'!$A$162:$K$228,6,FALSE),0)</f>
        <v>0</v>
      </c>
      <c r="H71" s="92">
        <f>_xlfn.IFERROR(VLOOKUP(A71,'[2]Sheet1'!$A$162:$K$228,7,FALSE),0)/100</f>
        <v>0</v>
      </c>
      <c r="I71" s="10">
        <f>_xlfn.IFERROR(VLOOKUP(A71,'[2]Sheet1'!$A$162:$K$228,8,FALSE),0)</f>
        <v>0</v>
      </c>
      <c r="J71" s="69">
        <f>_xlfn.IFERROR(VLOOKUP(A71,'[2]Sheet1'!$A$162:$K$228,9,FALSE),0)/100</f>
        <v>0</v>
      </c>
      <c r="K71" s="22">
        <f>_xlfn.IFERROR(VLOOKUP(A71,'[2]Sheet1'!$A$162:$K$228,10,FALSE),0)</f>
        <v>1</v>
      </c>
      <c r="L71" s="88">
        <f>_xlfn.IFERROR(VLOOKUP(A71,'[2]Sheet1'!$A$162:$K$228,11,FALSE),0)/100</f>
        <v>0.0004940711462450593</v>
      </c>
    </row>
    <row r="72" spans="1:12" ht="15">
      <c r="A72" s="67" t="s">
        <v>148</v>
      </c>
      <c r="B72" s="80" t="s">
        <v>201</v>
      </c>
      <c r="C72" s="10">
        <f>_xlfn.IFERROR(VLOOKUP(A72,'[2]Sheet1'!$A$162:$K$228,2,FALSE),0)</f>
        <v>2</v>
      </c>
      <c r="D72" s="92">
        <f>_xlfn.IFERROR(VLOOKUP(A72,'[2]Sheet1'!$A$162:$K$228,3,FALSE),0)/100</f>
        <v>0.0029895366218236174</v>
      </c>
      <c r="E72" s="10">
        <f>_xlfn.IFERROR(VLOOKUP(A72,'[2]Sheet1'!$A$162:$K$228,4,FALSE),0)</f>
        <v>1</v>
      </c>
      <c r="F72" s="69">
        <f>_xlfn.IFERROR(VLOOKUP(A72,'[2]Sheet1'!$A$162:$K$228,5,FALSE),0)/100</f>
        <v>0.000881057268722467</v>
      </c>
      <c r="G72" s="22">
        <f>_xlfn.IFERROR(VLOOKUP(A72,'[2]Sheet1'!$A$162:$K$228,6,FALSE),0)</f>
        <v>0</v>
      </c>
      <c r="H72" s="92">
        <f>_xlfn.IFERROR(VLOOKUP(A72,'[2]Sheet1'!$A$162:$K$228,7,FALSE),0)/100</f>
        <v>0</v>
      </c>
      <c r="I72" s="10">
        <f>_xlfn.IFERROR(VLOOKUP(A72,'[2]Sheet1'!$A$162:$K$228,8,FALSE),0)</f>
        <v>0</v>
      </c>
      <c r="J72" s="69">
        <f>_xlfn.IFERROR(VLOOKUP(A72,'[2]Sheet1'!$A$162:$K$228,9,FALSE),0)/100</f>
        <v>0</v>
      </c>
      <c r="K72" s="22">
        <f>_xlfn.IFERROR(VLOOKUP(A72,'[2]Sheet1'!$A$162:$K$228,10,FALSE),0)</f>
        <v>3</v>
      </c>
      <c r="L72" s="88">
        <f>_xlfn.IFERROR(VLOOKUP(A72,'[2]Sheet1'!$A$162:$K$228,11,FALSE),0)/100</f>
        <v>0.0014822134387351775</v>
      </c>
    </row>
    <row r="73" spans="1:12" ht="15">
      <c r="A73" s="67" t="s">
        <v>149</v>
      </c>
      <c r="B73" s="80" t="s">
        <v>150</v>
      </c>
      <c r="C73" s="10">
        <f>_xlfn.IFERROR(VLOOKUP(A73,'[2]Sheet1'!$A$162:$K$228,2,FALSE),0)</f>
        <v>8</v>
      </c>
      <c r="D73" s="92">
        <f>_xlfn.IFERROR(VLOOKUP(A73,'[2]Sheet1'!$A$162:$K$228,3,FALSE),0)/100</f>
        <v>0.01195814648729447</v>
      </c>
      <c r="E73" s="10">
        <f>_xlfn.IFERROR(VLOOKUP(A73,'[2]Sheet1'!$A$162:$K$228,4,FALSE),0)</f>
        <v>7</v>
      </c>
      <c r="F73" s="69">
        <f>_xlfn.IFERROR(VLOOKUP(A73,'[2]Sheet1'!$A$162:$K$228,5,FALSE),0)/100</f>
        <v>0.006167400881057269</v>
      </c>
      <c r="G73" s="22">
        <f>_xlfn.IFERROR(VLOOKUP(A73,'[2]Sheet1'!$A$162:$K$228,6,FALSE),0)</f>
        <v>2</v>
      </c>
      <c r="H73" s="92">
        <f>_xlfn.IFERROR(VLOOKUP(A73,'[2]Sheet1'!$A$162:$K$228,7,FALSE),0)/100</f>
        <v>0.009259259259259259</v>
      </c>
      <c r="I73" s="10">
        <f>_xlfn.IFERROR(VLOOKUP(A73,'[2]Sheet1'!$A$162:$K$228,8,FALSE),0)</f>
        <v>0</v>
      </c>
      <c r="J73" s="69">
        <f>_xlfn.IFERROR(VLOOKUP(A73,'[2]Sheet1'!$A$162:$K$228,9,FALSE),0)/100</f>
        <v>0</v>
      </c>
      <c r="K73" s="22">
        <f>_xlfn.IFERROR(VLOOKUP(A73,'[2]Sheet1'!$A$162:$K$228,10,FALSE),0)</f>
        <v>17</v>
      </c>
      <c r="L73" s="88">
        <f>_xlfn.IFERROR(VLOOKUP(A73,'[2]Sheet1'!$A$162:$K$228,11,FALSE),0)/100</f>
        <v>0.008399209486166008</v>
      </c>
    </row>
    <row r="74" spans="1:12" ht="15">
      <c r="A74" s="67" t="s">
        <v>151</v>
      </c>
      <c r="B74" s="80" t="s">
        <v>152</v>
      </c>
      <c r="C74" s="10">
        <f>_xlfn.IFERROR(VLOOKUP(A74,'[2]Sheet1'!$A$162:$K$228,2,FALSE),0)</f>
        <v>0</v>
      </c>
      <c r="D74" s="92">
        <f>_xlfn.IFERROR(VLOOKUP(A74,'[2]Sheet1'!$A$162:$K$228,3,FALSE),0)/100</f>
        <v>0</v>
      </c>
      <c r="E74" s="10">
        <f>_xlfn.IFERROR(VLOOKUP(A74,'[2]Sheet1'!$A$162:$K$228,4,FALSE),0)</f>
        <v>0</v>
      </c>
      <c r="F74" s="69">
        <f>_xlfn.IFERROR(VLOOKUP(A74,'[2]Sheet1'!$A$162:$K$228,5,FALSE),0)/100</f>
        <v>0</v>
      </c>
      <c r="G74" s="22">
        <f>_xlfn.IFERROR(VLOOKUP(A74,'[2]Sheet1'!$A$162:$K$228,6,FALSE),0)</f>
        <v>0</v>
      </c>
      <c r="H74" s="92">
        <f>_xlfn.IFERROR(VLOOKUP(A74,'[2]Sheet1'!$A$162:$K$228,7,FALSE),0)/100</f>
        <v>0</v>
      </c>
      <c r="I74" s="10">
        <f>_xlfn.IFERROR(VLOOKUP(A74,'[2]Sheet1'!$A$162:$K$228,8,FALSE),0)</f>
        <v>0</v>
      </c>
      <c r="J74" s="69">
        <f>_xlfn.IFERROR(VLOOKUP(A74,'[2]Sheet1'!$A$162:$K$228,9,FALSE),0)/100</f>
        <v>0</v>
      </c>
      <c r="K74" s="22">
        <f>_xlfn.IFERROR(VLOOKUP(A74,'[2]Sheet1'!$A$162:$K$228,10,FALSE),0)</f>
        <v>0</v>
      </c>
      <c r="L74" s="88">
        <f>_xlfn.IFERROR(VLOOKUP(A74,'[2]Sheet1'!$A$162:$K$228,11,FALSE),0)/100</f>
        <v>0</v>
      </c>
    </row>
    <row r="75" spans="1:12" ht="15">
      <c r="A75" s="67" t="s">
        <v>153</v>
      </c>
      <c r="B75" s="81" t="s">
        <v>154</v>
      </c>
      <c r="C75" s="10">
        <f>_xlfn.IFERROR(VLOOKUP(A75,'[2]Sheet1'!$A$162:$K$228,2,FALSE),0)</f>
        <v>0</v>
      </c>
      <c r="D75" s="92">
        <f>_xlfn.IFERROR(VLOOKUP(A75,'[2]Sheet1'!$A$162:$K$228,3,FALSE),0)/100</f>
        <v>0</v>
      </c>
      <c r="E75" s="10">
        <f>_xlfn.IFERROR(VLOOKUP(A75,'[2]Sheet1'!$A$162:$K$228,4,FALSE),0)</f>
        <v>1</v>
      </c>
      <c r="F75" s="69">
        <f>_xlfn.IFERROR(VLOOKUP(A75,'[2]Sheet1'!$A$162:$K$228,5,FALSE),0)/100</f>
        <v>0.000881057268722467</v>
      </c>
      <c r="G75" s="22">
        <f>_xlfn.IFERROR(VLOOKUP(A75,'[2]Sheet1'!$A$162:$K$228,6,FALSE),0)</f>
        <v>0</v>
      </c>
      <c r="H75" s="92">
        <f>_xlfn.IFERROR(VLOOKUP(A75,'[2]Sheet1'!$A$162:$K$228,7,FALSE),0)/100</f>
        <v>0</v>
      </c>
      <c r="I75" s="10">
        <f>_xlfn.IFERROR(VLOOKUP(A75,'[2]Sheet1'!$A$162:$K$228,8,FALSE),0)</f>
        <v>0</v>
      </c>
      <c r="J75" s="69">
        <f>_xlfn.IFERROR(VLOOKUP(A75,'[2]Sheet1'!$A$162:$K$228,9,FALSE),0)/100</f>
        <v>0</v>
      </c>
      <c r="K75" s="22">
        <f>_xlfn.IFERROR(VLOOKUP(A75,'[2]Sheet1'!$A$162:$K$228,10,FALSE),0)</f>
        <v>1</v>
      </c>
      <c r="L75" s="88">
        <f>_xlfn.IFERROR(VLOOKUP(A75,'[2]Sheet1'!$A$162:$K$228,11,FALSE),0)/100</f>
        <v>0.0004940711462450593</v>
      </c>
    </row>
    <row r="76" spans="1:12" ht="15">
      <c r="A76" s="67" t="s">
        <v>155</v>
      </c>
      <c r="B76" s="80" t="s">
        <v>156</v>
      </c>
      <c r="C76" s="10">
        <f>_xlfn.IFERROR(VLOOKUP(A76,'[2]Sheet1'!$A$162:$K$228,2,FALSE),0)</f>
        <v>2</v>
      </c>
      <c r="D76" s="92">
        <f>_xlfn.IFERROR(VLOOKUP(A76,'[2]Sheet1'!$A$162:$K$228,3,FALSE),0)/100</f>
        <v>0.0029895366218236174</v>
      </c>
      <c r="E76" s="10">
        <f>_xlfn.IFERROR(VLOOKUP(A76,'[2]Sheet1'!$A$162:$K$228,4,FALSE),0)</f>
        <v>31</v>
      </c>
      <c r="F76" s="69">
        <f>_xlfn.IFERROR(VLOOKUP(A76,'[2]Sheet1'!$A$162:$K$228,5,FALSE),0)/100</f>
        <v>0.027312775330396475</v>
      </c>
      <c r="G76" s="22">
        <f>_xlfn.IFERROR(VLOOKUP(A76,'[2]Sheet1'!$A$162:$K$228,6,FALSE),0)</f>
        <v>4</v>
      </c>
      <c r="H76" s="92">
        <f>_xlfn.IFERROR(VLOOKUP(A76,'[2]Sheet1'!$A$162:$K$228,7,FALSE),0)/100</f>
        <v>0.018518518518518517</v>
      </c>
      <c r="I76" s="10">
        <f>_xlfn.IFERROR(VLOOKUP(A76,'[2]Sheet1'!$A$162:$K$228,8,FALSE),0)</f>
        <v>0</v>
      </c>
      <c r="J76" s="69">
        <f>_xlfn.IFERROR(VLOOKUP(A76,'[2]Sheet1'!$A$162:$K$228,9,FALSE),0)/100</f>
        <v>0</v>
      </c>
      <c r="K76" s="22">
        <f>_xlfn.IFERROR(VLOOKUP(A76,'[2]Sheet1'!$A$162:$K$228,10,FALSE),0)</f>
        <v>37</v>
      </c>
      <c r="L76" s="88">
        <f>_xlfn.IFERROR(VLOOKUP(A76,'[2]Sheet1'!$A$162:$K$228,11,FALSE),0)/100</f>
        <v>0.018280632411067196</v>
      </c>
    </row>
    <row r="77" spans="1:12" ht="15">
      <c r="A77" s="67" t="s">
        <v>157</v>
      </c>
      <c r="B77" s="81" t="s">
        <v>158</v>
      </c>
      <c r="C77" s="10">
        <f>_xlfn.IFERROR(VLOOKUP(A77,'[2]Sheet1'!$A$162:$K$228,2,FALSE),0)</f>
        <v>3</v>
      </c>
      <c r="D77" s="92">
        <f>_xlfn.IFERROR(VLOOKUP(A77,'[2]Sheet1'!$A$162:$K$228,3,FALSE),0)/100</f>
        <v>0.004484304932735427</v>
      </c>
      <c r="E77" s="10">
        <f>_xlfn.IFERROR(VLOOKUP(A77,'[2]Sheet1'!$A$162:$K$228,4,FALSE),0)</f>
        <v>18</v>
      </c>
      <c r="F77" s="69">
        <f>_xlfn.IFERROR(VLOOKUP(A77,'[2]Sheet1'!$A$162:$K$228,5,FALSE),0)/100</f>
        <v>0.015859030837004406</v>
      </c>
      <c r="G77" s="22">
        <f>_xlfn.IFERROR(VLOOKUP(A77,'[2]Sheet1'!$A$162:$K$228,6,FALSE),0)</f>
        <v>2</v>
      </c>
      <c r="H77" s="92">
        <f>_xlfn.IFERROR(VLOOKUP(A77,'[2]Sheet1'!$A$162:$K$228,7,FALSE),0)/100</f>
        <v>0.009259259259259259</v>
      </c>
      <c r="I77" s="10">
        <f>_xlfn.IFERROR(VLOOKUP(A77,'[2]Sheet1'!$A$162:$K$228,8,FALSE),0)</f>
        <v>0</v>
      </c>
      <c r="J77" s="69">
        <f>_xlfn.IFERROR(VLOOKUP(A77,'[2]Sheet1'!$A$162:$K$228,9,FALSE),0)/100</f>
        <v>0</v>
      </c>
      <c r="K77" s="22">
        <f>_xlfn.IFERROR(VLOOKUP(A77,'[2]Sheet1'!$A$162:$K$228,10,FALSE),0)</f>
        <v>23</v>
      </c>
      <c r="L77" s="88">
        <f>_xlfn.IFERROR(VLOOKUP(A77,'[2]Sheet1'!$A$162:$K$228,11,FALSE),0)/100</f>
        <v>0.011363636363636364</v>
      </c>
    </row>
    <row r="78" spans="1:12" ht="15">
      <c r="A78" s="67" t="s">
        <v>159</v>
      </c>
      <c r="B78" s="80" t="s">
        <v>160</v>
      </c>
      <c r="C78" s="10">
        <f>_xlfn.IFERROR(VLOOKUP(A78,'[2]Sheet1'!$A$162:$K$228,2,FALSE),0)</f>
        <v>1</v>
      </c>
      <c r="D78" s="92">
        <f>_xlfn.IFERROR(VLOOKUP(A78,'[2]Sheet1'!$A$162:$K$228,3,FALSE),0)/100</f>
        <v>0.0014947683109118087</v>
      </c>
      <c r="E78" s="10">
        <f>_xlfn.IFERROR(VLOOKUP(A78,'[2]Sheet1'!$A$162:$K$228,4,FALSE),0)</f>
        <v>1</v>
      </c>
      <c r="F78" s="69">
        <f>_xlfn.IFERROR(VLOOKUP(A78,'[2]Sheet1'!$A$162:$K$228,5,FALSE),0)/100</f>
        <v>0.000881057268722467</v>
      </c>
      <c r="G78" s="22">
        <f>_xlfn.IFERROR(VLOOKUP(A78,'[2]Sheet1'!$A$162:$K$228,6,FALSE),0)</f>
        <v>0</v>
      </c>
      <c r="H78" s="92">
        <f>_xlfn.IFERROR(VLOOKUP(A78,'[2]Sheet1'!$A$162:$K$228,7,FALSE),0)/100</f>
        <v>0</v>
      </c>
      <c r="I78" s="10">
        <f>_xlfn.IFERROR(VLOOKUP(A78,'[2]Sheet1'!$A$162:$K$228,8,FALSE),0)</f>
        <v>0</v>
      </c>
      <c r="J78" s="69">
        <f>_xlfn.IFERROR(VLOOKUP(A78,'[2]Sheet1'!$A$162:$K$228,9,FALSE),0)/100</f>
        <v>0</v>
      </c>
      <c r="K78" s="22">
        <f>_xlfn.IFERROR(VLOOKUP(A78,'[2]Sheet1'!$A$162:$K$228,10,FALSE),0)</f>
        <v>2</v>
      </c>
      <c r="L78" s="88">
        <f>_xlfn.IFERROR(VLOOKUP(A78,'[2]Sheet1'!$A$162:$K$228,11,FALSE),0)/100</f>
        <v>0.0009881422924901185</v>
      </c>
    </row>
    <row r="79" spans="1:12" ht="15">
      <c r="A79" s="67" t="s">
        <v>161</v>
      </c>
      <c r="B79" s="80" t="s">
        <v>162</v>
      </c>
      <c r="C79" s="10">
        <f>_xlfn.IFERROR(VLOOKUP(A79,'[2]Sheet1'!$A$162:$K$228,2,FALSE),0)</f>
        <v>1</v>
      </c>
      <c r="D79" s="92">
        <f>_xlfn.IFERROR(VLOOKUP(A79,'[2]Sheet1'!$A$162:$K$228,3,FALSE),0)/100</f>
        <v>0.0014947683109118087</v>
      </c>
      <c r="E79" s="10">
        <f>_xlfn.IFERROR(VLOOKUP(A79,'[2]Sheet1'!$A$162:$K$228,4,FALSE),0)</f>
        <v>0</v>
      </c>
      <c r="F79" s="69">
        <f>_xlfn.IFERROR(VLOOKUP(A79,'[2]Sheet1'!$A$162:$K$228,5,FALSE),0)/100</f>
        <v>0</v>
      </c>
      <c r="G79" s="22">
        <f>_xlfn.IFERROR(VLOOKUP(A79,'[2]Sheet1'!$A$162:$K$228,6,FALSE),0)</f>
        <v>0</v>
      </c>
      <c r="H79" s="92">
        <f>_xlfn.IFERROR(VLOOKUP(A79,'[2]Sheet1'!$A$162:$K$228,7,FALSE),0)/100</f>
        <v>0</v>
      </c>
      <c r="I79" s="10">
        <f>_xlfn.IFERROR(VLOOKUP(A79,'[2]Sheet1'!$A$162:$K$228,8,FALSE),0)</f>
        <v>0</v>
      </c>
      <c r="J79" s="69">
        <f>_xlfn.IFERROR(VLOOKUP(A79,'[2]Sheet1'!$A$162:$K$228,9,FALSE),0)/100</f>
        <v>0</v>
      </c>
      <c r="K79" s="22">
        <f>_xlfn.IFERROR(VLOOKUP(A79,'[2]Sheet1'!$A$162:$K$228,10,FALSE),0)</f>
        <v>1</v>
      </c>
      <c r="L79" s="88">
        <f>_xlfn.IFERROR(VLOOKUP(A79,'[2]Sheet1'!$A$162:$K$228,11,FALSE),0)/100</f>
        <v>0.0004940711462450593</v>
      </c>
    </row>
    <row r="80" spans="1:12" ht="15">
      <c r="A80" s="67" t="s">
        <v>163</v>
      </c>
      <c r="B80" s="80" t="s">
        <v>164</v>
      </c>
      <c r="C80" s="10">
        <f>_xlfn.IFERROR(VLOOKUP(A80,'[2]Sheet1'!$A$162:$K$228,2,FALSE),0)</f>
        <v>0</v>
      </c>
      <c r="D80" s="92">
        <f>_xlfn.IFERROR(VLOOKUP(A80,'[2]Sheet1'!$A$162:$K$228,3,FALSE),0)/100</f>
        <v>0</v>
      </c>
      <c r="E80" s="10">
        <f>_xlfn.IFERROR(VLOOKUP(A80,'[2]Sheet1'!$A$162:$K$228,4,FALSE),0)</f>
        <v>7</v>
      </c>
      <c r="F80" s="69">
        <f>_xlfn.IFERROR(VLOOKUP(A80,'[2]Sheet1'!$A$162:$K$228,5,FALSE),0)/100</f>
        <v>0.006167400881057269</v>
      </c>
      <c r="G80" s="22">
        <f>_xlfn.IFERROR(VLOOKUP(A80,'[2]Sheet1'!$A$162:$K$228,6,FALSE),0)</f>
        <v>1</v>
      </c>
      <c r="H80" s="92">
        <f>_xlfn.IFERROR(VLOOKUP(A80,'[2]Sheet1'!$A$162:$K$228,7,FALSE),0)/100</f>
        <v>0.004629629629629629</v>
      </c>
      <c r="I80" s="10">
        <f>_xlfn.IFERROR(VLOOKUP(A80,'[2]Sheet1'!$A$162:$K$228,8,FALSE),0)</f>
        <v>0</v>
      </c>
      <c r="J80" s="69">
        <f>_xlfn.IFERROR(VLOOKUP(A80,'[2]Sheet1'!$A$162:$K$228,9,FALSE),0)/100</f>
        <v>0</v>
      </c>
      <c r="K80" s="22">
        <f>_xlfn.IFERROR(VLOOKUP(A80,'[2]Sheet1'!$A$162:$K$228,10,FALSE),0)</f>
        <v>8</v>
      </c>
      <c r="L80" s="88">
        <f>_xlfn.IFERROR(VLOOKUP(A80,'[2]Sheet1'!$A$162:$K$228,11,FALSE),0)/100</f>
        <v>0.003952569169960474</v>
      </c>
    </row>
    <row r="81" spans="1:12" ht="15">
      <c r="A81" s="67" t="s">
        <v>165</v>
      </c>
      <c r="B81" s="81" t="s">
        <v>166</v>
      </c>
      <c r="C81" s="10">
        <f>_xlfn.IFERROR(VLOOKUP(A81,'[2]Sheet1'!$A$162:$K$228,2,FALSE),0)</f>
        <v>0</v>
      </c>
      <c r="D81" s="92">
        <f>_xlfn.IFERROR(VLOOKUP(A81,'[2]Sheet1'!$A$162:$K$228,3,FALSE),0)/100</f>
        <v>0</v>
      </c>
      <c r="E81" s="10">
        <f>_xlfn.IFERROR(VLOOKUP(A81,'[2]Sheet1'!$A$162:$K$228,4,FALSE),0)</f>
        <v>0</v>
      </c>
      <c r="F81" s="69">
        <f>_xlfn.IFERROR(VLOOKUP(A81,'[2]Sheet1'!$A$162:$K$228,5,FALSE),0)/100</f>
        <v>0</v>
      </c>
      <c r="G81" s="22">
        <f>_xlfn.IFERROR(VLOOKUP(A81,'[2]Sheet1'!$A$162:$K$228,6,FALSE),0)</f>
        <v>0</v>
      </c>
      <c r="H81" s="92">
        <f>_xlfn.IFERROR(VLOOKUP(A81,'[2]Sheet1'!$A$162:$K$228,7,FALSE),0)/100</f>
        <v>0</v>
      </c>
      <c r="I81" s="10">
        <f>_xlfn.IFERROR(VLOOKUP(A81,'[2]Sheet1'!$A$162:$K$228,8,FALSE),0)</f>
        <v>0</v>
      </c>
      <c r="J81" s="69">
        <f>_xlfn.IFERROR(VLOOKUP(A81,'[2]Sheet1'!$A$162:$K$228,9,FALSE),0)/100</f>
        <v>0</v>
      </c>
      <c r="K81" s="22">
        <f>_xlfn.IFERROR(VLOOKUP(A81,'[2]Sheet1'!$A$162:$K$228,10,FALSE),0)</f>
        <v>0</v>
      </c>
      <c r="L81" s="88">
        <f>_xlfn.IFERROR(VLOOKUP(A81,'[2]Sheet1'!$A$162:$K$228,11,FALSE),0)/100</f>
        <v>0</v>
      </c>
    </row>
    <row r="82" spans="1:12" ht="15">
      <c r="A82" s="67" t="s">
        <v>167</v>
      </c>
      <c r="B82" s="80" t="s">
        <v>168</v>
      </c>
      <c r="C82" s="10">
        <f>_xlfn.IFERROR(VLOOKUP(A82,'[2]Sheet1'!$A$162:$K$228,2,FALSE),0)</f>
        <v>3</v>
      </c>
      <c r="D82" s="92">
        <f>_xlfn.IFERROR(VLOOKUP(A82,'[2]Sheet1'!$A$162:$K$228,3,FALSE),0)/100</f>
        <v>0.004484304932735427</v>
      </c>
      <c r="E82" s="10">
        <f>_xlfn.IFERROR(VLOOKUP(A82,'[2]Sheet1'!$A$162:$K$228,4,FALSE),0)</f>
        <v>1</v>
      </c>
      <c r="F82" s="69">
        <f>_xlfn.IFERROR(VLOOKUP(A82,'[2]Sheet1'!$A$162:$K$228,5,FALSE),0)/100</f>
        <v>0.000881057268722467</v>
      </c>
      <c r="G82" s="22">
        <f>_xlfn.IFERROR(VLOOKUP(A82,'[2]Sheet1'!$A$162:$K$228,6,FALSE),0)</f>
        <v>1</v>
      </c>
      <c r="H82" s="92">
        <f>_xlfn.IFERROR(VLOOKUP(A82,'[2]Sheet1'!$A$162:$K$228,7,FALSE),0)/100</f>
        <v>0.004629629629629629</v>
      </c>
      <c r="I82" s="10">
        <f>_xlfn.IFERROR(VLOOKUP(A82,'[2]Sheet1'!$A$162:$K$228,8,FALSE),0)</f>
        <v>0</v>
      </c>
      <c r="J82" s="69">
        <f>_xlfn.IFERROR(VLOOKUP(A82,'[2]Sheet1'!$A$162:$K$228,9,FALSE),0)/100</f>
        <v>0</v>
      </c>
      <c r="K82" s="22">
        <f>_xlfn.IFERROR(VLOOKUP(A82,'[2]Sheet1'!$A$162:$K$228,10,FALSE),0)</f>
        <v>5</v>
      </c>
      <c r="L82" s="88">
        <f>_xlfn.IFERROR(VLOOKUP(A82,'[2]Sheet1'!$A$162:$K$228,11,FALSE),0)/100</f>
        <v>0.0024703557312252965</v>
      </c>
    </row>
    <row r="83" spans="1:12" ht="15">
      <c r="A83" s="67" t="s">
        <v>169</v>
      </c>
      <c r="B83" s="80" t="s">
        <v>170</v>
      </c>
      <c r="C83" s="10">
        <f>_xlfn.IFERROR(VLOOKUP(A83,'[2]Sheet1'!$A$162:$K$228,2,FALSE),0)</f>
        <v>0</v>
      </c>
      <c r="D83" s="92">
        <f>_xlfn.IFERROR(VLOOKUP(A83,'[2]Sheet1'!$A$162:$K$228,3,FALSE),0)/100</f>
        <v>0</v>
      </c>
      <c r="E83" s="10">
        <f>_xlfn.IFERROR(VLOOKUP(A83,'[2]Sheet1'!$A$162:$K$228,4,FALSE),0)</f>
        <v>1</v>
      </c>
      <c r="F83" s="69">
        <f>_xlfn.IFERROR(VLOOKUP(A83,'[2]Sheet1'!$A$162:$K$228,5,FALSE),0)/100</f>
        <v>0.000881057268722467</v>
      </c>
      <c r="G83" s="22">
        <f>_xlfn.IFERROR(VLOOKUP(A83,'[2]Sheet1'!$A$162:$K$228,6,FALSE),0)</f>
        <v>0</v>
      </c>
      <c r="H83" s="92">
        <f>_xlfn.IFERROR(VLOOKUP(A83,'[2]Sheet1'!$A$162:$K$228,7,FALSE),0)/100</f>
        <v>0</v>
      </c>
      <c r="I83" s="10">
        <f>_xlfn.IFERROR(VLOOKUP(A83,'[2]Sheet1'!$A$162:$K$228,8,FALSE),0)</f>
        <v>0</v>
      </c>
      <c r="J83" s="69">
        <f>_xlfn.IFERROR(VLOOKUP(A83,'[2]Sheet1'!$A$162:$K$228,9,FALSE),0)/100</f>
        <v>0</v>
      </c>
      <c r="K83" s="22">
        <f>_xlfn.IFERROR(VLOOKUP(A83,'[2]Sheet1'!$A$162:$K$228,10,FALSE),0)</f>
        <v>1</v>
      </c>
      <c r="L83" s="88">
        <f>_xlfn.IFERROR(VLOOKUP(A83,'[2]Sheet1'!$A$162:$K$228,11,FALSE),0)/100</f>
        <v>0.0004940711462450593</v>
      </c>
    </row>
    <row r="84" spans="1:12" ht="15">
      <c r="A84" s="67" t="s">
        <v>171</v>
      </c>
      <c r="B84" s="80" t="s">
        <v>172</v>
      </c>
      <c r="C84" s="10">
        <f>_xlfn.IFERROR(VLOOKUP(A84,'[2]Sheet1'!$A$162:$K$228,2,FALSE),0)</f>
        <v>1</v>
      </c>
      <c r="D84" s="92">
        <f>_xlfn.IFERROR(VLOOKUP(A84,'[2]Sheet1'!$A$162:$K$228,3,FALSE),0)/100</f>
        <v>0.0014947683109118087</v>
      </c>
      <c r="E84" s="10">
        <f>_xlfn.IFERROR(VLOOKUP(A84,'[2]Sheet1'!$A$162:$K$228,4,FALSE),0)</f>
        <v>2</v>
      </c>
      <c r="F84" s="69">
        <f>_xlfn.IFERROR(VLOOKUP(A84,'[2]Sheet1'!$A$162:$K$228,5,FALSE),0)/100</f>
        <v>0.001762114537444934</v>
      </c>
      <c r="G84" s="22">
        <f>_xlfn.IFERROR(VLOOKUP(A84,'[2]Sheet1'!$A$162:$K$228,6,FALSE),0)</f>
        <v>0</v>
      </c>
      <c r="H84" s="92">
        <f>_xlfn.IFERROR(VLOOKUP(A84,'[2]Sheet1'!$A$162:$K$228,7,FALSE),0)/100</f>
        <v>0</v>
      </c>
      <c r="I84" s="10">
        <f>_xlfn.IFERROR(VLOOKUP(A84,'[2]Sheet1'!$A$162:$K$228,8,FALSE),0)</f>
        <v>0</v>
      </c>
      <c r="J84" s="69">
        <f>_xlfn.IFERROR(VLOOKUP(A84,'[2]Sheet1'!$A$162:$K$228,9,FALSE),0)/100</f>
        <v>0</v>
      </c>
      <c r="K84" s="22">
        <f>_xlfn.IFERROR(VLOOKUP(A84,'[2]Sheet1'!$A$162:$K$228,10,FALSE),0)</f>
        <v>3</v>
      </c>
      <c r="L84" s="88">
        <f>_xlfn.IFERROR(VLOOKUP(A84,'[2]Sheet1'!$A$162:$K$228,11,FALSE),0)/100</f>
        <v>0.0014822134387351775</v>
      </c>
    </row>
    <row r="85" spans="1:12" ht="15">
      <c r="A85" s="67" t="s">
        <v>173</v>
      </c>
      <c r="B85" s="81" t="s">
        <v>174</v>
      </c>
      <c r="C85" s="10">
        <f>_xlfn.IFERROR(VLOOKUP(A85,'[2]Sheet1'!$A$162:$K$228,2,FALSE),0)</f>
        <v>0</v>
      </c>
      <c r="D85" s="92">
        <f>_xlfn.IFERROR(VLOOKUP(A85,'[2]Sheet1'!$A$162:$K$228,3,FALSE),0)/100</f>
        <v>0</v>
      </c>
      <c r="E85" s="10">
        <f>_xlfn.IFERROR(VLOOKUP(A85,'[2]Sheet1'!$A$162:$K$228,4,FALSE),0)</f>
        <v>1</v>
      </c>
      <c r="F85" s="69">
        <f>_xlfn.IFERROR(VLOOKUP(A85,'[2]Sheet1'!$A$162:$K$228,5,FALSE),0)/100</f>
        <v>0.000881057268722467</v>
      </c>
      <c r="G85" s="22">
        <f>_xlfn.IFERROR(VLOOKUP(A85,'[2]Sheet1'!$A$162:$K$228,6,FALSE),0)</f>
        <v>0</v>
      </c>
      <c r="H85" s="92">
        <f>_xlfn.IFERROR(VLOOKUP(A85,'[2]Sheet1'!$A$162:$K$228,7,FALSE),0)/100</f>
        <v>0</v>
      </c>
      <c r="I85" s="10">
        <f>_xlfn.IFERROR(VLOOKUP(A85,'[2]Sheet1'!$A$162:$K$228,8,FALSE),0)</f>
        <v>0</v>
      </c>
      <c r="J85" s="69">
        <f>_xlfn.IFERROR(VLOOKUP(A85,'[2]Sheet1'!$A$162:$K$228,9,FALSE),0)/100</f>
        <v>0</v>
      </c>
      <c r="K85" s="22">
        <f>_xlfn.IFERROR(VLOOKUP(A85,'[2]Sheet1'!$A$162:$K$228,10,FALSE),0)</f>
        <v>1</v>
      </c>
      <c r="L85" s="88">
        <f>_xlfn.IFERROR(VLOOKUP(A85,'[2]Sheet1'!$A$162:$K$228,11,FALSE),0)/100</f>
        <v>0.0004940711462450593</v>
      </c>
    </row>
    <row r="86" spans="1:12" ht="15">
      <c r="A86" s="67" t="s">
        <v>175</v>
      </c>
      <c r="B86" s="81" t="s">
        <v>176</v>
      </c>
      <c r="C86" s="10">
        <f>_xlfn.IFERROR(VLOOKUP(A86,'[2]Sheet1'!$A$162:$K$228,2,FALSE),0)</f>
        <v>1</v>
      </c>
      <c r="D86" s="92">
        <f>_xlfn.IFERROR(VLOOKUP(A86,'[2]Sheet1'!$A$162:$K$228,3,FALSE),0)/100</f>
        <v>0.0014947683109118087</v>
      </c>
      <c r="E86" s="10">
        <f>_xlfn.IFERROR(VLOOKUP(A86,'[2]Sheet1'!$A$162:$K$228,4,FALSE),0)</f>
        <v>2</v>
      </c>
      <c r="F86" s="69">
        <f>_xlfn.IFERROR(VLOOKUP(A86,'[2]Sheet1'!$A$162:$K$228,5,FALSE),0)/100</f>
        <v>0.001762114537444934</v>
      </c>
      <c r="G86" s="22">
        <f>_xlfn.IFERROR(VLOOKUP(A86,'[2]Sheet1'!$A$162:$K$228,6,FALSE),0)</f>
        <v>1</v>
      </c>
      <c r="H86" s="92">
        <f>_xlfn.IFERROR(VLOOKUP(A86,'[2]Sheet1'!$A$162:$K$228,7,FALSE),0)/100</f>
        <v>0.004629629629629629</v>
      </c>
      <c r="I86" s="10">
        <f>_xlfn.IFERROR(VLOOKUP(A86,'[2]Sheet1'!$A$162:$K$228,8,FALSE),0)</f>
        <v>0</v>
      </c>
      <c r="J86" s="69">
        <f>_xlfn.IFERROR(VLOOKUP(A86,'[2]Sheet1'!$A$162:$K$228,9,FALSE),0)/100</f>
        <v>0</v>
      </c>
      <c r="K86" s="22">
        <f>_xlfn.IFERROR(VLOOKUP(A86,'[2]Sheet1'!$A$162:$K$228,10,FALSE),0)</f>
        <v>4</v>
      </c>
      <c r="L86" s="88">
        <f>_xlfn.IFERROR(VLOOKUP(A86,'[2]Sheet1'!$A$162:$K$228,11,FALSE),0)/100</f>
        <v>0.001976284584980237</v>
      </c>
    </row>
    <row r="87" spans="1:12" ht="15">
      <c r="A87" s="67" t="s">
        <v>177</v>
      </c>
      <c r="B87" s="81" t="s">
        <v>178</v>
      </c>
      <c r="C87" s="10">
        <f>_xlfn.IFERROR(VLOOKUP(A87,'[2]Sheet1'!$A$162:$K$228,2,FALSE),0)</f>
        <v>1</v>
      </c>
      <c r="D87" s="92">
        <f>_xlfn.IFERROR(VLOOKUP(A87,'[2]Sheet1'!$A$162:$K$228,3,FALSE),0)/100</f>
        <v>0.0014947683109118087</v>
      </c>
      <c r="E87" s="10">
        <f>_xlfn.IFERROR(VLOOKUP(A87,'[2]Sheet1'!$A$162:$K$228,4,FALSE),0)</f>
        <v>0</v>
      </c>
      <c r="F87" s="69">
        <f>_xlfn.IFERROR(VLOOKUP(A87,'[2]Sheet1'!$A$162:$K$228,5,FALSE),0)/100</f>
        <v>0</v>
      </c>
      <c r="G87" s="22">
        <f>_xlfn.IFERROR(VLOOKUP(A87,'[2]Sheet1'!$A$162:$K$228,6,FALSE),0)</f>
        <v>0</v>
      </c>
      <c r="H87" s="92">
        <f>_xlfn.IFERROR(VLOOKUP(A87,'[2]Sheet1'!$A$162:$K$228,7,FALSE),0)/100</f>
        <v>0</v>
      </c>
      <c r="I87" s="10">
        <f>_xlfn.IFERROR(VLOOKUP(A87,'[2]Sheet1'!$A$162:$K$228,8,FALSE),0)</f>
        <v>0</v>
      </c>
      <c r="J87" s="69">
        <f>_xlfn.IFERROR(VLOOKUP(A87,'[2]Sheet1'!$A$162:$K$228,9,FALSE),0)/100</f>
        <v>0</v>
      </c>
      <c r="K87" s="22">
        <f>_xlfn.IFERROR(VLOOKUP(A87,'[2]Sheet1'!$A$162:$K$228,10,FALSE),0)</f>
        <v>1</v>
      </c>
      <c r="L87" s="88">
        <f>_xlfn.IFERROR(VLOOKUP(A87,'[2]Sheet1'!$A$162:$K$228,11,FALSE),0)/100</f>
        <v>0.0004940711462450593</v>
      </c>
    </row>
    <row r="88" spans="1:12" ht="15">
      <c r="A88" s="67" t="s">
        <v>179</v>
      </c>
      <c r="B88" s="81" t="s">
        <v>180</v>
      </c>
      <c r="C88" s="10">
        <f>_xlfn.IFERROR(VLOOKUP(A88,'[2]Sheet1'!$A$162:$K$228,2,FALSE),0)</f>
        <v>0</v>
      </c>
      <c r="D88" s="92">
        <f>_xlfn.IFERROR(VLOOKUP(A88,'[2]Sheet1'!$A$162:$K$228,3,FALSE),0)/100</f>
        <v>0</v>
      </c>
      <c r="E88" s="10">
        <f>_xlfn.IFERROR(VLOOKUP(A88,'[2]Sheet1'!$A$162:$K$228,4,FALSE),0)</f>
        <v>0</v>
      </c>
      <c r="F88" s="69">
        <f>_xlfn.IFERROR(VLOOKUP(A88,'[2]Sheet1'!$A$162:$K$228,5,FALSE),0)/100</f>
        <v>0</v>
      </c>
      <c r="G88" s="22">
        <f>_xlfn.IFERROR(VLOOKUP(A88,'[2]Sheet1'!$A$162:$K$228,6,FALSE),0)</f>
        <v>0</v>
      </c>
      <c r="H88" s="92">
        <f>_xlfn.IFERROR(VLOOKUP(A88,'[2]Sheet1'!$A$162:$K$228,7,FALSE),0)/100</f>
        <v>0</v>
      </c>
      <c r="I88" s="10">
        <f>_xlfn.IFERROR(VLOOKUP(A88,'[2]Sheet1'!$A$162:$K$228,8,FALSE),0)</f>
        <v>0</v>
      </c>
      <c r="J88" s="69">
        <f>_xlfn.IFERROR(VLOOKUP(A88,'[2]Sheet1'!$A$162:$K$228,9,FALSE),0)/100</f>
        <v>0</v>
      </c>
      <c r="K88" s="22">
        <f>_xlfn.IFERROR(VLOOKUP(A88,'[2]Sheet1'!$A$162:$K$228,10,FALSE),0)</f>
        <v>0</v>
      </c>
      <c r="L88" s="88">
        <f>_xlfn.IFERROR(VLOOKUP(A88,'[2]Sheet1'!$A$162:$K$228,11,FALSE),0)/100</f>
        <v>0</v>
      </c>
    </row>
    <row r="89" spans="1:12" ht="15">
      <c r="A89" s="67" t="s">
        <v>181</v>
      </c>
      <c r="B89" s="80" t="s">
        <v>182</v>
      </c>
      <c r="C89" s="10">
        <f>_xlfn.IFERROR(VLOOKUP(A89,'[2]Sheet1'!$A$162:$K$228,2,FALSE),0)</f>
        <v>3</v>
      </c>
      <c r="D89" s="92">
        <f>_xlfn.IFERROR(VLOOKUP(A89,'[2]Sheet1'!$A$162:$K$228,3,FALSE),0)/100</f>
        <v>0.004484304932735427</v>
      </c>
      <c r="E89" s="10">
        <f>_xlfn.IFERROR(VLOOKUP(A89,'[2]Sheet1'!$A$162:$K$228,4,FALSE),0)</f>
        <v>1</v>
      </c>
      <c r="F89" s="69">
        <f>_xlfn.IFERROR(VLOOKUP(A89,'[2]Sheet1'!$A$162:$K$228,5,FALSE),0)/100</f>
        <v>0.000881057268722467</v>
      </c>
      <c r="G89" s="22">
        <f>_xlfn.IFERROR(VLOOKUP(A89,'[2]Sheet1'!$A$162:$K$228,6,FALSE),0)</f>
        <v>0</v>
      </c>
      <c r="H89" s="92">
        <f>_xlfn.IFERROR(VLOOKUP(A89,'[2]Sheet1'!$A$162:$K$228,7,FALSE),0)/100</f>
        <v>0</v>
      </c>
      <c r="I89" s="10">
        <f>_xlfn.IFERROR(VLOOKUP(A89,'[2]Sheet1'!$A$162:$K$228,8,FALSE),0)</f>
        <v>0</v>
      </c>
      <c r="J89" s="69">
        <f>_xlfn.IFERROR(VLOOKUP(A89,'[2]Sheet1'!$A$162:$K$228,9,FALSE),0)/100</f>
        <v>0</v>
      </c>
      <c r="K89" s="22">
        <f>_xlfn.IFERROR(VLOOKUP(A89,'[2]Sheet1'!$A$162:$K$228,10,FALSE),0)</f>
        <v>4</v>
      </c>
      <c r="L89" s="88">
        <f>_xlfn.IFERROR(VLOOKUP(A89,'[2]Sheet1'!$A$162:$K$228,11,FALSE),0)/100</f>
        <v>0.001976284584980237</v>
      </c>
    </row>
    <row r="90" spans="1:12" ht="15">
      <c r="A90" s="67" t="s">
        <v>183</v>
      </c>
      <c r="B90" s="80" t="s">
        <v>184</v>
      </c>
      <c r="C90" s="10">
        <f>_xlfn.IFERROR(VLOOKUP(A90,'[2]Sheet1'!$A$162:$K$228,2,FALSE),0)</f>
        <v>0</v>
      </c>
      <c r="D90" s="92">
        <f>_xlfn.IFERROR(VLOOKUP(A90,'[2]Sheet1'!$A$162:$K$228,3,FALSE),0)/100</f>
        <v>0</v>
      </c>
      <c r="E90" s="10">
        <f>_xlfn.IFERROR(VLOOKUP(A90,'[2]Sheet1'!$A$162:$K$228,4,FALSE),0)</f>
        <v>0</v>
      </c>
      <c r="F90" s="69">
        <f>_xlfn.IFERROR(VLOOKUP(A90,'[2]Sheet1'!$A$162:$K$228,5,FALSE),0)/100</f>
        <v>0</v>
      </c>
      <c r="G90" s="22">
        <f>_xlfn.IFERROR(VLOOKUP(A90,'[2]Sheet1'!$A$162:$K$228,6,FALSE),0)</f>
        <v>0</v>
      </c>
      <c r="H90" s="92">
        <f>_xlfn.IFERROR(VLOOKUP(A90,'[2]Sheet1'!$A$162:$K$228,7,FALSE),0)/100</f>
        <v>0</v>
      </c>
      <c r="I90" s="10">
        <f>_xlfn.IFERROR(VLOOKUP(A90,'[2]Sheet1'!$A$162:$K$228,8,FALSE),0)</f>
        <v>0</v>
      </c>
      <c r="J90" s="69">
        <f>_xlfn.IFERROR(VLOOKUP(A90,'[2]Sheet1'!$A$162:$K$228,9,FALSE),0)/100</f>
        <v>0</v>
      </c>
      <c r="K90" s="22">
        <f>_xlfn.IFERROR(VLOOKUP(A90,'[2]Sheet1'!$A$162:$K$228,10,FALSE),0)</f>
        <v>0</v>
      </c>
      <c r="L90" s="88">
        <f>_xlfn.IFERROR(VLOOKUP(A90,'[2]Sheet1'!$A$162:$K$228,11,FALSE),0)/100</f>
        <v>0</v>
      </c>
    </row>
    <row r="91" spans="1:12" ht="15">
      <c r="A91" s="67" t="s">
        <v>185</v>
      </c>
      <c r="B91" s="80" t="s">
        <v>186</v>
      </c>
      <c r="C91" s="10">
        <f>_xlfn.IFERROR(VLOOKUP(A91,'[2]Sheet1'!$A$162:$K$228,2,FALSE),0)</f>
        <v>0</v>
      </c>
      <c r="D91" s="92">
        <f>_xlfn.IFERROR(VLOOKUP(A91,'[2]Sheet1'!$A$162:$K$228,3,FALSE),0)/100</f>
        <v>0</v>
      </c>
      <c r="E91" s="10">
        <f>_xlfn.IFERROR(VLOOKUP(A91,'[2]Sheet1'!$A$162:$K$228,4,FALSE),0)</f>
        <v>0</v>
      </c>
      <c r="F91" s="69">
        <f>_xlfn.IFERROR(VLOOKUP(A91,'[2]Sheet1'!$A$162:$K$228,5,FALSE),0)/100</f>
        <v>0</v>
      </c>
      <c r="G91" s="22">
        <f>_xlfn.IFERROR(VLOOKUP(A91,'[2]Sheet1'!$A$162:$K$228,6,FALSE),0)</f>
        <v>0</v>
      </c>
      <c r="H91" s="92">
        <f>_xlfn.IFERROR(VLOOKUP(A91,'[2]Sheet1'!$A$162:$K$228,7,FALSE),0)/100</f>
        <v>0</v>
      </c>
      <c r="I91" s="10">
        <f>_xlfn.IFERROR(VLOOKUP(A91,'[2]Sheet1'!$A$162:$K$228,8,FALSE),0)</f>
        <v>0</v>
      </c>
      <c r="J91" s="69">
        <f>_xlfn.IFERROR(VLOOKUP(A91,'[2]Sheet1'!$A$162:$K$228,9,FALSE),0)/100</f>
        <v>0</v>
      </c>
      <c r="K91" s="22">
        <f>_xlfn.IFERROR(VLOOKUP(A91,'[2]Sheet1'!$A$162:$K$228,10,FALSE),0)</f>
        <v>0</v>
      </c>
      <c r="L91" s="88">
        <f>_xlfn.IFERROR(VLOOKUP(A91,'[2]Sheet1'!$A$162:$K$228,11,FALSE),0)/100</f>
        <v>0</v>
      </c>
    </row>
    <row r="92" spans="1:12" ht="15">
      <c r="A92" s="67" t="s">
        <v>187</v>
      </c>
      <c r="B92" s="81" t="s">
        <v>188</v>
      </c>
      <c r="C92" s="10">
        <f>_xlfn.IFERROR(VLOOKUP(A92,'[2]Sheet1'!$A$162:$K$228,2,FALSE),0)</f>
        <v>0</v>
      </c>
      <c r="D92" s="92">
        <f>_xlfn.IFERROR(VLOOKUP(A92,'[2]Sheet1'!$A$162:$K$228,3,FALSE),0)/100</f>
        <v>0</v>
      </c>
      <c r="E92" s="10">
        <f>_xlfn.IFERROR(VLOOKUP(A92,'[2]Sheet1'!$A$162:$K$228,4,FALSE),0)</f>
        <v>1</v>
      </c>
      <c r="F92" s="69">
        <f>_xlfn.IFERROR(VLOOKUP(A92,'[2]Sheet1'!$A$162:$K$228,5,FALSE),0)/100</f>
        <v>0.000881057268722467</v>
      </c>
      <c r="G92" s="22">
        <f>_xlfn.IFERROR(VLOOKUP(A92,'[2]Sheet1'!$A$162:$K$228,6,FALSE),0)</f>
        <v>0</v>
      </c>
      <c r="H92" s="92">
        <f>_xlfn.IFERROR(VLOOKUP(A92,'[2]Sheet1'!$A$162:$K$228,7,FALSE),0)/100</f>
        <v>0</v>
      </c>
      <c r="I92" s="10">
        <f>_xlfn.IFERROR(VLOOKUP(A92,'[2]Sheet1'!$A$162:$K$228,8,FALSE),0)</f>
        <v>0</v>
      </c>
      <c r="J92" s="69">
        <f>_xlfn.IFERROR(VLOOKUP(A92,'[2]Sheet1'!$A$162:$K$228,9,FALSE),0)/100</f>
        <v>0</v>
      </c>
      <c r="K92" s="22">
        <f>_xlfn.IFERROR(VLOOKUP(A92,'[2]Sheet1'!$A$162:$K$228,10,FALSE),0)</f>
        <v>1</v>
      </c>
      <c r="L92" s="88">
        <f>_xlfn.IFERROR(VLOOKUP(A92,'[2]Sheet1'!$A$162:$K$228,11,FALSE),0)/100</f>
        <v>0.0004940711462450593</v>
      </c>
    </row>
    <row r="93" spans="1:12" ht="15.75" thickBot="1">
      <c r="A93" s="109" t="s">
        <v>202</v>
      </c>
      <c r="B93" s="83" t="s">
        <v>189</v>
      </c>
      <c r="C93" s="11">
        <f>_xlfn.IFERROR(VLOOKUP(A93,'[2]Sheet1'!$A$162:$K$228,2,FALSE),0)</f>
        <v>524</v>
      </c>
      <c r="D93" s="104">
        <f>_xlfn.IFERROR(VLOOKUP(A93,'[2]Sheet1'!$A$162:$K$228,3,FALSE),0)/100</f>
        <v>0.7832585949177877</v>
      </c>
      <c r="E93" s="11">
        <f>_xlfn.IFERROR(VLOOKUP(A93,'[2]Sheet1'!$A$162:$K$228,4,FALSE),0)</f>
        <v>623</v>
      </c>
      <c r="F93" s="76">
        <f>_xlfn.IFERROR(VLOOKUP(A93,'[2]Sheet1'!$A$162:$K$228,5,FALSE),0)/100</f>
        <v>0.5488986784140969</v>
      </c>
      <c r="G93" s="59">
        <f>_xlfn.IFERROR(VLOOKUP(A93,'[2]Sheet1'!$A$162:$K$228,6,FALSE),0)</f>
        <v>125</v>
      </c>
      <c r="H93" s="104">
        <f>_xlfn.IFERROR(VLOOKUP(A93,'[2]Sheet1'!$A$162:$K$228,7,FALSE),0)/100</f>
        <v>0.5787037037037037</v>
      </c>
      <c r="I93" s="11">
        <f>_xlfn.IFERROR(VLOOKUP(A93,'[2]Sheet1'!$A$162:$K$228,8,FALSE),0)</f>
        <v>3</v>
      </c>
      <c r="J93" s="76">
        <f>_xlfn.IFERROR(VLOOKUP(A93,'[2]Sheet1'!$A$162:$K$228,9,FALSE),0)/100</f>
        <v>0.75</v>
      </c>
      <c r="K93" s="59">
        <f>_xlfn.IFERROR(VLOOKUP(A93,'[2]Sheet1'!$A$162:$K$228,10,FALSE),0)</f>
        <v>1275</v>
      </c>
      <c r="L93" s="90">
        <f>_xlfn.IFERROR(VLOOKUP(A93,'[2]Sheet1'!$A$162:$K$228,11,FALSE),0)/100</f>
        <v>0.6299407114624505</v>
      </c>
    </row>
    <row r="94" spans="1:12" ht="15.75" thickBot="1">
      <c r="A94" s="126" t="s">
        <v>190</v>
      </c>
      <c r="B94" s="127"/>
      <c r="C94" s="12">
        <f>_xlfn.IFERROR(VLOOKUP(A94,'[2]Sheet1'!$A$162:$K$228,2,FALSE),0)</f>
        <v>669</v>
      </c>
      <c r="D94" s="14">
        <f>_xlfn.IFERROR(VLOOKUP(A94,'[2]Sheet1'!$A$162:$K$228,3,FALSE),0)/100</f>
        <v>1</v>
      </c>
      <c r="E94" s="12">
        <f>_xlfn.IFERROR(VLOOKUP(A94,'[2]Sheet1'!$A$162:$K$228,4,FALSE),0)</f>
        <v>1135</v>
      </c>
      <c r="F94" s="13">
        <f>_xlfn.IFERROR(VLOOKUP(A94,'[2]Sheet1'!$A$162:$K$228,5,FALSE),0)/100</f>
        <v>1</v>
      </c>
      <c r="G94" s="41">
        <f>_xlfn.IFERROR(VLOOKUP(A94,'[2]Sheet1'!$A$162:$K$228,6,FALSE),0)</f>
        <v>216</v>
      </c>
      <c r="H94" s="14">
        <f>_xlfn.IFERROR(VLOOKUP(A94,'[2]Sheet1'!$A$162:$K$228,7,FALSE),0)/100</f>
        <v>1</v>
      </c>
      <c r="I94" s="12">
        <f>_xlfn.IFERROR(VLOOKUP(A94,'[2]Sheet1'!$A$162:$K$228,8,FALSE),0)</f>
        <v>4</v>
      </c>
      <c r="J94" s="13">
        <f>_xlfn.IFERROR(VLOOKUP(A94,'[2]Sheet1'!$A$162:$K$228,9,FALSE),0)/100</f>
        <v>1</v>
      </c>
      <c r="K94" s="41">
        <f>_xlfn.IFERROR(VLOOKUP(A94,'[2]Sheet1'!$A$162:$K$228,10,FALSE),0)</f>
        <v>2024</v>
      </c>
      <c r="L94" s="13">
        <f>_xlfn.IFERROR(VLOOKUP(A94,'[2]Sheet1'!$A$162:$K$228,11,FALSE),0)/100</f>
        <v>1</v>
      </c>
    </row>
    <row r="95" spans="1:12" ht="15">
      <c r="A95" s="18"/>
      <c r="B95" s="18"/>
      <c r="C95" s="18"/>
      <c r="D95" s="96"/>
      <c r="E95" s="18"/>
      <c r="F95" s="84"/>
      <c r="G95" s="18"/>
      <c r="H95" s="96"/>
      <c r="I95" s="18"/>
      <c r="J95" s="96"/>
      <c r="K95" s="18"/>
      <c r="L95" s="85"/>
    </row>
    <row r="96" ht="15">
      <c r="K96" s="111"/>
    </row>
    <row r="97" ht="15">
      <c r="K97" s="111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96"/>
  <sheetViews>
    <sheetView zoomScale="80" zoomScaleNormal="80" zoomScalePageLayoutView="0" workbookViewId="0" topLeftCell="A1">
      <selection activeCell="Q94" sqref="O5:Q94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6" width="11.7109375" style="61" customWidth="1"/>
    <col min="17" max="17" width="18.421875" style="61" customWidth="1"/>
    <col min="18" max="16384" width="11.421875" style="61" customWidth="1"/>
  </cols>
  <sheetData>
    <row r="1" spans="1:17" ht="24.75" customHeight="1" thickBot="1" thickTop="1">
      <c r="A1" s="128" t="s">
        <v>214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17" ht="19.5" customHeight="1" thickBot="1" thickTop="1">
      <c r="A2" s="118" t="s">
        <v>10</v>
      </c>
      <c r="B2" s="121" t="s">
        <v>11</v>
      </c>
      <c r="C2" s="118" t="s">
        <v>200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13" t="s">
        <v>215</v>
      </c>
    </row>
    <row r="3" spans="1:17" ht="19.5" customHeight="1">
      <c r="A3" s="119"/>
      <c r="B3" s="122"/>
      <c r="C3" s="131">
        <v>2012</v>
      </c>
      <c r="D3" s="117"/>
      <c r="E3" s="132">
        <v>2013</v>
      </c>
      <c r="F3" s="133"/>
      <c r="G3" s="131">
        <v>2014</v>
      </c>
      <c r="H3" s="117"/>
      <c r="I3" s="131">
        <v>2015</v>
      </c>
      <c r="J3" s="117"/>
      <c r="K3" s="116">
        <v>2016</v>
      </c>
      <c r="L3" s="117"/>
      <c r="M3" s="116">
        <v>2017</v>
      </c>
      <c r="N3" s="117"/>
      <c r="O3" s="116">
        <v>2018</v>
      </c>
      <c r="P3" s="117"/>
      <c r="Q3" s="114"/>
    </row>
    <row r="4" spans="1:17" ht="19.5" customHeight="1" thickBot="1">
      <c r="A4" s="120"/>
      <c r="B4" s="123"/>
      <c r="C4" s="5" t="s">
        <v>12</v>
      </c>
      <c r="D4" s="20" t="s">
        <v>13</v>
      </c>
      <c r="E4" s="5" t="s">
        <v>12</v>
      </c>
      <c r="F4" s="106" t="s">
        <v>13</v>
      </c>
      <c r="G4" s="105" t="s">
        <v>12</v>
      </c>
      <c r="H4" s="107" t="s">
        <v>13</v>
      </c>
      <c r="I4" s="5" t="s">
        <v>12</v>
      </c>
      <c r="J4" s="19" t="s">
        <v>13</v>
      </c>
      <c r="K4" s="108" t="s">
        <v>12</v>
      </c>
      <c r="L4" s="19" t="s">
        <v>13</v>
      </c>
      <c r="M4" s="108" t="s">
        <v>12</v>
      </c>
      <c r="N4" s="19" t="s">
        <v>13</v>
      </c>
      <c r="O4" s="108" t="s">
        <v>12</v>
      </c>
      <c r="P4" s="19" t="s">
        <v>13</v>
      </c>
      <c r="Q4" s="115"/>
    </row>
    <row r="5" spans="1:17" ht="15">
      <c r="A5" s="62" t="s">
        <v>14</v>
      </c>
      <c r="B5" s="63" t="s">
        <v>15</v>
      </c>
      <c r="C5" s="9">
        <v>69</v>
      </c>
      <c r="D5" s="64">
        <v>0.003134511425067006</v>
      </c>
      <c r="E5" s="9">
        <v>70</v>
      </c>
      <c r="F5" s="65">
        <v>0.0029420417769932335</v>
      </c>
      <c r="G5" s="9">
        <v>68</v>
      </c>
      <c r="H5" s="65">
        <v>0.003289791969037252</v>
      </c>
      <c r="I5" s="9">
        <v>40</v>
      </c>
      <c r="J5" s="64">
        <v>0.0019256691700365878</v>
      </c>
      <c r="K5" s="9">
        <v>65</v>
      </c>
      <c r="L5" s="64">
        <v>0.0029086678301337987</v>
      </c>
      <c r="M5" s="9">
        <v>69</v>
      </c>
      <c r="N5" s="64">
        <v>0.0028018028992569132</v>
      </c>
      <c r="O5" s="9">
        <f>VLOOKUP(A5,'[1]Sheet1'!$A$3:$C$87,2,FALSE)</f>
        <v>63</v>
      </c>
      <c r="P5" s="64">
        <f>VLOOKUP(A5,'[1]Sheet1'!$A$3:$C$87,3,FALSE)/100</f>
        <v>0.0025831317397187257</v>
      </c>
      <c r="Q5" s="66">
        <f>(O5-M5)/M5</f>
        <v>-0.08695652173913043</v>
      </c>
    </row>
    <row r="6" spans="1:17" ht="15">
      <c r="A6" s="67" t="s">
        <v>16</v>
      </c>
      <c r="B6" s="68" t="s">
        <v>17</v>
      </c>
      <c r="C6" s="10">
        <v>2</v>
      </c>
      <c r="D6" s="69">
        <v>9.08554036251306E-05</v>
      </c>
      <c r="E6" s="10">
        <v>1</v>
      </c>
      <c r="F6" s="70">
        <v>4.2029168242760476E-05</v>
      </c>
      <c r="G6" s="10">
        <v>2</v>
      </c>
      <c r="H6" s="70">
        <v>9.675858732462506E-05</v>
      </c>
      <c r="I6" s="10">
        <v>1</v>
      </c>
      <c r="J6" s="69">
        <v>4.814172925091469E-05</v>
      </c>
      <c r="K6" s="10">
        <v>7</v>
      </c>
      <c r="L6" s="69">
        <v>0.000313241150937486</v>
      </c>
      <c r="M6" s="10">
        <v>3</v>
      </c>
      <c r="N6" s="69">
        <v>0.00012181751735899622</v>
      </c>
      <c r="O6" s="10">
        <f>VLOOKUP(A6,'[1]Sheet1'!$A$3:$C$87,2,FALSE)</f>
        <v>2</v>
      </c>
      <c r="P6" s="69">
        <f>VLOOKUP(A6,'[1]Sheet1'!$A$3:$C$87,3,FALSE)/100</f>
        <v>8.200418221329287E-05</v>
      </c>
      <c r="Q6" s="71">
        <f aca="true" t="shared" si="0" ref="Q6:Q69">(O6-M6)/M6</f>
        <v>-0.3333333333333333</v>
      </c>
    </row>
    <row r="7" spans="1:17" ht="15">
      <c r="A7" s="67" t="s">
        <v>18</v>
      </c>
      <c r="B7" s="68" t="s">
        <v>19</v>
      </c>
      <c r="C7" s="10">
        <v>0</v>
      </c>
      <c r="D7" s="69">
        <v>0</v>
      </c>
      <c r="E7" s="10">
        <v>1</v>
      </c>
      <c r="F7" s="70">
        <v>4.2029168242760476E-05</v>
      </c>
      <c r="G7" s="10">
        <v>0</v>
      </c>
      <c r="H7" s="70">
        <v>0</v>
      </c>
      <c r="I7" s="10">
        <v>0</v>
      </c>
      <c r="J7" s="69">
        <v>0</v>
      </c>
      <c r="K7" s="10">
        <v>0</v>
      </c>
      <c r="L7" s="69">
        <v>0</v>
      </c>
      <c r="M7" s="10">
        <v>0</v>
      </c>
      <c r="N7" s="69">
        <v>0</v>
      </c>
      <c r="O7" s="10">
        <f>VLOOKUP(A7,'[1]Sheet1'!$A$3:$C$87,2,FALSE)</f>
        <v>1</v>
      </c>
      <c r="P7" s="69">
        <f>VLOOKUP(A7,'[1]Sheet1'!$A$3:$C$87,3,FALSE)/100</f>
        <v>4.1002091106646436E-05</v>
      </c>
      <c r="Q7" s="71"/>
    </row>
    <row r="8" spans="1:17" ht="15">
      <c r="A8" s="67" t="s">
        <v>20</v>
      </c>
      <c r="B8" s="68" t="s">
        <v>21</v>
      </c>
      <c r="C8" s="10">
        <v>0</v>
      </c>
      <c r="D8" s="69">
        <v>0</v>
      </c>
      <c r="E8" s="10">
        <v>0</v>
      </c>
      <c r="F8" s="70">
        <v>0</v>
      </c>
      <c r="G8" s="10">
        <v>0</v>
      </c>
      <c r="H8" s="70">
        <v>0</v>
      </c>
      <c r="I8" s="10">
        <v>0</v>
      </c>
      <c r="J8" s="69">
        <v>0</v>
      </c>
      <c r="K8" s="10">
        <v>0</v>
      </c>
      <c r="L8" s="69">
        <v>0</v>
      </c>
      <c r="M8" s="10">
        <v>0</v>
      </c>
      <c r="N8" s="69">
        <v>0</v>
      </c>
      <c r="O8" s="10">
        <v>0</v>
      </c>
      <c r="P8" s="69">
        <v>0</v>
      </c>
      <c r="Q8" s="71"/>
    </row>
    <row r="9" spans="1:17" ht="15">
      <c r="A9" s="67" t="s">
        <v>22</v>
      </c>
      <c r="B9" s="72" t="s">
        <v>23</v>
      </c>
      <c r="C9" s="10">
        <v>0</v>
      </c>
      <c r="D9" s="69">
        <v>0</v>
      </c>
      <c r="E9" s="10">
        <v>0</v>
      </c>
      <c r="F9" s="70">
        <v>0</v>
      </c>
      <c r="G9" s="10">
        <v>0</v>
      </c>
      <c r="H9" s="70">
        <v>0</v>
      </c>
      <c r="I9" s="10">
        <v>0</v>
      </c>
      <c r="J9" s="69">
        <v>0</v>
      </c>
      <c r="K9" s="10">
        <v>0</v>
      </c>
      <c r="L9" s="69">
        <v>0</v>
      </c>
      <c r="M9" s="10">
        <v>0</v>
      </c>
      <c r="N9" s="69">
        <v>0</v>
      </c>
      <c r="O9" s="10">
        <v>0</v>
      </c>
      <c r="P9" s="69">
        <v>0</v>
      </c>
      <c r="Q9" s="71"/>
    </row>
    <row r="10" spans="1:17" ht="15">
      <c r="A10" s="67" t="s">
        <v>24</v>
      </c>
      <c r="B10" s="68" t="s">
        <v>25</v>
      </c>
      <c r="C10" s="10">
        <v>0</v>
      </c>
      <c r="D10" s="69">
        <v>0</v>
      </c>
      <c r="E10" s="10">
        <v>0</v>
      </c>
      <c r="F10" s="70">
        <v>0</v>
      </c>
      <c r="G10" s="10">
        <v>0</v>
      </c>
      <c r="H10" s="70">
        <v>0</v>
      </c>
      <c r="I10" s="10">
        <v>0</v>
      </c>
      <c r="J10" s="69">
        <v>0</v>
      </c>
      <c r="K10" s="10">
        <v>0</v>
      </c>
      <c r="L10" s="69">
        <v>0</v>
      </c>
      <c r="M10" s="10">
        <v>0</v>
      </c>
      <c r="N10" s="69">
        <v>0</v>
      </c>
      <c r="O10" s="10">
        <v>0</v>
      </c>
      <c r="P10" s="69">
        <v>0</v>
      </c>
      <c r="Q10" s="71"/>
    </row>
    <row r="11" spans="1:17" ht="15">
      <c r="A11" s="67" t="s">
        <v>26</v>
      </c>
      <c r="B11" s="68" t="s">
        <v>27</v>
      </c>
      <c r="C11" s="10">
        <v>8</v>
      </c>
      <c r="D11" s="69">
        <v>0.0003634216145005224</v>
      </c>
      <c r="E11" s="10">
        <v>15</v>
      </c>
      <c r="F11" s="70">
        <v>0.0006304375236414071</v>
      </c>
      <c r="G11" s="10">
        <v>7</v>
      </c>
      <c r="H11" s="70">
        <v>0.0003386550556361877</v>
      </c>
      <c r="I11" s="10">
        <v>7</v>
      </c>
      <c r="J11" s="69">
        <v>0.00033699210475640287</v>
      </c>
      <c r="K11" s="10">
        <v>14</v>
      </c>
      <c r="L11" s="69">
        <v>0.000626482301874972</v>
      </c>
      <c r="M11" s="10">
        <v>15</v>
      </c>
      <c r="N11" s="69">
        <v>0.0006090875867949811</v>
      </c>
      <c r="O11" s="10">
        <f>VLOOKUP(A11,'[1]Sheet1'!$A$3:$C$87,2,FALSE)</f>
        <v>15</v>
      </c>
      <c r="P11" s="69">
        <f>VLOOKUP(A11,'[1]Sheet1'!$A$3:$C$87,3,FALSE)/100</f>
        <v>0.0006150313665996967</v>
      </c>
      <c r="Q11" s="71">
        <f t="shared" si="0"/>
        <v>0</v>
      </c>
    </row>
    <row r="12" spans="1:17" ht="15">
      <c r="A12" s="67" t="s">
        <v>28</v>
      </c>
      <c r="B12" s="68" t="s">
        <v>29</v>
      </c>
      <c r="C12" s="10">
        <v>0</v>
      </c>
      <c r="D12" s="69">
        <v>0</v>
      </c>
      <c r="E12" s="10">
        <v>0</v>
      </c>
      <c r="F12" s="73">
        <v>0</v>
      </c>
      <c r="G12" s="10">
        <v>0</v>
      </c>
      <c r="H12" s="73">
        <v>0</v>
      </c>
      <c r="I12" s="10">
        <v>0</v>
      </c>
      <c r="J12" s="69">
        <v>0</v>
      </c>
      <c r="K12" s="10">
        <v>1</v>
      </c>
      <c r="L12" s="69">
        <v>4.47487358482123E-05</v>
      </c>
      <c r="M12" s="10">
        <v>0</v>
      </c>
      <c r="N12" s="69">
        <v>0</v>
      </c>
      <c r="O12" s="10">
        <v>0</v>
      </c>
      <c r="P12" s="69">
        <v>0</v>
      </c>
      <c r="Q12" s="71"/>
    </row>
    <row r="13" spans="1:17" ht="15">
      <c r="A13" s="67" t="s">
        <v>30</v>
      </c>
      <c r="B13" s="72" t="s">
        <v>31</v>
      </c>
      <c r="C13" s="10">
        <v>486</v>
      </c>
      <c r="D13" s="69">
        <v>0.022077863080906736</v>
      </c>
      <c r="E13" s="10">
        <v>511</v>
      </c>
      <c r="F13" s="70">
        <v>0.021476904972050605</v>
      </c>
      <c r="G13" s="10">
        <v>407</v>
      </c>
      <c r="H13" s="70">
        <v>0.0196903725205612</v>
      </c>
      <c r="I13" s="10">
        <v>426</v>
      </c>
      <c r="J13" s="69">
        <v>0.02050837666088966</v>
      </c>
      <c r="K13" s="10">
        <v>457</v>
      </c>
      <c r="L13" s="69">
        <v>0.020450172282633017</v>
      </c>
      <c r="M13" s="10">
        <v>536</v>
      </c>
      <c r="N13" s="69">
        <v>0.02176472976814066</v>
      </c>
      <c r="O13" s="10">
        <f>VLOOKUP(A13,'[1]Sheet1'!$A$3:$C$87,2,FALSE)</f>
        <v>474</v>
      </c>
      <c r="P13" s="69">
        <f>VLOOKUP(A13,'[1]Sheet1'!$A$3:$C$87,3,FALSE)/100</f>
        <v>0.019434991184550412</v>
      </c>
      <c r="Q13" s="71">
        <f t="shared" si="0"/>
        <v>-0.11567164179104478</v>
      </c>
    </row>
    <row r="14" spans="1:17" ht="15">
      <c r="A14" s="67" t="s">
        <v>32</v>
      </c>
      <c r="B14" s="68" t="s">
        <v>33</v>
      </c>
      <c r="C14" s="10">
        <v>45</v>
      </c>
      <c r="D14" s="69">
        <v>0.0020442465815654386</v>
      </c>
      <c r="E14" s="10">
        <v>47</v>
      </c>
      <c r="F14" s="70">
        <v>0.0019753709074097426</v>
      </c>
      <c r="G14" s="10">
        <v>45</v>
      </c>
      <c r="H14" s="70">
        <v>0.0021770682148040637</v>
      </c>
      <c r="I14" s="10">
        <v>39</v>
      </c>
      <c r="J14" s="69">
        <v>0.001877527440785673</v>
      </c>
      <c r="K14" s="10">
        <v>47</v>
      </c>
      <c r="L14" s="69">
        <v>0.0021031905848659777</v>
      </c>
      <c r="M14" s="10">
        <v>50</v>
      </c>
      <c r="N14" s="69">
        <v>0.0020302919559832705</v>
      </c>
      <c r="O14" s="10">
        <f>VLOOKUP(A14,'[1]Sheet1'!$A$3:$C$87,2,FALSE)</f>
        <v>52</v>
      </c>
      <c r="P14" s="69">
        <f>VLOOKUP(A14,'[1]Sheet1'!$A$3:$C$87,3,FALSE)/100</f>
        <v>0.002132108737545615</v>
      </c>
      <c r="Q14" s="71">
        <f t="shared" si="0"/>
        <v>0.04</v>
      </c>
    </row>
    <row r="15" spans="1:17" ht="15">
      <c r="A15" s="67" t="s">
        <v>34</v>
      </c>
      <c r="B15" s="68" t="s">
        <v>35</v>
      </c>
      <c r="C15" s="10">
        <v>14</v>
      </c>
      <c r="D15" s="69">
        <v>0.0006359878253759143</v>
      </c>
      <c r="E15" s="10">
        <v>12</v>
      </c>
      <c r="F15" s="70">
        <v>0.0005043500189131257</v>
      </c>
      <c r="G15" s="10">
        <v>8</v>
      </c>
      <c r="H15" s="70">
        <v>0.00038703434929850025</v>
      </c>
      <c r="I15" s="10">
        <v>10</v>
      </c>
      <c r="J15" s="69">
        <v>0.00048141729250914694</v>
      </c>
      <c r="K15" s="10">
        <v>6</v>
      </c>
      <c r="L15" s="69">
        <v>0.0002684924150892737</v>
      </c>
      <c r="M15" s="10">
        <v>6</v>
      </c>
      <c r="N15" s="69">
        <v>0.00024363503471799245</v>
      </c>
      <c r="O15" s="10">
        <f>VLOOKUP(A15,'[1]Sheet1'!$A$3:$C$87,2,FALSE)</f>
        <v>10</v>
      </c>
      <c r="P15" s="69">
        <f>VLOOKUP(A15,'[1]Sheet1'!$A$3:$C$87,3,FALSE)/100</f>
        <v>0.0004100209110664644</v>
      </c>
      <c r="Q15" s="71">
        <f t="shared" si="0"/>
        <v>0.6666666666666666</v>
      </c>
    </row>
    <row r="16" spans="1:17" ht="15">
      <c r="A16" s="67" t="s">
        <v>36</v>
      </c>
      <c r="B16" s="68" t="s">
        <v>37</v>
      </c>
      <c r="C16" s="10">
        <v>104</v>
      </c>
      <c r="D16" s="69">
        <v>0.004724480988506792</v>
      </c>
      <c r="E16" s="10">
        <v>95</v>
      </c>
      <c r="F16" s="70">
        <v>0.003992770983062245</v>
      </c>
      <c r="G16" s="10">
        <v>62</v>
      </c>
      <c r="H16" s="70">
        <v>0.0029995162070633767</v>
      </c>
      <c r="I16" s="10">
        <v>80</v>
      </c>
      <c r="J16" s="69">
        <v>0.0038513383400731755</v>
      </c>
      <c r="K16" s="10">
        <v>79</v>
      </c>
      <c r="L16" s="69">
        <v>0.003535150132008771</v>
      </c>
      <c r="M16" s="10">
        <v>101</v>
      </c>
      <c r="N16" s="69">
        <v>0.004101189751086206</v>
      </c>
      <c r="O16" s="10">
        <f>VLOOKUP(A16,'[1]Sheet1'!$A$3:$C$87,2,FALSE)</f>
        <v>98</v>
      </c>
      <c r="P16" s="69">
        <f>VLOOKUP(A16,'[1]Sheet1'!$A$3:$C$87,3,FALSE)/100</f>
        <v>0.0040182049284513514</v>
      </c>
      <c r="Q16" s="71">
        <f t="shared" si="0"/>
        <v>-0.0297029702970297</v>
      </c>
    </row>
    <row r="17" spans="1:17" ht="15">
      <c r="A17" s="67" t="s">
        <v>38</v>
      </c>
      <c r="B17" s="68" t="s">
        <v>39</v>
      </c>
      <c r="C17" s="10">
        <v>22</v>
      </c>
      <c r="D17" s="69">
        <v>0.0009994094398764366</v>
      </c>
      <c r="E17" s="10">
        <v>24</v>
      </c>
      <c r="F17" s="70">
        <v>0.0010087000378262514</v>
      </c>
      <c r="G17" s="10">
        <v>30</v>
      </c>
      <c r="H17" s="70">
        <v>0.001451378809869376</v>
      </c>
      <c r="I17" s="10">
        <v>18</v>
      </c>
      <c r="J17" s="69">
        <v>0.0008665511265164644</v>
      </c>
      <c r="K17" s="10">
        <v>19</v>
      </c>
      <c r="L17" s="69">
        <v>0.0008502259811160334</v>
      </c>
      <c r="M17" s="10">
        <v>22</v>
      </c>
      <c r="N17" s="69">
        <v>0.000893328460632639</v>
      </c>
      <c r="O17" s="10">
        <f>VLOOKUP(A17,'[1]Sheet1'!$A$3:$C$87,2,FALSE)</f>
        <v>20</v>
      </c>
      <c r="P17" s="69">
        <f>VLOOKUP(A17,'[1]Sheet1'!$A$3:$C$87,3,FALSE)/100</f>
        <v>0.0008200418221329288</v>
      </c>
      <c r="Q17" s="71">
        <f t="shared" si="0"/>
        <v>-0.09090909090909091</v>
      </c>
    </row>
    <row r="18" spans="1:17" ht="15">
      <c r="A18" s="67" t="s">
        <v>40</v>
      </c>
      <c r="B18" s="68" t="s">
        <v>41</v>
      </c>
      <c r="C18" s="10">
        <v>7</v>
      </c>
      <c r="D18" s="69">
        <v>0.00031799391268795714</v>
      </c>
      <c r="E18" s="10">
        <v>4</v>
      </c>
      <c r="F18" s="70">
        <v>0.0001681166729710419</v>
      </c>
      <c r="G18" s="10">
        <v>5</v>
      </c>
      <c r="H18" s="70">
        <v>0.00024189646831156264</v>
      </c>
      <c r="I18" s="10">
        <v>4</v>
      </c>
      <c r="J18" s="69">
        <v>0.00019256691700365877</v>
      </c>
      <c r="K18" s="10">
        <v>5</v>
      </c>
      <c r="L18" s="69">
        <v>0.00022374367924106144</v>
      </c>
      <c r="M18" s="10">
        <v>4</v>
      </c>
      <c r="N18" s="69">
        <v>0.00016242335647866164</v>
      </c>
      <c r="O18" s="10">
        <f>VLOOKUP(A18,'[1]Sheet1'!$A$3:$C$87,2,FALSE)</f>
        <v>8</v>
      </c>
      <c r="P18" s="69">
        <f>VLOOKUP(A18,'[1]Sheet1'!$A$3:$C$87,3,FALSE)/100</f>
        <v>0.0003280167288531715</v>
      </c>
      <c r="Q18" s="71">
        <f t="shared" si="0"/>
        <v>1</v>
      </c>
    </row>
    <row r="19" spans="1:17" ht="28.5">
      <c r="A19" s="67" t="s">
        <v>42</v>
      </c>
      <c r="B19" s="68" t="s">
        <v>43</v>
      </c>
      <c r="C19" s="10">
        <v>57</v>
      </c>
      <c r="D19" s="69">
        <v>0.002589379003316222</v>
      </c>
      <c r="E19" s="10">
        <v>71</v>
      </c>
      <c r="F19" s="70">
        <v>0.0029840709452359938</v>
      </c>
      <c r="G19" s="10">
        <v>41</v>
      </c>
      <c r="H19" s="70">
        <v>0.0019835510401548136</v>
      </c>
      <c r="I19" s="10">
        <v>39</v>
      </c>
      <c r="J19" s="69">
        <v>0.001877527440785673</v>
      </c>
      <c r="K19" s="10">
        <v>51</v>
      </c>
      <c r="L19" s="69">
        <v>0.0022821855282588272</v>
      </c>
      <c r="M19" s="10">
        <v>46</v>
      </c>
      <c r="N19" s="69">
        <v>0.0018678685995046087</v>
      </c>
      <c r="O19" s="10">
        <f>VLOOKUP(A19,'[1]Sheet1'!$A$3:$C$87,2,FALSE)</f>
        <v>37</v>
      </c>
      <c r="P19" s="69">
        <f>VLOOKUP(A19,'[1]Sheet1'!$A$3:$C$87,3,FALSE)/100</f>
        <v>0.0015170773709459182</v>
      </c>
      <c r="Q19" s="71">
        <f t="shared" si="0"/>
        <v>-0.1956521739130435</v>
      </c>
    </row>
    <row r="20" spans="1:17" ht="15">
      <c r="A20" s="67" t="s">
        <v>44</v>
      </c>
      <c r="B20" s="72" t="s">
        <v>45</v>
      </c>
      <c r="C20" s="10">
        <v>77</v>
      </c>
      <c r="D20" s="69">
        <v>0.0034979330395675285</v>
      </c>
      <c r="E20" s="10">
        <v>92</v>
      </c>
      <c r="F20" s="70">
        <v>0.0038666834783339637</v>
      </c>
      <c r="G20" s="10">
        <v>60</v>
      </c>
      <c r="H20" s="70">
        <v>0.002902757619738752</v>
      </c>
      <c r="I20" s="10">
        <v>55</v>
      </c>
      <c r="J20" s="69">
        <v>0.0026477951088003083</v>
      </c>
      <c r="K20" s="10">
        <v>63</v>
      </c>
      <c r="L20" s="69">
        <v>0.002819170358437374</v>
      </c>
      <c r="M20" s="10">
        <v>70</v>
      </c>
      <c r="N20" s="69">
        <v>0.0028424087383765785</v>
      </c>
      <c r="O20" s="10">
        <f>VLOOKUP(A20,'[1]Sheet1'!$A$3:$C$87,2,FALSE)</f>
        <v>84</v>
      </c>
      <c r="P20" s="69">
        <f>VLOOKUP(A20,'[1]Sheet1'!$A$3:$C$87,3,FALSE)/100</f>
        <v>0.003444175652958301</v>
      </c>
      <c r="Q20" s="71">
        <f t="shared" si="0"/>
        <v>0.2</v>
      </c>
    </row>
    <row r="21" spans="1:17" ht="15">
      <c r="A21" s="67" t="s">
        <v>46</v>
      </c>
      <c r="B21" s="68" t="s">
        <v>47</v>
      </c>
      <c r="C21" s="10">
        <v>79</v>
      </c>
      <c r="D21" s="69">
        <v>0.003588788443192659</v>
      </c>
      <c r="E21" s="10">
        <v>68</v>
      </c>
      <c r="F21" s="70">
        <v>0.0028579834405077125</v>
      </c>
      <c r="G21" s="10">
        <v>60</v>
      </c>
      <c r="H21" s="70">
        <v>0.002902757619738752</v>
      </c>
      <c r="I21" s="10">
        <v>71</v>
      </c>
      <c r="J21" s="69">
        <v>0.003418062776814943</v>
      </c>
      <c r="K21" s="10">
        <v>70</v>
      </c>
      <c r="L21" s="69">
        <v>0.0031324115093748607</v>
      </c>
      <c r="M21" s="10">
        <v>71</v>
      </c>
      <c r="N21" s="69">
        <v>0.002883014577496244</v>
      </c>
      <c r="O21" s="10">
        <f>VLOOKUP(A21,'[1]Sheet1'!$A$3:$C$87,2,FALSE)</f>
        <v>63</v>
      </c>
      <c r="P21" s="69">
        <f>VLOOKUP(A21,'[1]Sheet1'!$A$3:$C$87,3,FALSE)/100</f>
        <v>0.0025831317397187257</v>
      </c>
      <c r="Q21" s="71">
        <f t="shared" si="0"/>
        <v>-0.11267605633802817</v>
      </c>
    </row>
    <row r="22" spans="1:17" ht="15">
      <c r="A22" s="67" t="s">
        <v>48</v>
      </c>
      <c r="B22" s="68" t="s">
        <v>49</v>
      </c>
      <c r="C22" s="10">
        <v>51</v>
      </c>
      <c r="D22" s="69">
        <v>0.0023168127924408305</v>
      </c>
      <c r="E22" s="10">
        <v>29</v>
      </c>
      <c r="F22" s="70">
        <v>0.0012188458790400537</v>
      </c>
      <c r="G22" s="10">
        <v>39</v>
      </c>
      <c r="H22" s="70">
        <v>0.0018867924528301887</v>
      </c>
      <c r="I22" s="10">
        <v>46</v>
      </c>
      <c r="J22" s="69">
        <v>0.002214519545542076</v>
      </c>
      <c r="K22" s="10">
        <v>64</v>
      </c>
      <c r="L22" s="69">
        <v>0.002863919094285587</v>
      </c>
      <c r="M22" s="10">
        <v>57</v>
      </c>
      <c r="N22" s="69">
        <v>0.0023145328298209283</v>
      </c>
      <c r="O22" s="10">
        <f>VLOOKUP(A22,'[1]Sheet1'!$A$3:$C$87,2,FALSE)</f>
        <v>65</v>
      </c>
      <c r="P22" s="69">
        <f>VLOOKUP(A22,'[1]Sheet1'!$A$3:$C$87,3,FALSE)/100</f>
        <v>0.0026651359219320185</v>
      </c>
      <c r="Q22" s="71">
        <f t="shared" si="0"/>
        <v>0.14035087719298245</v>
      </c>
    </row>
    <row r="23" spans="1:17" ht="15">
      <c r="A23" s="67" t="s">
        <v>50</v>
      </c>
      <c r="B23" s="72" t="s">
        <v>51</v>
      </c>
      <c r="C23" s="10">
        <v>316</v>
      </c>
      <c r="D23" s="69">
        <v>0.014355153772770636</v>
      </c>
      <c r="E23" s="10">
        <v>316</v>
      </c>
      <c r="F23" s="70">
        <v>0.013281217164712311</v>
      </c>
      <c r="G23" s="10">
        <v>305</v>
      </c>
      <c r="H23" s="70">
        <v>0.014755684567005321</v>
      </c>
      <c r="I23" s="10">
        <v>305</v>
      </c>
      <c r="J23" s="69">
        <v>0.014683227421528982</v>
      </c>
      <c r="K23" s="10">
        <v>303</v>
      </c>
      <c r="L23" s="69">
        <v>0.013558866962008325</v>
      </c>
      <c r="M23" s="10">
        <v>346</v>
      </c>
      <c r="N23" s="69">
        <v>0.014049620335404231</v>
      </c>
      <c r="O23" s="10">
        <f>VLOOKUP(A23,'[1]Sheet1'!$A$3:$C$87,2,FALSE)</f>
        <v>448</v>
      </c>
      <c r="P23" s="69">
        <f>VLOOKUP(A23,'[1]Sheet1'!$A$3:$C$87,3,FALSE)/100</f>
        <v>0.018368936815777604</v>
      </c>
      <c r="Q23" s="71">
        <f t="shared" si="0"/>
        <v>0.2947976878612717</v>
      </c>
    </row>
    <row r="24" spans="1:17" ht="15">
      <c r="A24" s="67" t="s">
        <v>52</v>
      </c>
      <c r="B24" s="68" t="s">
        <v>53</v>
      </c>
      <c r="C24" s="10">
        <v>171</v>
      </c>
      <c r="D24" s="69">
        <v>0.0077681370099486665</v>
      </c>
      <c r="E24" s="10">
        <v>189</v>
      </c>
      <c r="F24" s="70">
        <v>0.00794351279788173</v>
      </c>
      <c r="G24" s="10">
        <v>186</v>
      </c>
      <c r="H24" s="70">
        <v>0.008998548621190131</v>
      </c>
      <c r="I24" s="10">
        <v>169</v>
      </c>
      <c r="J24" s="69">
        <v>0.008135952243404583</v>
      </c>
      <c r="K24" s="10">
        <v>183</v>
      </c>
      <c r="L24" s="69">
        <v>0.008189018660222848</v>
      </c>
      <c r="M24" s="10">
        <v>190</v>
      </c>
      <c r="N24" s="69">
        <v>0.007715109432736428</v>
      </c>
      <c r="O24" s="10">
        <f>VLOOKUP(A24,'[1]Sheet1'!$A$3:$C$87,2,FALSE)</f>
        <v>187</v>
      </c>
      <c r="P24" s="69">
        <f>VLOOKUP(A24,'[1]Sheet1'!$A$3:$C$87,3,FALSE)/100</f>
        <v>0.0076673910369428845</v>
      </c>
      <c r="Q24" s="71">
        <f t="shared" si="0"/>
        <v>-0.015789473684210527</v>
      </c>
    </row>
    <row r="25" spans="1:17" ht="15">
      <c r="A25" s="67" t="s">
        <v>54</v>
      </c>
      <c r="B25" s="68" t="s">
        <v>55</v>
      </c>
      <c r="C25" s="10">
        <v>129</v>
      </c>
      <c r="D25" s="69">
        <v>0.005860173533820924</v>
      </c>
      <c r="E25" s="10">
        <v>134</v>
      </c>
      <c r="F25" s="70">
        <v>0.0056319085445299035</v>
      </c>
      <c r="G25" s="10">
        <v>108</v>
      </c>
      <c r="H25" s="70">
        <v>0.0052249637155297535</v>
      </c>
      <c r="I25" s="10">
        <v>106</v>
      </c>
      <c r="J25" s="69">
        <v>0.005103023300596958</v>
      </c>
      <c r="K25" s="10">
        <v>108</v>
      </c>
      <c r="L25" s="69">
        <v>0.004832863471606927</v>
      </c>
      <c r="M25" s="10">
        <v>118</v>
      </c>
      <c r="N25" s="69">
        <v>0.0047914890161205185</v>
      </c>
      <c r="O25" s="10">
        <f>VLOOKUP(A25,'[1]Sheet1'!$A$3:$C$87,2,FALSE)</f>
        <v>110</v>
      </c>
      <c r="P25" s="69">
        <f>VLOOKUP(A25,'[1]Sheet1'!$A$3:$C$87,3,FALSE)/100</f>
        <v>0.004510230021731108</v>
      </c>
      <c r="Q25" s="71">
        <f t="shared" si="0"/>
        <v>-0.06779661016949153</v>
      </c>
    </row>
    <row r="26" spans="1:17" ht="15">
      <c r="A26" s="67" t="s">
        <v>56</v>
      </c>
      <c r="B26" s="68" t="s">
        <v>57</v>
      </c>
      <c r="C26" s="10">
        <v>124</v>
      </c>
      <c r="D26" s="69">
        <v>0.005633035024758097</v>
      </c>
      <c r="E26" s="10">
        <v>129</v>
      </c>
      <c r="F26" s="70">
        <v>0.005421762703316102</v>
      </c>
      <c r="G26" s="10">
        <v>124</v>
      </c>
      <c r="H26" s="70">
        <v>0.005999032414126753</v>
      </c>
      <c r="I26" s="10">
        <v>142</v>
      </c>
      <c r="J26" s="69">
        <v>0.006836125553629886</v>
      </c>
      <c r="K26" s="10">
        <v>133</v>
      </c>
      <c r="L26" s="69">
        <v>0.0059515818678122345</v>
      </c>
      <c r="M26" s="10">
        <v>132</v>
      </c>
      <c r="N26" s="69">
        <v>0.005359970763795834</v>
      </c>
      <c r="O26" s="10">
        <f>VLOOKUP(A26,'[1]Sheet1'!$A$3:$C$87,2,FALSE)</f>
        <v>145</v>
      </c>
      <c r="P26" s="69">
        <f>VLOOKUP(A26,'[1]Sheet1'!$A$3:$C$87,3,FALSE)/100</f>
        <v>0.005945303210463734</v>
      </c>
      <c r="Q26" s="71">
        <f t="shared" si="0"/>
        <v>0.09848484848484848</v>
      </c>
    </row>
    <row r="27" spans="1:17" ht="15">
      <c r="A27" s="67" t="s">
        <v>58</v>
      </c>
      <c r="B27" s="68" t="s">
        <v>59</v>
      </c>
      <c r="C27" s="10">
        <v>183</v>
      </c>
      <c r="D27" s="69">
        <v>0.00831326943169945</v>
      </c>
      <c r="E27" s="10">
        <v>155</v>
      </c>
      <c r="F27" s="70">
        <v>0.006514521077627873</v>
      </c>
      <c r="G27" s="10">
        <v>154</v>
      </c>
      <c r="H27" s="70">
        <v>0.0074504112239961295</v>
      </c>
      <c r="I27" s="10">
        <v>150</v>
      </c>
      <c r="J27" s="69">
        <v>0.007221259387637204</v>
      </c>
      <c r="K27" s="10">
        <v>162</v>
      </c>
      <c r="L27" s="69">
        <v>0.00724929520741039</v>
      </c>
      <c r="M27" s="10">
        <v>176</v>
      </c>
      <c r="N27" s="69">
        <v>0.007146627685061112</v>
      </c>
      <c r="O27" s="10">
        <f>VLOOKUP(A27,'[1]Sheet1'!$A$3:$C$87,2,FALSE)</f>
        <v>162</v>
      </c>
      <c r="P27" s="69">
        <f>VLOOKUP(A27,'[1]Sheet1'!$A$3:$C$87,3,FALSE)/100</f>
        <v>0.006642338759276725</v>
      </c>
      <c r="Q27" s="71">
        <f t="shared" si="0"/>
        <v>-0.07954545454545454</v>
      </c>
    </row>
    <row r="28" spans="1:17" ht="15">
      <c r="A28" s="67" t="s">
        <v>60</v>
      </c>
      <c r="B28" s="68" t="s">
        <v>61</v>
      </c>
      <c r="C28" s="10">
        <v>301</v>
      </c>
      <c r="D28" s="69">
        <v>0.013673738245582157</v>
      </c>
      <c r="E28" s="10">
        <v>296</v>
      </c>
      <c r="F28" s="70">
        <v>0.0124406337998571</v>
      </c>
      <c r="G28" s="10">
        <v>254</v>
      </c>
      <c r="H28" s="70">
        <v>0.012288340590227383</v>
      </c>
      <c r="I28" s="10">
        <v>282</v>
      </c>
      <c r="J28" s="69">
        <v>0.013575967648757943</v>
      </c>
      <c r="K28" s="10">
        <v>292</v>
      </c>
      <c r="L28" s="69">
        <v>0.013066630867677988</v>
      </c>
      <c r="M28" s="10">
        <v>291</v>
      </c>
      <c r="N28" s="69">
        <v>0.011816299183822633</v>
      </c>
      <c r="O28" s="10">
        <f>VLOOKUP(A28,'[1]Sheet1'!$A$3:$C$87,2,FALSE)</f>
        <v>305</v>
      </c>
      <c r="P28" s="69">
        <f>VLOOKUP(A28,'[1]Sheet1'!$A$3:$C$87,3,FALSE)/100</f>
        <v>0.012505637787527163</v>
      </c>
      <c r="Q28" s="71">
        <f t="shared" si="0"/>
        <v>0.048109965635738834</v>
      </c>
    </row>
    <row r="29" spans="1:17" ht="15">
      <c r="A29" s="67" t="s">
        <v>62</v>
      </c>
      <c r="B29" s="68" t="s">
        <v>63</v>
      </c>
      <c r="C29" s="10">
        <v>81</v>
      </c>
      <c r="D29" s="69">
        <v>0.0036796438468177893</v>
      </c>
      <c r="E29" s="10">
        <v>103</v>
      </c>
      <c r="F29" s="70">
        <v>0.004329004329004329</v>
      </c>
      <c r="G29" s="10">
        <v>67</v>
      </c>
      <c r="H29" s="70">
        <v>0.0032414126753749395</v>
      </c>
      <c r="I29" s="10">
        <v>75</v>
      </c>
      <c r="J29" s="69">
        <v>0.003610629693818602</v>
      </c>
      <c r="K29" s="10">
        <v>90</v>
      </c>
      <c r="L29" s="69">
        <v>0.004027386226339107</v>
      </c>
      <c r="M29" s="10">
        <v>84</v>
      </c>
      <c r="N29" s="69">
        <v>0.0034108904860518942</v>
      </c>
      <c r="O29" s="10">
        <f>VLOOKUP(A29,'[1]Sheet1'!$A$3:$C$87,2,FALSE)</f>
        <v>97</v>
      </c>
      <c r="P29" s="69">
        <f>VLOOKUP(A29,'[1]Sheet1'!$A$3:$C$87,3,FALSE)/100</f>
        <v>0.003977202837344705</v>
      </c>
      <c r="Q29" s="71">
        <f t="shared" si="0"/>
        <v>0.15476190476190477</v>
      </c>
    </row>
    <row r="30" spans="1:17" ht="15">
      <c r="A30" s="67" t="s">
        <v>64</v>
      </c>
      <c r="B30" s="68" t="s">
        <v>65</v>
      </c>
      <c r="C30" s="10">
        <v>92</v>
      </c>
      <c r="D30" s="69">
        <v>0.004179348566756008</v>
      </c>
      <c r="E30" s="10">
        <v>94</v>
      </c>
      <c r="F30" s="70">
        <v>0.003950741814819485</v>
      </c>
      <c r="G30" s="10">
        <v>73</v>
      </c>
      <c r="H30" s="70">
        <v>0.0035316884373488146</v>
      </c>
      <c r="I30" s="10">
        <v>63</v>
      </c>
      <c r="J30" s="69">
        <v>0.0030329289428076256</v>
      </c>
      <c r="K30" s="10">
        <v>71</v>
      </c>
      <c r="L30" s="69">
        <v>0.0031771602452230724</v>
      </c>
      <c r="M30" s="10">
        <v>77</v>
      </c>
      <c r="N30" s="69">
        <v>0.0031266496122142363</v>
      </c>
      <c r="O30" s="10">
        <f>VLOOKUP(A30,'[1]Sheet1'!$A$3:$C$87,2,FALSE)</f>
        <v>65</v>
      </c>
      <c r="P30" s="69">
        <f>VLOOKUP(A30,'[1]Sheet1'!$A$3:$C$87,3,FALSE)/100</f>
        <v>0.0026651359219320185</v>
      </c>
      <c r="Q30" s="71">
        <f t="shared" si="0"/>
        <v>-0.15584415584415584</v>
      </c>
    </row>
    <row r="31" spans="1:17" ht="15">
      <c r="A31" s="67" t="s">
        <v>66</v>
      </c>
      <c r="B31" s="72" t="s">
        <v>67</v>
      </c>
      <c r="C31" s="10">
        <v>211</v>
      </c>
      <c r="D31" s="69">
        <v>0.00958524508245128</v>
      </c>
      <c r="E31" s="10">
        <v>277</v>
      </c>
      <c r="F31" s="70">
        <v>0.011642079603244652</v>
      </c>
      <c r="G31" s="10">
        <v>174</v>
      </c>
      <c r="H31" s="70">
        <v>0.00841799709724238</v>
      </c>
      <c r="I31" s="10">
        <v>197</v>
      </c>
      <c r="J31" s="69">
        <v>0.009483920662430194</v>
      </c>
      <c r="K31" s="10">
        <v>245</v>
      </c>
      <c r="L31" s="69">
        <v>0.010963440282812011</v>
      </c>
      <c r="M31" s="10">
        <v>245</v>
      </c>
      <c r="N31" s="69">
        <v>0.009948430584318026</v>
      </c>
      <c r="O31" s="10">
        <f>VLOOKUP(A31,'[1]Sheet1'!$A$3:$C$87,2,FALSE)</f>
        <v>260</v>
      </c>
      <c r="P31" s="69">
        <f>VLOOKUP(A31,'[1]Sheet1'!$A$3:$C$87,3,FALSE)/100</f>
        <v>0.010660543687728074</v>
      </c>
      <c r="Q31" s="71">
        <f t="shared" si="0"/>
        <v>0.061224489795918366</v>
      </c>
    </row>
    <row r="32" spans="1:17" ht="15">
      <c r="A32" s="67" t="s">
        <v>68</v>
      </c>
      <c r="B32" s="74" t="s">
        <v>69</v>
      </c>
      <c r="C32" s="10">
        <v>353</v>
      </c>
      <c r="D32" s="69">
        <v>0.016035978739835553</v>
      </c>
      <c r="E32" s="10">
        <v>377</v>
      </c>
      <c r="F32" s="70">
        <v>0.0158449964275207</v>
      </c>
      <c r="G32" s="10">
        <v>327</v>
      </c>
      <c r="H32" s="70">
        <v>0.015820029027576198</v>
      </c>
      <c r="I32" s="10">
        <v>269</v>
      </c>
      <c r="J32" s="69">
        <v>0.012950125168496052</v>
      </c>
      <c r="K32" s="10">
        <v>242</v>
      </c>
      <c r="L32" s="69">
        <v>0.010829194075267374</v>
      </c>
      <c r="M32" s="10">
        <v>264</v>
      </c>
      <c r="N32" s="69">
        <v>0.010719941527591668</v>
      </c>
      <c r="O32" s="10">
        <f>VLOOKUP(A32,'[1]Sheet1'!$A$3:$C$87,2,FALSE)</f>
        <v>252</v>
      </c>
      <c r="P32" s="69">
        <f>VLOOKUP(A32,'[1]Sheet1'!$A$3:$C$87,3,FALSE)/100</f>
        <v>0.010332526958874903</v>
      </c>
      <c r="Q32" s="71">
        <f t="shared" si="0"/>
        <v>-0.045454545454545456</v>
      </c>
    </row>
    <row r="33" spans="1:17" ht="15">
      <c r="A33" s="67" t="s">
        <v>70</v>
      </c>
      <c r="B33" s="68" t="s">
        <v>71</v>
      </c>
      <c r="C33" s="10">
        <v>42</v>
      </c>
      <c r="D33" s="69">
        <v>0.0019079634761277426</v>
      </c>
      <c r="E33" s="10">
        <v>44</v>
      </c>
      <c r="F33" s="70">
        <v>0.0018492834026814608</v>
      </c>
      <c r="G33" s="10">
        <v>32</v>
      </c>
      <c r="H33" s="70">
        <v>0.001548137397194001</v>
      </c>
      <c r="I33" s="10">
        <v>44</v>
      </c>
      <c r="J33" s="69">
        <v>0.0021182360870402464</v>
      </c>
      <c r="K33" s="10">
        <v>34</v>
      </c>
      <c r="L33" s="69">
        <v>0.0015214570188392179</v>
      </c>
      <c r="M33" s="10">
        <v>41</v>
      </c>
      <c r="N33" s="69">
        <v>0.0016648394039062815</v>
      </c>
      <c r="O33" s="10">
        <f>VLOOKUP(A33,'[1]Sheet1'!$A$3:$C$87,2,FALSE)</f>
        <v>49</v>
      </c>
      <c r="P33" s="69">
        <f>VLOOKUP(A33,'[1]Sheet1'!$A$3:$C$87,3,FALSE)/100</f>
        <v>0.0020091024642256757</v>
      </c>
      <c r="Q33" s="71">
        <f t="shared" si="0"/>
        <v>0.1951219512195122</v>
      </c>
    </row>
    <row r="34" spans="1:17" ht="15">
      <c r="A34" s="67" t="s">
        <v>72</v>
      </c>
      <c r="B34" s="68" t="s">
        <v>73</v>
      </c>
      <c r="C34" s="10">
        <v>64</v>
      </c>
      <c r="D34" s="69">
        <v>0.0029073729160041793</v>
      </c>
      <c r="E34" s="10">
        <v>85</v>
      </c>
      <c r="F34" s="70">
        <v>0.0035724793006346404</v>
      </c>
      <c r="G34" s="10">
        <v>51</v>
      </c>
      <c r="H34" s="70">
        <v>0.0024673439767779392</v>
      </c>
      <c r="I34" s="10">
        <v>55</v>
      </c>
      <c r="J34" s="69">
        <v>0.0026477951088003083</v>
      </c>
      <c r="K34" s="10">
        <v>68</v>
      </c>
      <c r="L34" s="69">
        <v>0.0030429140376784358</v>
      </c>
      <c r="M34" s="10">
        <v>70</v>
      </c>
      <c r="N34" s="69">
        <v>0.0028424087383765785</v>
      </c>
      <c r="O34" s="10">
        <f>VLOOKUP(A34,'[1]Sheet1'!$A$3:$C$87,2,FALSE)</f>
        <v>59</v>
      </c>
      <c r="P34" s="69">
        <f>VLOOKUP(A34,'[1]Sheet1'!$A$3:$C$87,3,FALSE)/100</f>
        <v>0.00241912337529214</v>
      </c>
      <c r="Q34" s="71">
        <f t="shared" si="0"/>
        <v>-0.15714285714285714</v>
      </c>
    </row>
    <row r="35" spans="1:17" ht="15">
      <c r="A35" s="67" t="s">
        <v>74</v>
      </c>
      <c r="B35" s="68" t="s">
        <v>75</v>
      </c>
      <c r="C35" s="10">
        <v>42</v>
      </c>
      <c r="D35" s="69">
        <v>0.0019079634761277426</v>
      </c>
      <c r="E35" s="10">
        <v>49</v>
      </c>
      <c r="F35" s="70">
        <v>0.002059429243895263</v>
      </c>
      <c r="G35" s="10">
        <v>53</v>
      </c>
      <c r="H35" s="70">
        <v>0.002564102564102564</v>
      </c>
      <c r="I35" s="10">
        <v>50</v>
      </c>
      <c r="J35" s="69">
        <v>0.0024070864625457345</v>
      </c>
      <c r="K35" s="10">
        <v>71</v>
      </c>
      <c r="L35" s="69">
        <v>0.0031771602452230724</v>
      </c>
      <c r="M35" s="10">
        <v>59</v>
      </c>
      <c r="N35" s="69">
        <v>0.0023957445080602592</v>
      </c>
      <c r="O35" s="10">
        <f>VLOOKUP(A35,'[1]Sheet1'!$A$3:$C$87,2,FALSE)</f>
        <v>43</v>
      </c>
      <c r="P35" s="69">
        <f>VLOOKUP(A35,'[1]Sheet1'!$A$3:$C$87,3,FALSE)/100</f>
        <v>0.001763089917585797</v>
      </c>
      <c r="Q35" s="71">
        <f t="shared" si="0"/>
        <v>-0.2711864406779661</v>
      </c>
    </row>
    <row r="36" spans="1:17" ht="15">
      <c r="A36" s="67" t="s">
        <v>76</v>
      </c>
      <c r="B36" s="68" t="s">
        <v>77</v>
      </c>
      <c r="C36" s="10">
        <v>78</v>
      </c>
      <c r="D36" s="69">
        <v>0.0035433607413800938</v>
      </c>
      <c r="E36" s="10">
        <v>93</v>
      </c>
      <c r="F36" s="70">
        <v>0.003908712646576724</v>
      </c>
      <c r="G36" s="10">
        <v>69</v>
      </c>
      <c r="H36" s="70">
        <v>0.0033381712626995644</v>
      </c>
      <c r="I36" s="10">
        <v>57</v>
      </c>
      <c r="J36" s="69">
        <v>0.0027440785673021376</v>
      </c>
      <c r="K36" s="10">
        <v>89</v>
      </c>
      <c r="L36" s="69">
        <v>0.0039826374904908925</v>
      </c>
      <c r="M36" s="10">
        <v>70</v>
      </c>
      <c r="N36" s="69">
        <v>0.0028424087383765785</v>
      </c>
      <c r="O36" s="10">
        <f>VLOOKUP(A36,'[1]Sheet1'!$A$3:$C$87,2,FALSE)</f>
        <v>67</v>
      </c>
      <c r="P36" s="69">
        <f>VLOOKUP(A36,'[1]Sheet1'!$A$3:$C$87,3,FALSE)/100</f>
        <v>0.002747140104145311</v>
      </c>
      <c r="Q36" s="71">
        <f t="shared" si="0"/>
        <v>-0.04285714285714286</v>
      </c>
    </row>
    <row r="37" spans="1:17" ht="15">
      <c r="A37" s="67" t="s">
        <v>78</v>
      </c>
      <c r="B37" s="68" t="s">
        <v>79</v>
      </c>
      <c r="C37" s="10">
        <v>152</v>
      </c>
      <c r="D37" s="69">
        <v>0.006905010675509926</v>
      </c>
      <c r="E37" s="10">
        <v>156</v>
      </c>
      <c r="F37" s="70">
        <v>0.006556550245870634</v>
      </c>
      <c r="G37" s="10">
        <v>133</v>
      </c>
      <c r="H37" s="70">
        <v>0.006434446057087566</v>
      </c>
      <c r="I37" s="10">
        <v>90</v>
      </c>
      <c r="J37" s="69">
        <v>0.004332755632582322</v>
      </c>
      <c r="K37" s="10">
        <v>121</v>
      </c>
      <c r="L37" s="69">
        <v>0.005414597037633687</v>
      </c>
      <c r="M37" s="10">
        <v>131</v>
      </c>
      <c r="N37" s="69">
        <v>0.005319364924676167</v>
      </c>
      <c r="O37" s="10">
        <f>VLOOKUP(A37,'[1]Sheet1'!$A$3:$C$87,2,FALSE)</f>
        <v>118</v>
      </c>
      <c r="P37" s="69">
        <f>VLOOKUP(A37,'[1]Sheet1'!$A$3:$C$87,3,FALSE)/100</f>
        <v>0.00483824675058428</v>
      </c>
      <c r="Q37" s="71">
        <f t="shared" si="0"/>
        <v>-0.09923664122137404</v>
      </c>
    </row>
    <row r="38" spans="1:17" ht="15">
      <c r="A38" s="67" t="s">
        <v>80</v>
      </c>
      <c r="B38" s="68" t="s">
        <v>81</v>
      </c>
      <c r="C38" s="10">
        <v>0</v>
      </c>
      <c r="D38" s="69">
        <v>0</v>
      </c>
      <c r="E38" s="10">
        <v>0</v>
      </c>
      <c r="F38" s="70">
        <v>0</v>
      </c>
      <c r="G38" s="10">
        <v>1</v>
      </c>
      <c r="H38" s="70">
        <v>4.837929366231253E-05</v>
      </c>
      <c r="I38" s="10">
        <v>0</v>
      </c>
      <c r="J38" s="69">
        <v>0</v>
      </c>
      <c r="K38" s="10">
        <v>1</v>
      </c>
      <c r="L38" s="69">
        <v>4.47487358482123E-05</v>
      </c>
      <c r="M38" s="10">
        <v>1</v>
      </c>
      <c r="N38" s="69">
        <v>4.060583911966541E-05</v>
      </c>
      <c r="O38" s="10">
        <v>0</v>
      </c>
      <c r="P38" s="69">
        <v>0</v>
      </c>
      <c r="Q38" s="71">
        <f t="shared" si="0"/>
        <v>-1</v>
      </c>
    </row>
    <row r="39" spans="1:17" ht="15">
      <c r="A39" s="67" t="s">
        <v>82</v>
      </c>
      <c r="B39" s="68" t="s">
        <v>83</v>
      </c>
      <c r="C39" s="10">
        <v>14</v>
      </c>
      <c r="D39" s="69">
        <v>0.0006359878253759143</v>
      </c>
      <c r="E39" s="10">
        <v>13</v>
      </c>
      <c r="F39" s="70">
        <v>0.0005463791871558862</v>
      </c>
      <c r="G39" s="10">
        <v>9</v>
      </c>
      <c r="H39" s="70">
        <v>0.0004354136429608128</v>
      </c>
      <c r="I39" s="10">
        <v>10</v>
      </c>
      <c r="J39" s="69">
        <v>0.00048141729250914694</v>
      </c>
      <c r="K39" s="10">
        <v>10</v>
      </c>
      <c r="L39" s="69">
        <v>0.0004474873584821229</v>
      </c>
      <c r="M39" s="10">
        <v>18</v>
      </c>
      <c r="N39" s="69">
        <v>0.0007309051041539772</v>
      </c>
      <c r="O39" s="10">
        <f>VLOOKUP(A39,'[1]Sheet1'!$A$3:$C$87,2,FALSE)</f>
        <v>20</v>
      </c>
      <c r="P39" s="69">
        <f>VLOOKUP(A39,'[1]Sheet1'!$A$3:$C$87,3,FALSE)/100</f>
        <v>0.0008200418221329288</v>
      </c>
      <c r="Q39" s="71">
        <f t="shared" si="0"/>
        <v>0.1111111111111111</v>
      </c>
    </row>
    <row r="40" spans="1:17" ht="15">
      <c r="A40" s="67" t="s">
        <v>84</v>
      </c>
      <c r="B40" s="68" t="s">
        <v>85</v>
      </c>
      <c r="C40" s="10">
        <v>67</v>
      </c>
      <c r="D40" s="69">
        <v>0.0030436560214418752</v>
      </c>
      <c r="E40" s="10">
        <v>74</v>
      </c>
      <c r="F40" s="70">
        <v>0.003110158449964275</v>
      </c>
      <c r="G40" s="10">
        <v>74</v>
      </c>
      <c r="H40" s="70">
        <v>0.003580067731011127</v>
      </c>
      <c r="I40" s="10">
        <v>69</v>
      </c>
      <c r="J40" s="69">
        <v>0.0033217793183131137</v>
      </c>
      <c r="K40" s="10">
        <v>58</v>
      </c>
      <c r="L40" s="69">
        <v>0.0025954266791963125</v>
      </c>
      <c r="M40" s="10">
        <v>74</v>
      </c>
      <c r="N40" s="69">
        <v>0.0030048320948552402</v>
      </c>
      <c r="O40" s="10">
        <f>VLOOKUP(A40,'[1]Sheet1'!$A$3:$C$87,2,FALSE)</f>
        <v>81</v>
      </c>
      <c r="P40" s="69">
        <f>VLOOKUP(A40,'[1]Sheet1'!$A$3:$C$87,3,FALSE)/100</f>
        <v>0.0033211693796383625</v>
      </c>
      <c r="Q40" s="71">
        <f t="shared" si="0"/>
        <v>0.0945945945945946</v>
      </c>
    </row>
    <row r="41" spans="1:17" ht="15">
      <c r="A41" s="67" t="s">
        <v>86</v>
      </c>
      <c r="B41" s="68" t="s">
        <v>87</v>
      </c>
      <c r="C41" s="10">
        <v>7</v>
      </c>
      <c r="D41" s="69">
        <v>0.00031799391268795714</v>
      </c>
      <c r="E41" s="10">
        <v>8</v>
      </c>
      <c r="F41" s="70">
        <v>0.0003362333459420838</v>
      </c>
      <c r="G41" s="10">
        <v>4</v>
      </c>
      <c r="H41" s="70">
        <v>0.00019351717464925012</v>
      </c>
      <c r="I41" s="10">
        <v>5</v>
      </c>
      <c r="J41" s="69">
        <v>0.00024070864625457347</v>
      </c>
      <c r="K41" s="10">
        <v>5</v>
      </c>
      <c r="L41" s="69">
        <v>0.00022374367924106144</v>
      </c>
      <c r="M41" s="10">
        <v>9</v>
      </c>
      <c r="N41" s="69">
        <v>0.0003654525520769886</v>
      </c>
      <c r="O41" s="10">
        <f>VLOOKUP(A41,'[1]Sheet1'!$A$3:$C$87,2,FALSE)</f>
        <v>6</v>
      </c>
      <c r="P41" s="69">
        <f>VLOOKUP(A41,'[1]Sheet1'!$A$3:$C$87,3,FALSE)/100</f>
        <v>0.00024601254663987864</v>
      </c>
      <c r="Q41" s="71">
        <f t="shared" si="0"/>
        <v>-0.3333333333333333</v>
      </c>
    </row>
    <row r="42" spans="1:17" ht="15">
      <c r="A42" s="67" t="s">
        <v>88</v>
      </c>
      <c r="B42" s="72" t="s">
        <v>89</v>
      </c>
      <c r="C42" s="10">
        <v>236</v>
      </c>
      <c r="D42" s="69">
        <v>0.01072093762776541</v>
      </c>
      <c r="E42" s="10">
        <v>209</v>
      </c>
      <c r="F42" s="70">
        <v>0.00878409616273694</v>
      </c>
      <c r="G42" s="10">
        <v>168</v>
      </c>
      <c r="H42" s="70">
        <v>0.008127721335268505</v>
      </c>
      <c r="I42" s="10">
        <v>206</v>
      </c>
      <c r="J42" s="69">
        <v>0.009917196225688426</v>
      </c>
      <c r="K42" s="10">
        <v>207</v>
      </c>
      <c r="L42" s="69">
        <v>0.009262988320579944</v>
      </c>
      <c r="M42" s="10">
        <v>191</v>
      </c>
      <c r="N42" s="69">
        <v>0.007755715271856093</v>
      </c>
      <c r="O42" s="10">
        <f>VLOOKUP(A42,'[1]Sheet1'!$A$3:$C$87,2,FALSE)</f>
        <v>212</v>
      </c>
      <c r="P42" s="69">
        <f>VLOOKUP(A42,'[1]Sheet1'!$A$3:$C$87,3,FALSE)/100</f>
        <v>0.008692443314609045</v>
      </c>
      <c r="Q42" s="71">
        <f t="shared" si="0"/>
        <v>0.1099476439790576</v>
      </c>
    </row>
    <row r="43" spans="1:17" ht="15">
      <c r="A43" s="67" t="s">
        <v>90</v>
      </c>
      <c r="B43" s="68" t="s">
        <v>91</v>
      </c>
      <c r="C43" s="10">
        <v>136</v>
      </c>
      <c r="D43" s="69">
        <v>0.006178167446508881</v>
      </c>
      <c r="E43" s="10">
        <v>141</v>
      </c>
      <c r="F43" s="70">
        <v>0.005926112722229227</v>
      </c>
      <c r="G43" s="10">
        <v>135</v>
      </c>
      <c r="H43" s="70">
        <v>0.006531204644412192</v>
      </c>
      <c r="I43" s="10">
        <v>117</v>
      </c>
      <c r="J43" s="69">
        <v>0.005632582322357019</v>
      </c>
      <c r="K43" s="10">
        <v>132</v>
      </c>
      <c r="L43" s="69">
        <v>0.005906833131964022</v>
      </c>
      <c r="M43" s="10">
        <v>163</v>
      </c>
      <c r="N43" s="69">
        <v>0.006618751776505462</v>
      </c>
      <c r="O43" s="10">
        <f>VLOOKUP(A43,'[1]Sheet1'!$A$3:$C$87,2,FALSE)</f>
        <v>158</v>
      </c>
      <c r="P43" s="69">
        <f>VLOOKUP(A43,'[1]Sheet1'!$A$3:$C$87,3,FALSE)/100</f>
        <v>0.006478330394850137</v>
      </c>
      <c r="Q43" s="71">
        <f t="shared" si="0"/>
        <v>-0.03067484662576687</v>
      </c>
    </row>
    <row r="44" spans="1:17" ht="15">
      <c r="A44" s="67" t="s">
        <v>92</v>
      </c>
      <c r="B44" s="68" t="s">
        <v>93</v>
      </c>
      <c r="C44" s="10">
        <v>570</v>
      </c>
      <c r="D44" s="69">
        <v>0.025893790033162223</v>
      </c>
      <c r="E44" s="10">
        <v>522</v>
      </c>
      <c r="F44" s="70">
        <v>0.021939225822720967</v>
      </c>
      <c r="G44" s="10">
        <v>519</v>
      </c>
      <c r="H44" s="70">
        <v>0.025108853410740203</v>
      </c>
      <c r="I44" s="10">
        <v>465</v>
      </c>
      <c r="J44" s="69">
        <v>0.022385904101675333</v>
      </c>
      <c r="K44" s="10">
        <v>536</v>
      </c>
      <c r="L44" s="69">
        <v>0.023985322414641786</v>
      </c>
      <c r="M44" s="10">
        <v>462</v>
      </c>
      <c r="N44" s="69">
        <v>0.018759897673285418</v>
      </c>
      <c r="O44" s="10">
        <f>VLOOKUP(A44,'[1]Sheet1'!$A$3:$C$87,2,FALSE)</f>
        <v>495</v>
      </c>
      <c r="P44" s="69">
        <f>VLOOKUP(A44,'[1]Sheet1'!$A$3:$C$87,3,FALSE)/100</f>
        <v>0.02029603509778999</v>
      </c>
      <c r="Q44" s="71">
        <f t="shared" si="0"/>
        <v>0.07142857142857142</v>
      </c>
    </row>
    <row r="45" spans="1:17" ht="15">
      <c r="A45" s="67" t="s">
        <v>94</v>
      </c>
      <c r="B45" s="72" t="s">
        <v>95</v>
      </c>
      <c r="C45" s="10">
        <v>304</v>
      </c>
      <c r="D45" s="69">
        <v>0.013810021351019853</v>
      </c>
      <c r="E45" s="10">
        <v>319</v>
      </c>
      <c r="F45" s="70">
        <v>0.013407304669440592</v>
      </c>
      <c r="G45" s="10">
        <v>268</v>
      </c>
      <c r="H45" s="70">
        <v>0.012965650701499758</v>
      </c>
      <c r="I45" s="10">
        <v>290</v>
      </c>
      <c r="J45" s="69">
        <v>0.01396110148276526</v>
      </c>
      <c r="K45" s="10">
        <v>257</v>
      </c>
      <c r="L45" s="69">
        <v>0.011500425112990558</v>
      </c>
      <c r="M45" s="10">
        <v>273</v>
      </c>
      <c r="N45" s="69">
        <v>0.011085394079668656</v>
      </c>
      <c r="O45" s="10">
        <f>VLOOKUP(A45,'[1]Sheet1'!$A$3:$C$87,2,FALSE)</f>
        <v>319</v>
      </c>
      <c r="P45" s="69">
        <f>VLOOKUP(A45,'[1]Sheet1'!$A$3:$C$87,3,FALSE)/100</f>
        <v>0.013079667063020212</v>
      </c>
      <c r="Q45" s="71">
        <f t="shared" si="0"/>
        <v>0.1684981684981685</v>
      </c>
    </row>
    <row r="46" spans="1:17" ht="15">
      <c r="A46" s="67" t="s">
        <v>96</v>
      </c>
      <c r="B46" s="72" t="s">
        <v>97</v>
      </c>
      <c r="C46" s="10">
        <v>1053</v>
      </c>
      <c r="D46" s="69">
        <v>0.047835370008631264</v>
      </c>
      <c r="E46" s="10">
        <v>1079</v>
      </c>
      <c r="F46" s="70">
        <v>0.045349472533938555</v>
      </c>
      <c r="G46" s="10">
        <v>957</v>
      </c>
      <c r="H46" s="70">
        <v>0.04629898403483309</v>
      </c>
      <c r="I46" s="10">
        <v>975</v>
      </c>
      <c r="J46" s="69">
        <v>0.04693818601964182</v>
      </c>
      <c r="K46" s="10">
        <v>1051</v>
      </c>
      <c r="L46" s="69">
        <v>0.047030921376471115</v>
      </c>
      <c r="M46" s="10">
        <v>1052</v>
      </c>
      <c r="N46" s="69">
        <v>0.04271734275388801</v>
      </c>
      <c r="O46" s="10">
        <f>VLOOKUP(A46,'[1]Sheet1'!$A$3:$C$87,2,FALSE)</f>
        <v>1070</v>
      </c>
      <c r="P46" s="69">
        <f>VLOOKUP(A46,'[1]Sheet1'!$A$3:$C$87,3,FALSE)/100</f>
        <v>0.04387223748411169</v>
      </c>
      <c r="Q46" s="71">
        <f t="shared" si="0"/>
        <v>0.017110266159695818</v>
      </c>
    </row>
    <row r="47" spans="1:17" ht="15">
      <c r="A47" s="67" t="s">
        <v>98</v>
      </c>
      <c r="B47" s="72" t="s">
        <v>99</v>
      </c>
      <c r="C47" s="10">
        <v>1641</v>
      </c>
      <c r="D47" s="69">
        <v>0.07454685867441967</v>
      </c>
      <c r="E47" s="10">
        <v>1768</v>
      </c>
      <c r="F47" s="70">
        <v>0.07430756945320052</v>
      </c>
      <c r="G47" s="10">
        <v>1548</v>
      </c>
      <c r="H47" s="70">
        <v>0.0748911465892598</v>
      </c>
      <c r="I47" s="10">
        <v>1523</v>
      </c>
      <c r="J47" s="69">
        <v>0.07331985364914308</v>
      </c>
      <c r="K47" s="10">
        <v>1673</v>
      </c>
      <c r="L47" s="69">
        <v>0.07486463507405916</v>
      </c>
      <c r="M47" s="10">
        <v>1789</v>
      </c>
      <c r="N47" s="69">
        <v>0.07264384618508142</v>
      </c>
      <c r="O47" s="10">
        <f>VLOOKUP(A47,'[1]Sheet1'!$A$3:$C$87,2,FALSE)</f>
        <v>1653</v>
      </c>
      <c r="P47" s="69">
        <f>VLOOKUP(A47,'[1]Sheet1'!$A$3:$C$87,3,FALSE)/100</f>
        <v>0.06777645659928656</v>
      </c>
      <c r="Q47" s="71">
        <f t="shared" si="0"/>
        <v>-0.07602012297372834</v>
      </c>
    </row>
    <row r="48" spans="1:17" ht="15">
      <c r="A48" s="67" t="s">
        <v>100</v>
      </c>
      <c r="B48" s="68" t="s">
        <v>101</v>
      </c>
      <c r="C48" s="10">
        <v>385</v>
      </c>
      <c r="D48" s="69">
        <v>0.01748966519783764</v>
      </c>
      <c r="E48" s="10">
        <v>399</v>
      </c>
      <c r="F48" s="70">
        <v>0.01676963812886143</v>
      </c>
      <c r="G48" s="10">
        <v>359</v>
      </c>
      <c r="H48" s="70">
        <v>0.0173681664247702</v>
      </c>
      <c r="I48" s="10">
        <v>401</v>
      </c>
      <c r="J48" s="69">
        <v>0.01930483342961679</v>
      </c>
      <c r="K48" s="10">
        <v>402</v>
      </c>
      <c r="L48" s="69">
        <v>0.01798899181098134</v>
      </c>
      <c r="M48" s="10">
        <v>455</v>
      </c>
      <c r="N48" s="69">
        <v>0.01847565679944776</v>
      </c>
      <c r="O48" s="10">
        <f>VLOOKUP(A48,'[1]Sheet1'!$A$3:$C$87,2,FALSE)</f>
        <v>458</v>
      </c>
      <c r="P48" s="69">
        <f>VLOOKUP(A48,'[1]Sheet1'!$A$3:$C$87,3,FALSE)/100</f>
        <v>0.01877895772684407</v>
      </c>
      <c r="Q48" s="71">
        <f t="shared" si="0"/>
        <v>0.006593406593406593</v>
      </c>
    </row>
    <row r="49" spans="1:17" ht="15">
      <c r="A49" s="67" t="s">
        <v>102</v>
      </c>
      <c r="B49" s="68" t="s">
        <v>103</v>
      </c>
      <c r="C49" s="10">
        <v>7</v>
      </c>
      <c r="D49" s="69">
        <v>0.00031799391268795714</v>
      </c>
      <c r="E49" s="10">
        <v>14</v>
      </c>
      <c r="F49" s="70">
        <v>0.0005884083553986466</v>
      </c>
      <c r="G49" s="10">
        <v>16</v>
      </c>
      <c r="H49" s="70">
        <v>0.0007740686985970005</v>
      </c>
      <c r="I49" s="10">
        <v>6</v>
      </c>
      <c r="J49" s="69">
        <v>0.00028885037550548814</v>
      </c>
      <c r="K49" s="10">
        <v>4</v>
      </c>
      <c r="L49" s="69">
        <v>0.0001789949433928492</v>
      </c>
      <c r="M49" s="10">
        <v>7</v>
      </c>
      <c r="N49" s="69">
        <v>0.00028424087383765783</v>
      </c>
      <c r="O49" s="10">
        <f>VLOOKUP(A49,'[1]Sheet1'!$A$3:$C$87,2,FALSE)</f>
        <v>12</v>
      </c>
      <c r="P49" s="69">
        <f>VLOOKUP(A49,'[1]Sheet1'!$A$3:$C$87,3,FALSE)/100</f>
        <v>0.0004920250932797573</v>
      </c>
      <c r="Q49" s="71">
        <f t="shared" si="0"/>
        <v>0.7142857142857143</v>
      </c>
    </row>
    <row r="50" spans="1:17" ht="15">
      <c r="A50" s="67" t="s">
        <v>104</v>
      </c>
      <c r="B50" s="68" t="s">
        <v>105</v>
      </c>
      <c r="C50" s="10">
        <v>45</v>
      </c>
      <c r="D50" s="69">
        <v>0.0020442465815654386</v>
      </c>
      <c r="E50" s="10">
        <v>44</v>
      </c>
      <c r="F50" s="70">
        <v>0.0018492834026814608</v>
      </c>
      <c r="G50" s="10">
        <v>46</v>
      </c>
      <c r="H50" s="70">
        <v>0.0022254475084663764</v>
      </c>
      <c r="I50" s="10">
        <v>31</v>
      </c>
      <c r="J50" s="69">
        <v>0.0014923936067783555</v>
      </c>
      <c r="K50" s="10">
        <v>33</v>
      </c>
      <c r="L50" s="69">
        <v>0.0014767082829910056</v>
      </c>
      <c r="M50" s="10">
        <v>50</v>
      </c>
      <c r="N50" s="69">
        <v>0.0020302919559832705</v>
      </c>
      <c r="O50" s="10">
        <f>VLOOKUP(A50,'[1]Sheet1'!$A$3:$C$87,2,FALSE)</f>
        <v>47</v>
      </c>
      <c r="P50" s="69">
        <f>VLOOKUP(A50,'[1]Sheet1'!$A$3:$C$87,3,FALSE)/100</f>
        <v>0.0019270982820123821</v>
      </c>
      <c r="Q50" s="71">
        <f t="shared" si="0"/>
        <v>-0.06</v>
      </c>
    </row>
    <row r="51" spans="1:17" ht="15">
      <c r="A51" s="67" t="s">
        <v>106</v>
      </c>
      <c r="B51" s="68" t="s">
        <v>107</v>
      </c>
      <c r="C51" s="10">
        <v>567</v>
      </c>
      <c r="D51" s="69">
        <v>0.025757506927724525</v>
      </c>
      <c r="E51" s="10">
        <v>547</v>
      </c>
      <c r="F51" s="70">
        <v>0.02298995502878998</v>
      </c>
      <c r="G51" s="10">
        <v>504</v>
      </c>
      <c r="H51" s="70">
        <v>0.024383164005805515</v>
      </c>
      <c r="I51" s="10">
        <v>564</v>
      </c>
      <c r="J51" s="69">
        <v>0.027151935297515885</v>
      </c>
      <c r="K51" s="10">
        <v>549</v>
      </c>
      <c r="L51" s="69">
        <v>0.024567055980668547</v>
      </c>
      <c r="M51" s="10">
        <v>675</v>
      </c>
      <c r="N51" s="69">
        <v>0.027408941405774153</v>
      </c>
      <c r="O51" s="10">
        <f>VLOOKUP(A51,'[1]Sheet1'!$A$3:$C$87,2,FALSE)</f>
        <v>707</v>
      </c>
      <c r="P51" s="69">
        <f>VLOOKUP(A51,'[1]Sheet1'!$A$3:$C$87,3,FALSE)/100</f>
        <v>0.028988478412399033</v>
      </c>
      <c r="Q51" s="71">
        <f t="shared" si="0"/>
        <v>0.047407407407407405</v>
      </c>
    </row>
    <row r="52" spans="1:17" ht="15">
      <c r="A52" s="67" t="s">
        <v>108</v>
      </c>
      <c r="B52" s="68" t="s">
        <v>109</v>
      </c>
      <c r="C52" s="10">
        <v>153</v>
      </c>
      <c r="D52" s="69">
        <v>0.006950438377322492</v>
      </c>
      <c r="E52" s="10">
        <v>168</v>
      </c>
      <c r="F52" s="70">
        <v>0.00706090026478376</v>
      </c>
      <c r="G52" s="10">
        <v>122</v>
      </c>
      <c r="H52" s="70">
        <v>0.005902273826802129</v>
      </c>
      <c r="I52" s="10">
        <v>150</v>
      </c>
      <c r="J52" s="69">
        <v>0.007221259387637204</v>
      </c>
      <c r="K52" s="10">
        <v>148</v>
      </c>
      <c r="L52" s="69">
        <v>0.006622812905535419</v>
      </c>
      <c r="M52" s="10">
        <v>197</v>
      </c>
      <c r="N52" s="69">
        <v>0.007999350306574086</v>
      </c>
      <c r="O52" s="10">
        <f>VLOOKUP(A52,'[1]Sheet1'!$A$3:$C$87,2,FALSE)</f>
        <v>177</v>
      </c>
      <c r="P52" s="69">
        <f>VLOOKUP(A52,'[1]Sheet1'!$A$3:$C$87,3,FALSE)/100</f>
        <v>0.007257370125876419</v>
      </c>
      <c r="Q52" s="71">
        <f t="shared" si="0"/>
        <v>-0.10152284263959391</v>
      </c>
    </row>
    <row r="53" spans="1:17" ht="15">
      <c r="A53" s="67" t="s">
        <v>110</v>
      </c>
      <c r="B53" s="68" t="s">
        <v>111</v>
      </c>
      <c r="C53" s="10">
        <v>149</v>
      </c>
      <c r="D53" s="69">
        <v>0.00676872757007223</v>
      </c>
      <c r="E53" s="10">
        <v>169</v>
      </c>
      <c r="F53" s="70">
        <v>0.00710292943302652</v>
      </c>
      <c r="G53" s="10">
        <v>119</v>
      </c>
      <c r="H53" s="70">
        <v>0.005757135945815191</v>
      </c>
      <c r="I53" s="10">
        <v>135</v>
      </c>
      <c r="J53" s="69">
        <v>0.006499133448873483</v>
      </c>
      <c r="K53" s="10">
        <v>123</v>
      </c>
      <c r="L53" s="69">
        <v>0.00550409450933011</v>
      </c>
      <c r="M53" s="10">
        <v>141</v>
      </c>
      <c r="N53" s="69">
        <v>0.005725423315872822</v>
      </c>
      <c r="O53" s="10">
        <f>VLOOKUP(A53,'[1]Sheet1'!$A$3:$C$87,2,FALSE)</f>
        <v>152</v>
      </c>
      <c r="P53" s="69">
        <f>VLOOKUP(A53,'[1]Sheet1'!$A$3:$C$87,3,FALSE)/100</f>
        <v>0.006232317848210258</v>
      </c>
      <c r="Q53" s="71">
        <f t="shared" si="0"/>
        <v>0.07801418439716312</v>
      </c>
    </row>
    <row r="54" spans="1:17" ht="15">
      <c r="A54" s="67" t="s">
        <v>112</v>
      </c>
      <c r="B54" s="68" t="s">
        <v>113</v>
      </c>
      <c r="C54" s="10">
        <v>420</v>
      </c>
      <c r="D54" s="69">
        <v>0.019079634761277428</v>
      </c>
      <c r="E54" s="10">
        <v>410</v>
      </c>
      <c r="F54" s="70">
        <v>0.017231958979531795</v>
      </c>
      <c r="G54" s="10">
        <v>435</v>
      </c>
      <c r="H54" s="70">
        <v>0.02104499274310595</v>
      </c>
      <c r="I54" s="10">
        <v>442</v>
      </c>
      <c r="J54" s="69">
        <v>0.021278644328904295</v>
      </c>
      <c r="K54" s="10">
        <v>443</v>
      </c>
      <c r="L54" s="69">
        <v>0.019823689980758043</v>
      </c>
      <c r="M54" s="10">
        <v>496</v>
      </c>
      <c r="N54" s="69">
        <v>0.020140496203354043</v>
      </c>
      <c r="O54" s="10">
        <f>VLOOKUP(A54,'[1]Sheet1'!$A$3:$C$87,2,FALSE)</f>
        <v>458</v>
      </c>
      <c r="P54" s="69">
        <f>VLOOKUP(A54,'[1]Sheet1'!$A$3:$C$87,3,FALSE)/100</f>
        <v>0.01877895772684407</v>
      </c>
      <c r="Q54" s="71">
        <f t="shared" si="0"/>
        <v>-0.07661290322580645</v>
      </c>
    </row>
    <row r="55" spans="1:17" ht="15">
      <c r="A55" s="67" t="s">
        <v>114</v>
      </c>
      <c r="B55" s="68" t="s">
        <v>115</v>
      </c>
      <c r="C55" s="10">
        <v>80</v>
      </c>
      <c r="D55" s="69">
        <v>0.003634216145005224</v>
      </c>
      <c r="E55" s="10">
        <v>68</v>
      </c>
      <c r="F55" s="70">
        <v>0.0028579834405077125</v>
      </c>
      <c r="G55" s="10">
        <v>91</v>
      </c>
      <c r="H55" s="70">
        <v>0.00440251572327044</v>
      </c>
      <c r="I55" s="10">
        <v>74</v>
      </c>
      <c r="J55" s="69">
        <v>0.0035624879645676875</v>
      </c>
      <c r="K55" s="10">
        <v>84</v>
      </c>
      <c r="L55" s="69">
        <v>0.003758893811249832</v>
      </c>
      <c r="M55" s="10">
        <v>65</v>
      </c>
      <c r="N55" s="69">
        <v>0.0026393795427782515</v>
      </c>
      <c r="O55" s="10">
        <f>VLOOKUP(A55,'[1]Sheet1'!$A$3:$C$87,2,FALSE)</f>
        <v>62</v>
      </c>
      <c r="P55" s="69">
        <f>VLOOKUP(A55,'[1]Sheet1'!$A$3:$C$87,3,FALSE)/100</f>
        <v>0.002542129648612079</v>
      </c>
      <c r="Q55" s="71">
        <f t="shared" si="0"/>
        <v>-0.046153846153846156</v>
      </c>
    </row>
    <row r="56" spans="1:17" ht="28.5">
      <c r="A56" s="67" t="s">
        <v>116</v>
      </c>
      <c r="B56" s="68" t="s">
        <v>117</v>
      </c>
      <c r="C56" s="10">
        <v>36</v>
      </c>
      <c r="D56" s="69">
        <v>0.001635397265252351</v>
      </c>
      <c r="E56" s="10">
        <v>37</v>
      </c>
      <c r="F56" s="70">
        <v>0.0015550792249821375</v>
      </c>
      <c r="G56" s="10">
        <v>26</v>
      </c>
      <c r="H56" s="70">
        <v>0.0012578616352201257</v>
      </c>
      <c r="I56" s="10">
        <v>33</v>
      </c>
      <c r="J56" s="69">
        <v>0.0015886770652801848</v>
      </c>
      <c r="K56" s="10">
        <v>35</v>
      </c>
      <c r="L56" s="69">
        <v>0.0015662057546874304</v>
      </c>
      <c r="M56" s="10">
        <v>44</v>
      </c>
      <c r="N56" s="69">
        <v>0.001786656921265278</v>
      </c>
      <c r="O56" s="10">
        <f>VLOOKUP(A56,'[1]Sheet1'!$A$3:$C$87,2,FALSE)</f>
        <v>41</v>
      </c>
      <c r="P56" s="69">
        <f>VLOOKUP(A56,'[1]Sheet1'!$A$3:$C$87,3,FALSE)/100</f>
        <v>0.001681085735372504</v>
      </c>
      <c r="Q56" s="71">
        <f t="shared" si="0"/>
        <v>-0.06818181818181818</v>
      </c>
    </row>
    <row r="57" spans="1:17" ht="15">
      <c r="A57" s="67" t="s">
        <v>118</v>
      </c>
      <c r="B57" s="72" t="s">
        <v>119</v>
      </c>
      <c r="C57" s="10">
        <v>17</v>
      </c>
      <c r="D57" s="69">
        <v>0.0007722709308136101</v>
      </c>
      <c r="E57" s="10">
        <v>26</v>
      </c>
      <c r="F57" s="70">
        <v>0.0010927583743117724</v>
      </c>
      <c r="G57" s="10">
        <v>16</v>
      </c>
      <c r="H57" s="70">
        <v>0.0007740686985970005</v>
      </c>
      <c r="I57" s="10">
        <v>16</v>
      </c>
      <c r="J57" s="69">
        <v>0.0007702676680146351</v>
      </c>
      <c r="K57" s="10">
        <v>29</v>
      </c>
      <c r="L57" s="69">
        <v>0.0012977133395981563</v>
      </c>
      <c r="M57" s="10">
        <v>19</v>
      </c>
      <c r="N57" s="69">
        <v>0.0007715109432736428</v>
      </c>
      <c r="O57" s="10">
        <f>VLOOKUP(A57,'[1]Sheet1'!$A$3:$C$87,2,FALSE)</f>
        <v>15</v>
      </c>
      <c r="P57" s="69">
        <f>VLOOKUP(A57,'[1]Sheet1'!$A$3:$C$87,3,FALSE)/100</f>
        <v>0.0006150313665996967</v>
      </c>
      <c r="Q57" s="71">
        <f t="shared" si="0"/>
        <v>-0.21052631578947367</v>
      </c>
    </row>
    <row r="58" spans="1:17" ht="15">
      <c r="A58" s="67" t="s">
        <v>120</v>
      </c>
      <c r="B58" s="68" t="s">
        <v>121</v>
      </c>
      <c r="C58" s="10">
        <v>126</v>
      </c>
      <c r="D58" s="69">
        <v>0.005723890428383228</v>
      </c>
      <c r="E58" s="10">
        <v>168</v>
      </c>
      <c r="F58" s="70">
        <v>0.00706090026478376</v>
      </c>
      <c r="G58" s="10">
        <v>118</v>
      </c>
      <c r="H58" s="70">
        <v>0.005708756652152878</v>
      </c>
      <c r="I58" s="10">
        <v>126</v>
      </c>
      <c r="J58" s="69">
        <v>0.006065857885615251</v>
      </c>
      <c r="K58" s="10">
        <v>153</v>
      </c>
      <c r="L58" s="69">
        <v>0.00684655658477648</v>
      </c>
      <c r="M58" s="10">
        <v>157</v>
      </c>
      <c r="N58" s="69">
        <v>0.006375116741787468</v>
      </c>
      <c r="O58" s="10">
        <f>VLOOKUP(A58,'[1]Sheet1'!$A$3:$C$87,2,FALSE)</f>
        <v>150</v>
      </c>
      <c r="P58" s="69">
        <f>VLOOKUP(A58,'[1]Sheet1'!$A$3:$C$87,3,FALSE)/100</f>
        <v>0.006150313665996966</v>
      </c>
      <c r="Q58" s="71">
        <f t="shared" si="0"/>
        <v>-0.044585987261146494</v>
      </c>
    </row>
    <row r="59" spans="1:17" ht="15">
      <c r="A59" s="67" t="s">
        <v>122</v>
      </c>
      <c r="B59" s="68" t="s">
        <v>123</v>
      </c>
      <c r="C59" s="10">
        <v>257</v>
      </c>
      <c r="D59" s="69">
        <v>0.011674919365829282</v>
      </c>
      <c r="E59" s="10">
        <v>264</v>
      </c>
      <c r="F59" s="70">
        <v>0.011095700416088766</v>
      </c>
      <c r="G59" s="10">
        <v>283</v>
      </c>
      <c r="H59" s="70">
        <v>0.013691340106434446</v>
      </c>
      <c r="I59" s="10">
        <v>329</v>
      </c>
      <c r="J59" s="69">
        <v>0.015838628923550934</v>
      </c>
      <c r="K59" s="10">
        <v>330</v>
      </c>
      <c r="L59" s="69">
        <v>0.014767082829910055</v>
      </c>
      <c r="M59" s="10">
        <v>364</v>
      </c>
      <c r="N59" s="69">
        <v>0.014780525439558207</v>
      </c>
      <c r="O59" s="10">
        <f>VLOOKUP(A59,'[1]Sheet1'!$A$3:$C$87,2,FALSE)</f>
        <v>432</v>
      </c>
      <c r="P59" s="69">
        <f>VLOOKUP(A59,'[1]Sheet1'!$A$3:$C$87,3,FALSE)/100</f>
        <v>0.017712903358071262</v>
      </c>
      <c r="Q59" s="71">
        <f t="shared" si="0"/>
        <v>0.18681318681318682</v>
      </c>
    </row>
    <row r="60" spans="1:17" ht="15">
      <c r="A60" s="67" t="s">
        <v>124</v>
      </c>
      <c r="B60" s="68" t="s">
        <v>125</v>
      </c>
      <c r="C60" s="10">
        <v>74</v>
      </c>
      <c r="D60" s="69">
        <v>0.0033616499341298325</v>
      </c>
      <c r="E60" s="10">
        <v>72</v>
      </c>
      <c r="F60" s="70">
        <v>0.003026100113478754</v>
      </c>
      <c r="G60" s="10">
        <v>58</v>
      </c>
      <c r="H60" s="70">
        <v>0.002805999032414127</v>
      </c>
      <c r="I60" s="10">
        <v>57</v>
      </c>
      <c r="J60" s="69">
        <v>0.0027440785673021376</v>
      </c>
      <c r="K60" s="10">
        <v>52</v>
      </c>
      <c r="L60" s="69">
        <v>0.002326934264107039</v>
      </c>
      <c r="M60" s="10">
        <v>75</v>
      </c>
      <c r="N60" s="69">
        <v>0.0030454379339749055</v>
      </c>
      <c r="O60" s="10">
        <f>VLOOKUP(A60,'[1]Sheet1'!$A$3:$C$87,2,FALSE)</f>
        <v>63</v>
      </c>
      <c r="P60" s="69">
        <f>VLOOKUP(A60,'[1]Sheet1'!$A$3:$C$87,3,FALSE)/100</f>
        <v>0.0025831317397187257</v>
      </c>
      <c r="Q60" s="71">
        <f t="shared" si="0"/>
        <v>-0.16</v>
      </c>
    </row>
    <row r="61" spans="1:17" ht="15">
      <c r="A61" s="67" t="s">
        <v>126</v>
      </c>
      <c r="B61" s="72" t="s">
        <v>127</v>
      </c>
      <c r="C61" s="10">
        <v>703</v>
      </c>
      <c r="D61" s="69">
        <v>0.031935674374233405</v>
      </c>
      <c r="E61" s="10">
        <v>826</v>
      </c>
      <c r="F61" s="70">
        <v>0.03471609296852015</v>
      </c>
      <c r="G61" s="10">
        <v>710</v>
      </c>
      <c r="H61" s="70">
        <v>0.0343492985002419</v>
      </c>
      <c r="I61" s="10">
        <v>629</v>
      </c>
      <c r="J61" s="69">
        <v>0.030281147698825343</v>
      </c>
      <c r="K61" s="10">
        <v>654</v>
      </c>
      <c r="L61" s="69">
        <v>0.029265673244730835</v>
      </c>
      <c r="M61" s="10">
        <v>692</v>
      </c>
      <c r="N61" s="69">
        <v>0.028099240670808462</v>
      </c>
      <c r="O61" s="10">
        <f>VLOOKUP(A61,'[1]Sheet1'!$A$3:$C$87,2,FALSE)</f>
        <v>633</v>
      </c>
      <c r="P61" s="69">
        <f>VLOOKUP(A61,'[1]Sheet1'!$A$3:$C$87,3,FALSE)/100</f>
        <v>0.025954323670507196</v>
      </c>
      <c r="Q61" s="71">
        <f t="shared" si="0"/>
        <v>-0.08526011560693642</v>
      </c>
    </row>
    <row r="62" spans="1:17" ht="15">
      <c r="A62" s="67" t="s">
        <v>128</v>
      </c>
      <c r="B62" s="72" t="s">
        <v>129</v>
      </c>
      <c r="C62" s="10">
        <v>304</v>
      </c>
      <c r="D62" s="69">
        <v>0.013810021351019853</v>
      </c>
      <c r="E62" s="10">
        <v>285</v>
      </c>
      <c r="F62" s="70">
        <v>0.011978312949186736</v>
      </c>
      <c r="G62" s="10">
        <v>282</v>
      </c>
      <c r="H62" s="70">
        <v>0.013642960812772133</v>
      </c>
      <c r="I62" s="10">
        <v>264</v>
      </c>
      <c r="J62" s="69">
        <v>0.012709416522241479</v>
      </c>
      <c r="K62" s="10">
        <v>257</v>
      </c>
      <c r="L62" s="69">
        <v>0.011500425112990558</v>
      </c>
      <c r="M62" s="10">
        <v>271</v>
      </c>
      <c r="N62" s="69">
        <v>0.011004182401429325</v>
      </c>
      <c r="O62" s="10">
        <f>VLOOKUP(A62,'[1]Sheet1'!$A$3:$C$87,2,FALSE)</f>
        <v>287</v>
      </c>
      <c r="P62" s="69">
        <f>VLOOKUP(A62,'[1]Sheet1'!$A$3:$C$87,3,FALSE)/100</f>
        <v>0.011767600147607528</v>
      </c>
      <c r="Q62" s="71">
        <f t="shared" si="0"/>
        <v>0.05904059040590406</v>
      </c>
    </row>
    <row r="63" spans="1:17" ht="15">
      <c r="A63" s="67" t="s">
        <v>130</v>
      </c>
      <c r="B63" s="72" t="s">
        <v>131</v>
      </c>
      <c r="C63" s="10">
        <v>185</v>
      </c>
      <c r="D63" s="69">
        <v>0.008404124835324581</v>
      </c>
      <c r="E63" s="10">
        <v>195</v>
      </c>
      <c r="F63" s="70">
        <v>0.008195687807338294</v>
      </c>
      <c r="G63" s="10">
        <v>171</v>
      </c>
      <c r="H63" s="70">
        <v>0.008272859216255443</v>
      </c>
      <c r="I63" s="10">
        <v>151</v>
      </c>
      <c r="J63" s="69">
        <v>0.007269401116888119</v>
      </c>
      <c r="K63" s="10">
        <v>190</v>
      </c>
      <c r="L63" s="69">
        <v>0.008502259811160335</v>
      </c>
      <c r="M63" s="10">
        <v>182</v>
      </c>
      <c r="N63" s="69">
        <v>0.007390262719779103</v>
      </c>
      <c r="O63" s="10">
        <f>VLOOKUP(A63,'[1]Sheet1'!$A$3:$C$87,2,FALSE)</f>
        <v>205</v>
      </c>
      <c r="P63" s="69">
        <f>VLOOKUP(A63,'[1]Sheet1'!$A$3:$C$87,3,FALSE)/100</f>
        <v>0.00840542867686252</v>
      </c>
      <c r="Q63" s="71">
        <f t="shared" si="0"/>
        <v>0.12637362637362637</v>
      </c>
    </row>
    <row r="64" spans="1:17" ht="15">
      <c r="A64" s="67" t="s">
        <v>132</v>
      </c>
      <c r="B64" s="72" t="s">
        <v>133</v>
      </c>
      <c r="C64" s="10">
        <v>90</v>
      </c>
      <c r="D64" s="69">
        <v>0.004088493163130877</v>
      </c>
      <c r="E64" s="10">
        <v>89</v>
      </c>
      <c r="F64" s="70">
        <v>0.0037405959736056824</v>
      </c>
      <c r="G64" s="10">
        <v>94</v>
      </c>
      <c r="H64" s="70">
        <v>0.004547653604257378</v>
      </c>
      <c r="I64" s="10">
        <v>103</v>
      </c>
      <c r="J64" s="69">
        <v>0.004958598112844213</v>
      </c>
      <c r="K64" s="10">
        <v>99</v>
      </c>
      <c r="L64" s="69">
        <v>0.004430124848973016</v>
      </c>
      <c r="M64" s="10">
        <v>113</v>
      </c>
      <c r="N64" s="69">
        <v>0.0045884598205221915</v>
      </c>
      <c r="O64" s="10">
        <f>VLOOKUP(A64,'[1]Sheet1'!$A$3:$C$87,2,FALSE)</f>
        <v>128</v>
      </c>
      <c r="P64" s="69">
        <f>VLOOKUP(A64,'[1]Sheet1'!$A$3:$C$87,3,FALSE)/100</f>
        <v>0.005248267661650744</v>
      </c>
      <c r="Q64" s="71">
        <f t="shared" si="0"/>
        <v>0.13274336283185842</v>
      </c>
    </row>
    <row r="65" spans="1:17" ht="15">
      <c r="A65" s="67" t="s">
        <v>134</v>
      </c>
      <c r="B65" s="72" t="s">
        <v>135</v>
      </c>
      <c r="C65" s="10">
        <v>205</v>
      </c>
      <c r="D65" s="69">
        <v>0.009312678871575887</v>
      </c>
      <c r="E65" s="10">
        <v>244</v>
      </c>
      <c r="F65" s="70">
        <v>0.010255117051233557</v>
      </c>
      <c r="G65" s="10">
        <v>182</v>
      </c>
      <c r="H65" s="70">
        <v>0.00880503144654088</v>
      </c>
      <c r="I65" s="10">
        <v>224</v>
      </c>
      <c r="J65" s="69">
        <v>0.010783747352204892</v>
      </c>
      <c r="K65" s="10">
        <v>219</v>
      </c>
      <c r="L65" s="69">
        <v>0.00979997315075849</v>
      </c>
      <c r="M65" s="10">
        <v>237</v>
      </c>
      <c r="N65" s="69">
        <v>0.009623583871360702</v>
      </c>
      <c r="O65" s="10">
        <f>VLOOKUP(A65,'[1]Sheet1'!$A$3:$C$87,2,FALSE)</f>
        <v>253</v>
      </c>
      <c r="P65" s="69">
        <f>VLOOKUP(A65,'[1]Sheet1'!$A$3:$C$87,3,FALSE)/100</f>
        <v>0.01037352904998155</v>
      </c>
      <c r="Q65" s="71">
        <f t="shared" si="0"/>
        <v>0.06751054852320675</v>
      </c>
    </row>
    <row r="66" spans="1:17" ht="15">
      <c r="A66" s="67" t="s">
        <v>136</v>
      </c>
      <c r="B66" s="68" t="s">
        <v>137</v>
      </c>
      <c r="C66" s="10">
        <v>313</v>
      </c>
      <c r="D66" s="69">
        <v>0.01421887066733294</v>
      </c>
      <c r="E66" s="10">
        <v>294</v>
      </c>
      <c r="F66" s="70">
        <v>0.01235657546337158</v>
      </c>
      <c r="G66" s="10">
        <v>296</v>
      </c>
      <c r="H66" s="70">
        <v>0.014320270924044509</v>
      </c>
      <c r="I66" s="10">
        <v>293</v>
      </c>
      <c r="J66" s="69">
        <v>0.014105526670518004</v>
      </c>
      <c r="K66" s="10">
        <v>304</v>
      </c>
      <c r="L66" s="69">
        <v>0.013603615697856534</v>
      </c>
      <c r="M66" s="10">
        <v>360</v>
      </c>
      <c r="N66" s="69">
        <v>0.014618102083079548</v>
      </c>
      <c r="O66" s="10">
        <f>VLOOKUP(A66,'[1]Sheet1'!$A$3:$C$87,2,FALSE)</f>
        <v>389</v>
      </c>
      <c r="P66" s="69">
        <f>VLOOKUP(A66,'[1]Sheet1'!$A$3:$C$87,3,FALSE)/100</f>
        <v>0.015949813440485464</v>
      </c>
      <c r="Q66" s="71">
        <f t="shared" si="0"/>
        <v>0.08055555555555556</v>
      </c>
    </row>
    <row r="67" spans="1:17" ht="15">
      <c r="A67" s="67" t="s">
        <v>138</v>
      </c>
      <c r="B67" s="72" t="s">
        <v>139</v>
      </c>
      <c r="C67" s="10">
        <v>261</v>
      </c>
      <c r="D67" s="69">
        <v>0.011856630173079544</v>
      </c>
      <c r="E67" s="10">
        <v>264</v>
      </c>
      <c r="F67" s="70">
        <v>0.011095700416088766</v>
      </c>
      <c r="G67" s="10">
        <v>257</v>
      </c>
      <c r="H67" s="70">
        <v>0.01243347847121432</v>
      </c>
      <c r="I67" s="10">
        <v>248</v>
      </c>
      <c r="J67" s="69">
        <v>0.011939148854226844</v>
      </c>
      <c r="K67" s="10">
        <v>284</v>
      </c>
      <c r="L67" s="69">
        <v>0.01270864098089229</v>
      </c>
      <c r="M67" s="10">
        <v>340</v>
      </c>
      <c r="N67" s="69">
        <v>0.01380598530068624</v>
      </c>
      <c r="O67" s="10">
        <f>VLOOKUP(A67,'[1]Sheet1'!$A$3:$C$87,2,FALSE)</f>
        <v>344</v>
      </c>
      <c r="P67" s="69">
        <f>VLOOKUP(A67,'[1]Sheet1'!$A$3:$C$87,3,FALSE)/100</f>
        <v>0.014104719340686377</v>
      </c>
      <c r="Q67" s="71">
        <f t="shared" si="0"/>
        <v>0.011764705882352941</v>
      </c>
    </row>
    <row r="68" spans="1:17" ht="15">
      <c r="A68" s="67" t="s">
        <v>140</v>
      </c>
      <c r="B68" s="68" t="s">
        <v>141</v>
      </c>
      <c r="C68" s="10">
        <v>110</v>
      </c>
      <c r="D68" s="69">
        <v>0.004997047199382184</v>
      </c>
      <c r="E68" s="10">
        <v>134</v>
      </c>
      <c r="F68" s="70">
        <v>0.0056319085445299035</v>
      </c>
      <c r="G68" s="10">
        <v>103</v>
      </c>
      <c r="H68" s="70">
        <v>0.00498306724721819</v>
      </c>
      <c r="I68" s="10">
        <v>100</v>
      </c>
      <c r="J68" s="69">
        <v>0.004814172925091469</v>
      </c>
      <c r="K68" s="10">
        <v>133</v>
      </c>
      <c r="L68" s="69">
        <v>0.0059515818678122345</v>
      </c>
      <c r="M68" s="10">
        <v>126</v>
      </c>
      <c r="N68" s="69">
        <v>0.005116335729077841</v>
      </c>
      <c r="O68" s="10">
        <f>VLOOKUP(A68,'[1]Sheet1'!$A$3:$C$87,2,FALSE)</f>
        <v>141</v>
      </c>
      <c r="P68" s="69">
        <f>VLOOKUP(A68,'[1]Sheet1'!$A$3:$C$87,3,FALSE)/100</f>
        <v>0.005781294846037147</v>
      </c>
      <c r="Q68" s="71">
        <f t="shared" si="0"/>
        <v>0.11904761904761904</v>
      </c>
    </row>
    <row r="69" spans="1:17" ht="15">
      <c r="A69" s="67" t="s">
        <v>142</v>
      </c>
      <c r="B69" s="68" t="s">
        <v>143</v>
      </c>
      <c r="C69" s="10">
        <v>82</v>
      </c>
      <c r="D69" s="69">
        <v>0.0037250715486303546</v>
      </c>
      <c r="E69" s="10">
        <v>71</v>
      </c>
      <c r="F69" s="70">
        <v>0.0029840709452359938</v>
      </c>
      <c r="G69" s="10">
        <v>65</v>
      </c>
      <c r="H69" s="70">
        <v>0.0031446540880503146</v>
      </c>
      <c r="I69" s="10">
        <v>87</v>
      </c>
      <c r="J69" s="69">
        <v>0.004188330444829578</v>
      </c>
      <c r="K69" s="10">
        <v>68</v>
      </c>
      <c r="L69" s="69">
        <v>0.0030429140376784358</v>
      </c>
      <c r="M69" s="10">
        <v>92</v>
      </c>
      <c r="N69" s="69">
        <v>0.0037357371990092174</v>
      </c>
      <c r="O69" s="10">
        <f>VLOOKUP(A69,'[1]Sheet1'!$A$3:$C$87,2,FALSE)</f>
        <v>63</v>
      </c>
      <c r="P69" s="69">
        <f>VLOOKUP(A69,'[1]Sheet1'!$A$3:$C$87,3,FALSE)/100</f>
        <v>0.0025831317397187257</v>
      </c>
      <c r="Q69" s="71">
        <f t="shared" si="0"/>
        <v>-0.31521739130434784</v>
      </c>
    </row>
    <row r="70" spans="1:17" ht="15">
      <c r="A70" s="67" t="s">
        <v>144</v>
      </c>
      <c r="B70" s="72" t="s">
        <v>145</v>
      </c>
      <c r="C70" s="10">
        <v>24</v>
      </c>
      <c r="D70" s="69">
        <v>0.0010902648435015673</v>
      </c>
      <c r="E70" s="10">
        <v>22</v>
      </c>
      <c r="F70" s="70">
        <v>0.0009246417013407304</v>
      </c>
      <c r="G70" s="10">
        <v>28</v>
      </c>
      <c r="H70" s="70">
        <v>0.0013546202225447508</v>
      </c>
      <c r="I70" s="10">
        <v>23</v>
      </c>
      <c r="J70" s="69">
        <v>0.001107259772771038</v>
      </c>
      <c r="K70" s="10">
        <v>31</v>
      </c>
      <c r="L70" s="69">
        <v>0.0013872108112945808</v>
      </c>
      <c r="M70" s="10">
        <v>32</v>
      </c>
      <c r="N70" s="69">
        <v>0.0012993868518292931</v>
      </c>
      <c r="O70" s="10">
        <f>VLOOKUP(A70,'[1]Sheet1'!$A$3:$C$87,2,FALSE)</f>
        <v>44</v>
      </c>
      <c r="P70" s="69">
        <f>VLOOKUP(A70,'[1]Sheet1'!$A$3:$C$87,3,FALSE)/100</f>
        <v>0.0018040920086924434</v>
      </c>
      <c r="Q70" s="71">
        <f aca="true" t="shared" si="1" ref="Q70:Q94">(O70-M70)/M70</f>
        <v>0.375</v>
      </c>
    </row>
    <row r="71" spans="1:17" ht="15">
      <c r="A71" s="67" t="s">
        <v>146</v>
      </c>
      <c r="B71" s="68" t="s">
        <v>147</v>
      </c>
      <c r="C71" s="10">
        <v>3</v>
      </c>
      <c r="D71" s="69">
        <v>0.0001362831054376959</v>
      </c>
      <c r="E71" s="10">
        <v>7</v>
      </c>
      <c r="F71" s="70">
        <v>0.0002942041776993233</v>
      </c>
      <c r="G71" s="10">
        <v>3</v>
      </c>
      <c r="H71" s="70">
        <v>0.00014513788098693758</v>
      </c>
      <c r="I71" s="10">
        <v>9</v>
      </c>
      <c r="J71" s="69">
        <v>0.0004332755632582322</v>
      </c>
      <c r="K71" s="10">
        <v>7</v>
      </c>
      <c r="L71" s="69">
        <v>0.000313241150937486</v>
      </c>
      <c r="M71" s="10">
        <v>9</v>
      </c>
      <c r="N71" s="69">
        <v>0.0003654525520769886</v>
      </c>
      <c r="O71" s="10">
        <f>VLOOKUP(A71,'[1]Sheet1'!$A$3:$C$87,2,FALSE)</f>
        <v>9</v>
      </c>
      <c r="P71" s="69">
        <f>VLOOKUP(A71,'[1]Sheet1'!$A$3:$C$87,3,FALSE)/100</f>
        <v>0.00036901881995981796</v>
      </c>
      <c r="Q71" s="71">
        <f t="shared" si="1"/>
        <v>0</v>
      </c>
    </row>
    <row r="72" spans="1:17" ht="15">
      <c r="A72" s="67" t="s">
        <v>148</v>
      </c>
      <c r="B72" s="68" t="s">
        <v>201</v>
      </c>
      <c r="C72" s="10">
        <v>61</v>
      </c>
      <c r="D72" s="69">
        <v>0.0027710898105664833</v>
      </c>
      <c r="E72" s="10">
        <v>45</v>
      </c>
      <c r="F72" s="70">
        <v>0.0018913125709242213</v>
      </c>
      <c r="G72" s="10">
        <v>52</v>
      </c>
      <c r="H72" s="70">
        <v>0.0025157232704402514</v>
      </c>
      <c r="I72" s="10">
        <v>53</v>
      </c>
      <c r="J72" s="69">
        <v>0.002551511650298479</v>
      </c>
      <c r="K72" s="10">
        <v>55</v>
      </c>
      <c r="L72" s="69">
        <v>0.002461180471651676</v>
      </c>
      <c r="M72" s="10">
        <v>73</v>
      </c>
      <c r="N72" s="69">
        <v>0.0029642262557355746</v>
      </c>
      <c r="O72" s="10">
        <f>VLOOKUP(A72,'[1]Sheet1'!$A$3:$C$87,2,FALSE)</f>
        <v>56</v>
      </c>
      <c r="P72" s="69">
        <f>VLOOKUP(A72,'[1]Sheet1'!$A$3:$C$87,3,FALSE)/100</f>
        <v>0.0022961171019722005</v>
      </c>
      <c r="Q72" s="71">
        <f t="shared" si="1"/>
        <v>-0.2328767123287671</v>
      </c>
    </row>
    <row r="73" spans="1:17" ht="15">
      <c r="A73" s="67" t="s">
        <v>149</v>
      </c>
      <c r="B73" s="68" t="s">
        <v>150</v>
      </c>
      <c r="C73" s="10">
        <v>1998</v>
      </c>
      <c r="D73" s="69">
        <v>0.09076454822150547</v>
      </c>
      <c r="E73" s="10">
        <v>1943</v>
      </c>
      <c r="F73" s="70">
        <v>0.0816626738956836</v>
      </c>
      <c r="G73" s="10">
        <v>1899</v>
      </c>
      <c r="H73" s="70">
        <v>0.0918722786647315</v>
      </c>
      <c r="I73" s="10">
        <v>1933</v>
      </c>
      <c r="J73" s="69">
        <v>0.0930579626420181</v>
      </c>
      <c r="K73" s="10">
        <v>2120</v>
      </c>
      <c r="L73" s="69">
        <v>0.09486731999821005</v>
      </c>
      <c r="M73" s="10">
        <v>2441</v>
      </c>
      <c r="N73" s="69">
        <v>0.09911885329110326</v>
      </c>
      <c r="O73" s="10">
        <f>VLOOKUP(A73,'[1]Sheet1'!$A$3:$C$87,2,FALSE)</f>
        <v>2474</v>
      </c>
      <c r="P73" s="69">
        <f>VLOOKUP(A73,'[1]Sheet1'!$A$3:$C$87,3,FALSE)/100</f>
        <v>0.1014391733978433</v>
      </c>
      <c r="Q73" s="71">
        <f t="shared" si="1"/>
        <v>0.013519049569848422</v>
      </c>
    </row>
    <row r="74" spans="1:17" ht="15">
      <c r="A74" s="67" t="s">
        <v>151</v>
      </c>
      <c r="B74" s="68" t="s">
        <v>152</v>
      </c>
      <c r="C74" s="10">
        <v>60</v>
      </c>
      <c r="D74" s="69">
        <v>0.002725662108753918</v>
      </c>
      <c r="E74" s="10">
        <v>66</v>
      </c>
      <c r="F74" s="70">
        <v>0.0027739251040221915</v>
      </c>
      <c r="G74" s="10">
        <v>63</v>
      </c>
      <c r="H74" s="70">
        <v>0.0030478955007256893</v>
      </c>
      <c r="I74" s="10">
        <v>56</v>
      </c>
      <c r="J74" s="69">
        <v>0.002695936838051223</v>
      </c>
      <c r="K74" s="10">
        <v>56</v>
      </c>
      <c r="L74" s="69">
        <v>0.002505929207499888</v>
      </c>
      <c r="M74" s="10">
        <v>69</v>
      </c>
      <c r="N74" s="69">
        <v>0.0028018028992569132</v>
      </c>
      <c r="O74" s="10">
        <f>VLOOKUP(A74,'[1]Sheet1'!$A$3:$C$87,2,FALSE)</f>
        <v>54</v>
      </c>
      <c r="P74" s="69">
        <f>VLOOKUP(A74,'[1]Sheet1'!$A$3:$C$87,3,FALSE)/100</f>
        <v>0.0022141129197589078</v>
      </c>
      <c r="Q74" s="71">
        <f t="shared" si="1"/>
        <v>-0.21739130434782608</v>
      </c>
    </row>
    <row r="75" spans="1:17" ht="15">
      <c r="A75" s="67" t="s">
        <v>153</v>
      </c>
      <c r="B75" s="72" t="s">
        <v>154</v>
      </c>
      <c r="C75" s="10">
        <v>183</v>
      </c>
      <c r="D75" s="69">
        <v>0.00831326943169945</v>
      </c>
      <c r="E75" s="10">
        <v>185</v>
      </c>
      <c r="F75" s="70">
        <v>0.007775396124910688</v>
      </c>
      <c r="G75" s="10">
        <v>152</v>
      </c>
      <c r="H75" s="70">
        <v>0.007353652636671504</v>
      </c>
      <c r="I75" s="10">
        <v>154</v>
      </c>
      <c r="J75" s="69">
        <v>0.007413826304640863</v>
      </c>
      <c r="K75" s="10">
        <v>206</v>
      </c>
      <c r="L75" s="69">
        <v>0.009218239584731731</v>
      </c>
      <c r="M75" s="10">
        <v>263</v>
      </c>
      <c r="N75" s="69">
        <v>0.010679335688472003</v>
      </c>
      <c r="O75" s="10">
        <f>VLOOKUP(A75,'[1]Sheet1'!$A$3:$C$87,2,FALSE)</f>
        <v>226</v>
      </c>
      <c r="P75" s="69">
        <f>VLOOKUP(A75,'[1]Sheet1'!$A$3:$C$87,3,FALSE)/100</f>
        <v>0.009266472590102093</v>
      </c>
      <c r="Q75" s="71">
        <f t="shared" si="1"/>
        <v>-0.14068441064638784</v>
      </c>
    </row>
    <row r="76" spans="1:17" ht="15">
      <c r="A76" s="67" t="s">
        <v>155</v>
      </c>
      <c r="B76" s="68" t="s">
        <v>156</v>
      </c>
      <c r="C76" s="10">
        <v>1093</v>
      </c>
      <c r="D76" s="69">
        <v>0.04965247808113388</v>
      </c>
      <c r="E76" s="10">
        <v>1332</v>
      </c>
      <c r="F76" s="70">
        <v>0.05598285209935695</v>
      </c>
      <c r="G76" s="10">
        <v>1053</v>
      </c>
      <c r="H76" s="70">
        <v>0.0509433962264151</v>
      </c>
      <c r="I76" s="10">
        <v>1117</v>
      </c>
      <c r="J76" s="69">
        <v>0.05377431157327171</v>
      </c>
      <c r="K76" s="10">
        <v>1359</v>
      </c>
      <c r="L76" s="69">
        <v>0.060813532017720495</v>
      </c>
      <c r="M76" s="10">
        <v>1478</v>
      </c>
      <c r="N76" s="69">
        <v>0.06001543021886548</v>
      </c>
      <c r="O76" s="10">
        <f>VLOOKUP(A76,'[1]Sheet1'!$A$3:$C$87,2,FALSE)</f>
        <v>1494</v>
      </c>
      <c r="P76" s="69">
        <f>VLOOKUP(A76,'[1]Sheet1'!$A$3:$C$87,3,FALSE)/100</f>
        <v>0.061257124113329786</v>
      </c>
      <c r="Q76" s="71">
        <f t="shared" si="1"/>
        <v>0.010825439783491205</v>
      </c>
    </row>
    <row r="77" spans="1:17" ht="15">
      <c r="A77" s="67" t="s">
        <v>157</v>
      </c>
      <c r="B77" s="72" t="s">
        <v>158</v>
      </c>
      <c r="C77" s="10">
        <v>219</v>
      </c>
      <c r="D77" s="69">
        <v>0.009948666696951802</v>
      </c>
      <c r="E77" s="10">
        <v>244</v>
      </c>
      <c r="F77" s="70">
        <v>0.010255117051233557</v>
      </c>
      <c r="G77" s="10">
        <v>213</v>
      </c>
      <c r="H77" s="70">
        <v>0.010304789550072569</v>
      </c>
      <c r="I77" s="10">
        <v>203</v>
      </c>
      <c r="J77" s="69">
        <v>0.009772771037935682</v>
      </c>
      <c r="K77" s="10">
        <v>210</v>
      </c>
      <c r="L77" s="69">
        <v>0.00939723452812458</v>
      </c>
      <c r="M77" s="10">
        <v>237</v>
      </c>
      <c r="N77" s="69">
        <v>0.009623583871360702</v>
      </c>
      <c r="O77" s="10">
        <f>VLOOKUP(A77,'[1]Sheet1'!$A$3:$C$87,2,FALSE)</f>
        <v>239</v>
      </c>
      <c r="P77" s="69">
        <f>VLOOKUP(A77,'[1]Sheet1'!$A$3:$C$87,3,FALSE)/100</f>
        <v>0.009799499774488499</v>
      </c>
      <c r="Q77" s="71">
        <f t="shared" si="1"/>
        <v>0.008438818565400843</v>
      </c>
    </row>
    <row r="78" spans="1:17" ht="15">
      <c r="A78" s="67" t="s">
        <v>159</v>
      </c>
      <c r="B78" s="68" t="s">
        <v>160</v>
      </c>
      <c r="C78" s="10">
        <v>244</v>
      </c>
      <c r="D78" s="69">
        <v>0.011084359242265933</v>
      </c>
      <c r="E78" s="10">
        <v>263</v>
      </c>
      <c r="F78" s="70">
        <v>0.011053671247846005</v>
      </c>
      <c r="G78" s="10">
        <v>238</v>
      </c>
      <c r="H78" s="70">
        <v>0.011514271891630382</v>
      </c>
      <c r="I78" s="10">
        <v>279</v>
      </c>
      <c r="J78" s="69">
        <v>0.013431542461005199</v>
      </c>
      <c r="K78" s="10">
        <v>248</v>
      </c>
      <c r="L78" s="69">
        <v>0.011097686490356647</v>
      </c>
      <c r="M78" s="10">
        <v>306</v>
      </c>
      <c r="N78" s="69">
        <v>0.012425386770617615</v>
      </c>
      <c r="O78" s="10">
        <f>VLOOKUP(A78,'[1]Sheet1'!$A$3:$C$87,2,FALSE)</f>
        <v>298</v>
      </c>
      <c r="P78" s="69">
        <f>VLOOKUP(A78,'[1]Sheet1'!$A$3:$C$87,3,FALSE)/100</f>
        <v>0.012218623149780639</v>
      </c>
      <c r="Q78" s="71">
        <f t="shared" si="1"/>
        <v>-0.026143790849673203</v>
      </c>
    </row>
    <row r="79" spans="1:17" ht="15">
      <c r="A79" s="67" t="s">
        <v>161</v>
      </c>
      <c r="B79" s="68" t="s">
        <v>162</v>
      </c>
      <c r="C79" s="10">
        <v>394</v>
      </c>
      <c r="D79" s="69">
        <v>0.01789851451415073</v>
      </c>
      <c r="E79" s="10">
        <v>415</v>
      </c>
      <c r="F79" s="70">
        <v>0.017442104820745596</v>
      </c>
      <c r="G79" s="10">
        <v>377</v>
      </c>
      <c r="H79" s="70">
        <v>0.018238993710691823</v>
      </c>
      <c r="I79" s="10">
        <v>346</v>
      </c>
      <c r="J79" s="69">
        <v>0.016657038320816484</v>
      </c>
      <c r="K79" s="10">
        <v>351</v>
      </c>
      <c r="L79" s="69">
        <v>0.01570680628272251</v>
      </c>
      <c r="M79" s="10">
        <v>380</v>
      </c>
      <c r="N79" s="69">
        <v>0.015430218865472856</v>
      </c>
      <c r="O79" s="10">
        <f>VLOOKUP(A79,'[1]Sheet1'!$A$3:$C$87,2,FALSE)</f>
        <v>404</v>
      </c>
      <c r="P79" s="69">
        <f>VLOOKUP(A79,'[1]Sheet1'!$A$3:$C$87,3,FALSE)/100</f>
        <v>0.016564844807085165</v>
      </c>
      <c r="Q79" s="71">
        <f t="shared" si="1"/>
        <v>0.06315789473684211</v>
      </c>
    </row>
    <row r="80" spans="1:17" ht="15">
      <c r="A80" s="67" t="s">
        <v>163</v>
      </c>
      <c r="B80" s="68" t="s">
        <v>164</v>
      </c>
      <c r="C80" s="10">
        <v>2033</v>
      </c>
      <c r="D80" s="69">
        <v>0.09235451778494526</v>
      </c>
      <c r="E80" s="10">
        <v>2388</v>
      </c>
      <c r="F80" s="70">
        <v>0.10036565376371201</v>
      </c>
      <c r="G80" s="10">
        <v>1991</v>
      </c>
      <c r="H80" s="70">
        <v>0.09632317368166425</v>
      </c>
      <c r="I80" s="10">
        <v>2037</v>
      </c>
      <c r="J80" s="69">
        <v>0.09806470248411323</v>
      </c>
      <c r="K80" s="10">
        <v>2160</v>
      </c>
      <c r="L80" s="69">
        <v>0.09665726943213854</v>
      </c>
      <c r="M80" s="10">
        <v>2427</v>
      </c>
      <c r="N80" s="69">
        <v>0.09855037154342794</v>
      </c>
      <c r="O80" s="10">
        <f>VLOOKUP(A80,'[1]Sheet1'!$A$3:$C$87,2,FALSE)</f>
        <v>2399</v>
      </c>
      <c r="P80" s="69">
        <f>VLOOKUP(A80,'[1]Sheet1'!$A$3:$C$87,3,FALSE)/100</f>
        <v>0.09836401656484481</v>
      </c>
      <c r="Q80" s="71">
        <f t="shared" si="1"/>
        <v>-0.011536876802637</v>
      </c>
    </row>
    <row r="81" spans="1:17" ht="15">
      <c r="A81" s="67" t="s">
        <v>165</v>
      </c>
      <c r="B81" s="72" t="s">
        <v>166</v>
      </c>
      <c r="C81" s="10">
        <v>857</v>
      </c>
      <c r="D81" s="69">
        <v>0.03893154045336846</v>
      </c>
      <c r="E81" s="10">
        <v>1026</v>
      </c>
      <c r="F81" s="70">
        <v>0.043121926617072245</v>
      </c>
      <c r="G81" s="10">
        <v>873</v>
      </c>
      <c r="H81" s="70">
        <v>0.04223512336719884</v>
      </c>
      <c r="I81" s="10">
        <v>895</v>
      </c>
      <c r="J81" s="69">
        <v>0.04308684767956865</v>
      </c>
      <c r="K81" s="10">
        <v>1032</v>
      </c>
      <c r="L81" s="69">
        <v>0.04618069539535508</v>
      </c>
      <c r="M81" s="10">
        <v>1157</v>
      </c>
      <c r="N81" s="69">
        <v>0.04698095586145288</v>
      </c>
      <c r="O81" s="10">
        <f>VLOOKUP(A81,'[1]Sheet1'!$A$3:$C$87,2,FALSE)</f>
        <v>1079</v>
      </c>
      <c r="P81" s="69">
        <f>VLOOKUP(A81,'[1]Sheet1'!$A$3:$C$87,3,FALSE)/100</f>
        <v>0.04424125630407152</v>
      </c>
      <c r="Q81" s="71">
        <f t="shared" si="1"/>
        <v>-0.06741573033707865</v>
      </c>
    </row>
    <row r="82" spans="1:17" ht="15">
      <c r="A82" s="67" t="s">
        <v>167</v>
      </c>
      <c r="B82" s="68" t="s">
        <v>168</v>
      </c>
      <c r="C82" s="10">
        <v>1821</v>
      </c>
      <c r="D82" s="69">
        <v>0.08272384500068142</v>
      </c>
      <c r="E82" s="10">
        <v>2185</v>
      </c>
      <c r="F82" s="70">
        <v>0.09183373261043164</v>
      </c>
      <c r="G82" s="10">
        <v>1683</v>
      </c>
      <c r="H82" s="70">
        <v>0.08142235123367199</v>
      </c>
      <c r="I82" s="10">
        <v>1731</v>
      </c>
      <c r="J82" s="69">
        <v>0.08333333333333333</v>
      </c>
      <c r="K82" s="10">
        <v>1811</v>
      </c>
      <c r="L82" s="69">
        <v>0.08103996062111245</v>
      </c>
      <c r="M82" s="10">
        <v>2151</v>
      </c>
      <c r="N82" s="69">
        <v>0.0873431599464003</v>
      </c>
      <c r="O82" s="10">
        <f>VLOOKUP(A82,'[1]Sheet1'!$A$3:$C$87,2,FALSE)</f>
        <v>2007</v>
      </c>
      <c r="P82" s="69">
        <f>VLOOKUP(A82,'[1]Sheet1'!$A$3:$C$87,3,FALSE)/100</f>
        <v>0.0822911968510394</v>
      </c>
      <c r="Q82" s="71">
        <f t="shared" si="1"/>
        <v>-0.06694560669456066</v>
      </c>
    </row>
    <row r="83" spans="1:17" ht="15">
      <c r="A83" s="67" t="s">
        <v>169</v>
      </c>
      <c r="B83" s="68" t="s">
        <v>170</v>
      </c>
      <c r="C83" s="10">
        <v>83</v>
      </c>
      <c r="D83" s="69">
        <v>0.00377049925044292</v>
      </c>
      <c r="E83" s="10">
        <v>86</v>
      </c>
      <c r="F83" s="70">
        <v>0.003614508468877401</v>
      </c>
      <c r="G83" s="10">
        <v>61</v>
      </c>
      <c r="H83" s="70">
        <v>0.0029511369134010645</v>
      </c>
      <c r="I83" s="10">
        <v>74</v>
      </c>
      <c r="J83" s="69">
        <v>0.0035624879645676875</v>
      </c>
      <c r="K83" s="10">
        <v>83</v>
      </c>
      <c r="L83" s="69">
        <v>0.0037141450754016197</v>
      </c>
      <c r="M83" s="10">
        <v>86</v>
      </c>
      <c r="N83" s="69">
        <v>0.003492102164291225</v>
      </c>
      <c r="O83" s="10">
        <f>VLOOKUP(A83,'[1]Sheet1'!$A$3:$C$87,2,FALSE)</f>
        <v>88</v>
      </c>
      <c r="P83" s="69">
        <f>VLOOKUP(A83,'[1]Sheet1'!$A$3:$C$87,3,FALSE)/100</f>
        <v>0.003608184017384887</v>
      </c>
      <c r="Q83" s="71">
        <f t="shared" si="1"/>
        <v>0.023255813953488372</v>
      </c>
    </row>
    <row r="84" spans="1:17" ht="15">
      <c r="A84" s="67" t="s">
        <v>171</v>
      </c>
      <c r="B84" s="68" t="s">
        <v>172</v>
      </c>
      <c r="C84" s="10">
        <v>50</v>
      </c>
      <c r="D84" s="69">
        <v>0.002271385090628265</v>
      </c>
      <c r="E84" s="10">
        <v>52</v>
      </c>
      <c r="F84" s="70">
        <v>0.002185516748623545</v>
      </c>
      <c r="G84" s="10">
        <v>50</v>
      </c>
      <c r="H84" s="70">
        <v>0.0024189646831156266</v>
      </c>
      <c r="I84" s="10">
        <v>37</v>
      </c>
      <c r="J84" s="69">
        <v>0.0017812439822838437</v>
      </c>
      <c r="K84" s="10">
        <v>40</v>
      </c>
      <c r="L84" s="69">
        <v>0.0017899494339284915</v>
      </c>
      <c r="M84" s="10">
        <v>50</v>
      </c>
      <c r="N84" s="69">
        <v>0.0020302919559832705</v>
      </c>
      <c r="O84" s="10">
        <f>VLOOKUP(A84,'[1]Sheet1'!$A$3:$C$87,2,FALSE)</f>
        <v>51</v>
      </c>
      <c r="P84" s="69">
        <f>VLOOKUP(A84,'[1]Sheet1'!$A$3:$C$87,3,FALSE)/100</f>
        <v>0.0020911066464389685</v>
      </c>
      <c r="Q84" s="71">
        <f t="shared" si="1"/>
        <v>0.02</v>
      </c>
    </row>
    <row r="85" spans="1:17" ht="15">
      <c r="A85" s="67" t="s">
        <v>173</v>
      </c>
      <c r="B85" s="72" t="s">
        <v>174</v>
      </c>
      <c r="C85" s="10">
        <v>15</v>
      </c>
      <c r="D85" s="69">
        <v>0.0006814155271884795</v>
      </c>
      <c r="E85" s="10">
        <v>6</v>
      </c>
      <c r="F85" s="70">
        <v>0.00025217500945656286</v>
      </c>
      <c r="G85" s="10">
        <v>10</v>
      </c>
      <c r="H85" s="70">
        <v>0.0004837929366231253</v>
      </c>
      <c r="I85" s="10">
        <v>6</v>
      </c>
      <c r="J85" s="69">
        <v>0.00028885037550548814</v>
      </c>
      <c r="K85" s="10">
        <v>14</v>
      </c>
      <c r="L85" s="69">
        <v>0.000626482301874972</v>
      </c>
      <c r="M85" s="10">
        <v>14</v>
      </c>
      <c r="N85" s="69">
        <v>0.0005684817476753157</v>
      </c>
      <c r="O85" s="10">
        <f>VLOOKUP(A85,'[1]Sheet1'!$A$3:$C$87,2,FALSE)</f>
        <v>7</v>
      </c>
      <c r="P85" s="69">
        <f>VLOOKUP(A85,'[1]Sheet1'!$A$3:$C$87,3,FALSE)/100</f>
        <v>0.00028701463774652506</v>
      </c>
      <c r="Q85" s="71">
        <f t="shared" si="1"/>
        <v>-0.5</v>
      </c>
    </row>
    <row r="86" spans="1:17" ht="15">
      <c r="A86" s="67" t="s">
        <v>175</v>
      </c>
      <c r="B86" s="72" t="s">
        <v>176</v>
      </c>
      <c r="C86" s="10">
        <v>59</v>
      </c>
      <c r="D86" s="69">
        <v>0.0026802344069413527</v>
      </c>
      <c r="E86" s="10">
        <v>56</v>
      </c>
      <c r="F86" s="70">
        <v>0.0023536334215945864</v>
      </c>
      <c r="G86" s="10">
        <v>62</v>
      </c>
      <c r="H86" s="70">
        <v>0.0029995162070633767</v>
      </c>
      <c r="I86" s="10">
        <v>56</v>
      </c>
      <c r="J86" s="69">
        <v>0.002695936838051223</v>
      </c>
      <c r="K86" s="10">
        <v>69</v>
      </c>
      <c r="L86" s="69">
        <v>0.003087662773526648</v>
      </c>
      <c r="M86" s="10">
        <v>74</v>
      </c>
      <c r="N86" s="69">
        <v>0.0030048320948552402</v>
      </c>
      <c r="O86" s="10">
        <f>VLOOKUP(A86,'[1]Sheet1'!$A$3:$C$87,2,FALSE)</f>
        <v>74</v>
      </c>
      <c r="P86" s="69">
        <f>VLOOKUP(A86,'[1]Sheet1'!$A$3:$C$87,3,FALSE)/100</f>
        <v>0.0030341547418918364</v>
      </c>
      <c r="Q86" s="71">
        <f t="shared" si="1"/>
        <v>0</v>
      </c>
    </row>
    <row r="87" spans="1:17" ht="15">
      <c r="A87" s="67" t="s">
        <v>177</v>
      </c>
      <c r="B87" s="72" t="s">
        <v>178</v>
      </c>
      <c r="C87" s="10">
        <v>356</v>
      </c>
      <c r="D87" s="69">
        <v>0.016172261845273248</v>
      </c>
      <c r="E87" s="10">
        <v>407</v>
      </c>
      <c r="F87" s="70">
        <v>0.017105871474803514</v>
      </c>
      <c r="G87" s="10">
        <v>364</v>
      </c>
      <c r="H87" s="70">
        <v>0.01761006289308176</v>
      </c>
      <c r="I87" s="10">
        <v>341</v>
      </c>
      <c r="J87" s="69">
        <v>0.01641632967456191</v>
      </c>
      <c r="K87" s="10">
        <v>413</v>
      </c>
      <c r="L87" s="69">
        <v>0.018481227905311676</v>
      </c>
      <c r="M87" s="10">
        <v>409</v>
      </c>
      <c r="N87" s="69">
        <v>0.01660778819994315</v>
      </c>
      <c r="O87" s="10">
        <f>VLOOKUP(A87,'[1]Sheet1'!$A$3:$C$87,2,FALSE)</f>
        <v>408</v>
      </c>
      <c r="P87" s="69">
        <f>VLOOKUP(A87,'[1]Sheet1'!$A$3:$C$87,3,FALSE)/100</f>
        <v>0.016728853171511748</v>
      </c>
      <c r="Q87" s="71">
        <f t="shared" si="1"/>
        <v>-0.0024449877750611247</v>
      </c>
    </row>
    <row r="88" spans="1:17" ht="15">
      <c r="A88" s="67" t="s">
        <v>179</v>
      </c>
      <c r="B88" s="72" t="s">
        <v>180</v>
      </c>
      <c r="C88" s="10">
        <v>30</v>
      </c>
      <c r="D88" s="69">
        <v>0.001362831054376959</v>
      </c>
      <c r="E88" s="10">
        <v>26</v>
      </c>
      <c r="F88" s="70">
        <v>0.0010927583743117724</v>
      </c>
      <c r="G88" s="10">
        <v>18</v>
      </c>
      <c r="H88" s="70">
        <v>0.0008708272859216256</v>
      </c>
      <c r="I88" s="10">
        <v>20</v>
      </c>
      <c r="J88" s="69">
        <v>0.0009628345850182939</v>
      </c>
      <c r="K88" s="10">
        <v>17</v>
      </c>
      <c r="L88" s="69">
        <v>0.0007607285094196089</v>
      </c>
      <c r="M88" s="10">
        <v>12</v>
      </c>
      <c r="N88" s="69">
        <v>0.0004872700694359849</v>
      </c>
      <c r="O88" s="10">
        <f>VLOOKUP(A88,'[1]Sheet1'!$A$3:$C$87,2,FALSE)</f>
        <v>10</v>
      </c>
      <c r="P88" s="69">
        <f>VLOOKUP(A88,'[1]Sheet1'!$A$3:$C$87,3,FALSE)/100</f>
        <v>0.0004100209110664644</v>
      </c>
      <c r="Q88" s="71">
        <f t="shared" si="1"/>
        <v>-0.16666666666666666</v>
      </c>
    </row>
    <row r="89" spans="1:17" ht="15">
      <c r="A89" s="67" t="s">
        <v>181</v>
      </c>
      <c r="B89" s="68" t="s">
        <v>182</v>
      </c>
      <c r="C89" s="10">
        <v>174</v>
      </c>
      <c r="D89" s="69">
        <v>0.007904420115386362</v>
      </c>
      <c r="E89" s="10">
        <v>212</v>
      </c>
      <c r="F89" s="70">
        <v>0.00891018366746522</v>
      </c>
      <c r="G89" s="10">
        <v>146</v>
      </c>
      <c r="H89" s="70">
        <v>0.007063376874697629</v>
      </c>
      <c r="I89" s="10">
        <v>128</v>
      </c>
      <c r="J89" s="69">
        <v>0.006162141344117081</v>
      </c>
      <c r="K89" s="10">
        <v>122</v>
      </c>
      <c r="L89" s="69">
        <v>0.005459345773481899</v>
      </c>
      <c r="M89" s="10">
        <v>154</v>
      </c>
      <c r="N89" s="69">
        <v>0.006253299224428473</v>
      </c>
      <c r="O89" s="10">
        <f>VLOOKUP(A89,'[1]Sheet1'!$A$3:$C$87,2,FALSE)</f>
        <v>100</v>
      </c>
      <c r="P89" s="69">
        <f>VLOOKUP(A89,'[1]Sheet1'!$A$3:$C$87,3,FALSE)/100</f>
        <v>0.004100209110664644</v>
      </c>
      <c r="Q89" s="71">
        <f t="shared" si="1"/>
        <v>-0.35064935064935066</v>
      </c>
    </row>
    <row r="90" spans="1:17" ht="15">
      <c r="A90" s="67" t="s">
        <v>183</v>
      </c>
      <c r="B90" s="68" t="s">
        <v>184</v>
      </c>
      <c r="C90" s="10">
        <v>8</v>
      </c>
      <c r="D90" s="69">
        <v>0.0003634216145005224</v>
      </c>
      <c r="E90" s="10">
        <v>4</v>
      </c>
      <c r="F90" s="70">
        <v>0.0001681166729710419</v>
      </c>
      <c r="G90" s="10">
        <v>3</v>
      </c>
      <c r="H90" s="70">
        <v>0.00014513788098693758</v>
      </c>
      <c r="I90" s="10">
        <v>3</v>
      </c>
      <c r="J90" s="69">
        <v>0.00014442518775274407</v>
      </c>
      <c r="K90" s="10">
        <v>4</v>
      </c>
      <c r="L90" s="69">
        <v>0.0001789949433928492</v>
      </c>
      <c r="M90" s="10">
        <v>4</v>
      </c>
      <c r="N90" s="69">
        <v>0.00016242335647866164</v>
      </c>
      <c r="O90" s="10">
        <f>VLOOKUP(A90,'[1]Sheet1'!$A$3:$C$87,2,FALSE)</f>
        <v>4</v>
      </c>
      <c r="P90" s="69">
        <f>VLOOKUP(A90,'[1]Sheet1'!$A$3:$C$87,3,FALSE)/100</f>
        <v>0.00016400836442658574</v>
      </c>
      <c r="Q90" s="71">
        <f t="shared" si="1"/>
        <v>0</v>
      </c>
    </row>
    <row r="91" spans="1:17" ht="15">
      <c r="A91" s="67" t="s">
        <v>185</v>
      </c>
      <c r="B91" s="68" t="s">
        <v>186</v>
      </c>
      <c r="C91" s="10">
        <v>0</v>
      </c>
      <c r="D91" s="69">
        <v>0</v>
      </c>
      <c r="E91" s="10">
        <v>0</v>
      </c>
      <c r="F91" s="73">
        <v>0</v>
      </c>
      <c r="G91" s="10">
        <v>0</v>
      </c>
      <c r="H91" s="73">
        <v>0</v>
      </c>
      <c r="I91" s="10">
        <v>0</v>
      </c>
      <c r="J91" s="69">
        <v>0</v>
      </c>
      <c r="K91" s="10">
        <v>0</v>
      </c>
      <c r="L91" s="69">
        <v>0</v>
      </c>
      <c r="M91" s="10">
        <v>0</v>
      </c>
      <c r="N91" s="69">
        <v>0</v>
      </c>
      <c r="O91" s="10">
        <v>0</v>
      </c>
      <c r="P91" s="69">
        <v>0</v>
      </c>
      <c r="Q91" s="71"/>
    </row>
    <row r="92" spans="1:17" ht="15">
      <c r="A92" s="67" t="s">
        <v>187</v>
      </c>
      <c r="B92" s="72" t="s">
        <v>188</v>
      </c>
      <c r="C92" s="10">
        <v>7</v>
      </c>
      <c r="D92" s="69">
        <v>0.00031799391268795714</v>
      </c>
      <c r="E92" s="10">
        <v>16</v>
      </c>
      <c r="F92" s="70">
        <v>0.0006724666918841676</v>
      </c>
      <c r="G92" s="10">
        <v>12</v>
      </c>
      <c r="H92" s="70">
        <v>0.0005805515239477503</v>
      </c>
      <c r="I92" s="10">
        <v>16</v>
      </c>
      <c r="J92" s="69">
        <v>0.0007702676680146351</v>
      </c>
      <c r="K92" s="10">
        <v>5</v>
      </c>
      <c r="L92" s="69">
        <v>0.00022374367924106144</v>
      </c>
      <c r="M92" s="10">
        <v>19</v>
      </c>
      <c r="N92" s="69">
        <v>0.0007715109432736428</v>
      </c>
      <c r="O92" s="10">
        <f>VLOOKUP(A92,'[1]Sheet1'!$A$3:$C$87,2,FALSE)</f>
        <v>15</v>
      </c>
      <c r="P92" s="69">
        <f>VLOOKUP(A92,'[1]Sheet1'!$A$3:$C$87,3,FALSE)/100</f>
        <v>0.0006150313665996967</v>
      </c>
      <c r="Q92" s="71">
        <f t="shared" si="1"/>
        <v>-0.21052631578947367</v>
      </c>
    </row>
    <row r="93" spans="1:17" ht="15.75" thickBot="1">
      <c r="A93" s="109" t="s">
        <v>202</v>
      </c>
      <c r="B93" s="75" t="s">
        <v>189</v>
      </c>
      <c r="C93" s="11">
        <v>284</v>
      </c>
      <c r="D93" s="76">
        <v>0.012901467314768546</v>
      </c>
      <c r="E93" s="11">
        <v>349</v>
      </c>
      <c r="F93" s="77">
        <v>0.014668179716723406</v>
      </c>
      <c r="G93" s="11">
        <v>339</v>
      </c>
      <c r="H93" s="77">
        <v>0.01640058055152395</v>
      </c>
      <c r="I93" s="11">
        <v>242</v>
      </c>
      <c r="J93" s="76">
        <v>0.011650298478721356</v>
      </c>
      <c r="K93" s="11">
        <v>251</v>
      </c>
      <c r="L93" s="76">
        <v>0.011231932697901284</v>
      </c>
      <c r="M93" s="11">
        <v>247</v>
      </c>
      <c r="N93" s="76">
        <v>0.010029642262557356</v>
      </c>
      <c r="O93" s="11">
        <f>VLOOKUP(A93,'[1]Sheet1'!$A$3:$C$87,2,FALSE)</f>
        <v>259</v>
      </c>
      <c r="P93" s="76">
        <f>VLOOKUP(A93,'[1]Sheet1'!$A$3:$C$87,3,FALSE)/100</f>
        <v>0.010619541596621427</v>
      </c>
      <c r="Q93" s="78">
        <f t="shared" si="1"/>
        <v>0.048582995951417005</v>
      </c>
    </row>
    <row r="94" spans="1:17" ht="15.75" thickBot="1">
      <c r="A94" s="126" t="s">
        <v>190</v>
      </c>
      <c r="B94" s="127"/>
      <c r="C94" s="12">
        <v>22013</v>
      </c>
      <c r="D94" s="13">
        <v>1</v>
      </c>
      <c r="E94" s="12">
        <v>23793</v>
      </c>
      <c r="F94" s="14">
        <v>1</v>
      </c>
      <c r="G94" s="12">
        <v>20670</v>
      </c>
      <c r="H94" s="14">
        <v>1</v>
      </c>
      <c r="I94" s="12">
        <v>20772</v>
      </c>
      <c r="J94" s="13">
        <v>1</v>
      </c>
      <c r="K94" s="12">
        <v>22347</v>
      </c>
      <c r="L94" s="13">
        <v>1</v>
      </c>
      <c r="M94" s="12">
        <v>24627</v>
      </c>
      <c r="N94" s="13">
        <v>1</v>
      </c>
      <c r="O94" s="12">
        <f>VLOOKUP(A94,'[1]Sheet1'!$A$3:$C$87,2,FALSE)</f>
        <v>24389</v>
      </c>
      <c r="P94" s="13">
        <f>VLOOKUP(A94,'[1]Sheet1'!$A$3:$C$87,3,FALSE)/100</f>
        <v>1</v>
      </c>
      <c r="Q94" s="15">
        <f t="shared" si="1"/>
        <v>-0.009664189710480367</v>
      </c>
    </row>
    <row r="96" ht="15">
      <c r="O96" s="111"/>
    </row>
  </sheetData>
  <sheetProtection/>
  <mergeCells count="13">
    <mergeCell ref="A94:B94"/>
    <mergeCell ref="A1:Q1"/>
    <mergeCell ref="I3:J3"/>
    <mergeCell ref="O3:P3"/>
    <mergeCell ref="C3:D3"/>
    <mergeCell ref="E3:F3"/>
    <mergeCell ref="G3:H3"/>
    <mergeCell ref="Q2:Q4"/>
    <mergeCell ref="M3:N3"/>
    <mergeCell ref="A2:A4"/>
    <mergeCell ref="B2:B4"/>
    <mergeCell ref="C2:P2"/>
    <mergeCell ref="K3:L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9"/>
  <sheetViews>
    <sheetView zoomScalePageLayoutView="0" workbookViewId="0" topLeftCell="A1">
      <selection activeCell="L94" sqref="C5:L94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2" width="11.57421875" style="61" customWidth="1"/>
    <col min="13" max="16384" width="11.421875" style="61" customWidth="1"/>
  </cols>
  <sheetData>
    <row r="1" spans="1:12" ht="24.75" customHeight="1" thickBot="1" thickTop="1">
      <c r="A1" s="134" t="s">
        <v>216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9.5" customHeight="1" thickBot="1" thickTop="1">
      <c r="A2" s="137" t="s">
        <v>10</v>
      </c>
      <c r="B2" s="140" t="s">
        <v>11</v>
      </c>
      <c r="C2" s="143" t="s">
        <v>191</v>
      </c>
      <c r="D2" s="144"/>
      <c r="E2" s="144"/>
      <c r="F2" s="144"/>
      <c r="G2" s="144"/>
      <c r="H2" s="144"/>
      <c r="I2" s="144"/>
      <c r="J2" s="123"/>
      <c r="K2" s="145" t="s">
        <v>190</v>
      </c>
      <c r="L2" s="140"/>
    </row>
    <row r="3" spans="1:12" ht="19.5" customHeight="1">
      <c r="A3" s="138"/>
      <c r="B3" s="141"/>
      <c r="C3" s="146" t="s">
        <v>192</v>
      </c>
      <c r="D3" s="147"/>
      <c r="E3" s="131" t="s">
        <v>193</v>
      </c>
      <c r="F3" s="117"/>
      <c r="G3" s="146" t="s">
        <v>194</v>
      </c>
      <c r="H3" s="147"/>
      <c r="I3" s="131" t="s">
        <v>195</v>
      </c>
      <c r="J3" s="117"/>
      <c r="K3" s="146"/>
      <c r="L3" s="141"/>
    </row>
    <row r="4" spans="1:12" ht="19.5" customHeight="1" thickBot="1">
      <c r="A4" s="139"/>
      <c r="B4" s="142"/>
      <c r="C4" s="16" t="s">
        <v>12</v>
      </c>
      <c r="D4" s="17" t="s">
        <v>13</v>
      </c>
      <c r="E4" s="6" t="s">
        <v>12</v>
      </c>
      <c r="F4" s="7" t="s">
        <v>13</v>
      </c>
      <c r="G4" s="16" t="s">
        <v>12</v>
      </c>
      <c r="H4" s="17" t="s">
        <v>13</v>
      </c>
      <c r="I4" s="6" t="s">
        <v>12</v>
      </c>
      <c r="J4" s="7" t="s">
        <v>13</v>
      </c>
      <c r="K4" s="6" t="s">
        <v>12</v>
      </c>
      <c r="L4" s="8" t="s">
        <v>13</v>
      </c>
    </row>
    <row r="5" spans="1:12" ht="15">
      <c r="A5" s="62" t="s">
        <v>14</v>
      </c>
      <c r="B5" s="79" t="s">
        <v>15</v>
      </c>
      <c r="C5" s="9">
        <f>VLOOKUP(A5,'[1]Sheet1'!$A$92:$K$176,2,FALSE)</f>
        <v>15</v>
      </c>
      <c r="D5" s="64">
        <f>VLOOKUP(A5,'[1]Sheet1'!$A$92:$K$176,3,FALSE)/100</f>
        <v>0.0015348408881612607</v>
      </c>
      <c r="E5" s="9">
        <f>VLOOKUP(A5,'[1]Sheet1'!$A$92:$K$176,4,FALSE)</f>
        <v>38</v>
      </c>
      <c r="F5" s="64">
        <f>VLOOKUP(A5,'[1]Sheet1'!$A$92:$K$176,5,FALSE)/100</f>
        <v>0.0032200660960935517</v>
      </c>
      <c r="G5" s="9">
        <f>VLOOKUP(A5,'[1]Sheet1'!$A$92:$K$176,6,FALSE)</f>
        <v>10</v>
      </c>
      <c r="H5" s="64">
        <f>VLOOKUP(A5,'[1]Sheet1'!$A$92:$K$176,7,FALSE)/100</f>
        <v>0.003620564808110065</v>
      </c>
      <c r="I5" s="9">
        <f>VLOOKUP(A5,'[1]Sheet1'!$A$92:$K$176,8,FALSE)</f>
        <v>0</v>
      </c>
      <c r="J5" s="64">
        <f>VLOOKUP(A5,'[1]Sheet1'!$A$92:$K$176,9,FALSE)/100</f>
        <v>0</v>
      </c>
      <c r="K5" s="9">
        <f>VLOOKUP(A5,'[1]Sheet1'!$A$92:$K$176,10,FALSE)</f>
        <v>63</v>
      </c>
      <c r="L5" s="64">
        <f>VLOOKUP(A5,'[1]Sheet1'!$A$92:$K$176,11,FALSE)/100</f>
        <v>0.0025831317397187257</v>
      </c>
    </row>
    <row r="6" spans="1:12" ht="15">
      <c r="A6" s="67" t="s">
        <v>16</v>
      </c>
      <c r="B6" s="80" t="s">
        <v>17</v>
      </c>
      <c r="C6" s="10">
        <f>VLOOKUP(A6,'[1]Sheet1'!$A$92:$K$176,2,FALSE)</f>
        <v>1</v>
      </c>
      <c r="D6" s="69">
        <f>VLOOKUP(A6,'[1]Sheet1'!$A$92:$K$176,3,FALSE)/100</f>
        <v>0.00010232272587741738</v>
      </c>
      <c r="E6" s="10">
        <f>VLOOKUP(A6,'[1]Sheet1'!$A$92:$K$176,4,FALSE)</f>
        <v>1</v>
      </c>
      <c r="F6" s="69">
        <f>VLOOKUP(A6,'[1]Sheet1'!$A$92:$K$176,5,FALSE)/100</f>
        <v>8.473858147614608E-05</v>
      </c>
      <c r="G6" s="10">
        <f>VLOOKUP(A6,'[1]Sheet1'!$A$92:$K$176,6,FALSE)</f>
        <v>0</v>
      </c>
      <c r="H6" s="69">
        <f>VLOOKUP(A6,'[1]Sheet1'!$A$92:$K$176,7,FALSE)/100</f>
        <v>0</v>
      </c>
      <c r="I6" s="10">
        <f>VLOOKUP(A6,'[1]Sheet1'!$A$92:$K$176,8,FALSE)</f>
        <v>0</v>
      </c>
      <c r="J6" s="69">
        <f>VLOOKUP(A6,'[1]Sheet1'!$A$92:$K$176,9,FALSE)/100</f>
        <v>0</v>
      </c>
      <c r="K6" s="10">
        <f>VLOOKUP(A6,'[1]Sheet1'!$A$92:$K$176,10,FALSE)</f>
        <v>2</v>
      </c>
      <c r="L6" s="69">
        <f>VLOOKUP(A6,'[1]Sheet1'!$A$92:$K$176,11,FALSE)/100</f>
        <v>8.200418221329287E-05</v>
      </c>
    </row>
    <row r="7" spans="1:12" ht="15">
      <c r="A7" s="67" t="s">
        <v>18</v>
      </c>
      <c r="B7" s="80" t="s">
        <v>19</v>
      </c>
      <c r="C7" s="10">
        <v>0</v>
      </c>
      <c r="D7" s="69">
        <v>0</v>
      </c>
      <c r="E7" s="10">
        <v>0</v>
      </c>
      <c r="F7" s="69">
        <v>0</v>
      </c>
      <c r="G7" s="10">
        <v>0</v>
      </c>
      <c r="H7" s="69">
        <v>0</v>
      </c>
      <c r="I7" s="10">
        <v>0</v>
      </c>
      <c r="J7" s="69">
        <v>0</v>
      </c>
      <c r="K7" s="10">
        <f>VLOOKUP(A7,'[1]Sheet1'!$A$92:$K$176,10,FALSE)</f>
        <v>1</v>
      </c>
      <c r="L7" s="69">
        <v>0</v>
      </c>
    </row>
    <row r="8" spans="1:12" ht="15">
      <c r="A8" s="67" t="s">
        <v>20</v>
      </c>
      <c r="B8" s="80" t="s">
        <v>21</v>
      </c>
      <c r="C8" s="10">
        <v>0</v>
      </c>
      <c r="D8" s="69">
        <v>0</v>
      </c>
      <c r="E8" s="10">
        <v>0</v>
      </c>
      <c r="F8" s="69">
        <v>0</v>
      </c>
      <c r="G8" s="10">
        <v>0</v>
      </c>
      <c r="H8" s="69">
        <v>0</v>
      </c>
      <c r="I8" s="10">
        <v>0</v>
      </c>
      <c r="J8" s="69">
        <v>0</v>
      </c>
      <c r="K8" s="10">
        <v>0</v>
      </c>
      <c r="L8" s="69">
        <v>0</v>
      </c>
    </row>
    <row r="9" spans="1:12" ht="15">
      <c r="A9" s="67" t="s">
        <v>22</v>
      </c>
      <c r="B9" s="81" t="s">
        <v>23</v>
      </c>
      <c r="C9" s="10">
        <v>0</v>
      </c>
      <c r="D9" s="69">
        <v>0</v>
      </c>
      <c r="E9" s="10">
        <v>0</v>
      </c>
      <c r="F9" s="69">
        <v>0</v>
      </c>
      <c r="G9" s="10">
        <v>0</v>
      </c>
      <c r="H9" s="69">
        <v>0</v>
      </c>
      <c r="I9" s="10">
        <v>0</v>
      </c>
      <c r="J9" s="69">
        <v>0</v>
      </c>
      <c r="K9" s="10">
        <v>0</v>
      </c>
      <c r="L9" s="69">
        <v>0</v>
      </c>
    </row>
    <row r="10" spans="1:12" ht="15">
      <c r="A10" s="67" t="s">
        <v>24</v>
      </c>
      <c r="B10" s="80" t="s">
        <v>25</v>
      </c>
      <c r="C10" s="10">
        <v>0</v>
      </c>
      <c r="D10" s="69">
        <v>0</v>
      </c>
      <c r="E10" s="10">
        <v>0</v>
      </c>
      <c r="F10" s="69">
        <v>0</v>
      </c>
      <c r="G10" s="10">
        <v>0</v>
      </c>
      <c r="H10" s="69">
        <v>0</v>
      </c>
      <c r="I10" s="10">
        <v>0</v>
      </c>
      <c r="J10" s="69">
        <v>0</v>
      </c>
      <c r="K10" s="10">
        <v>0</v>
      </c>
      <c r="L10" s="69">
        <v>0</v>
      </c>
    </row>
    <row r="11" spans="1:12" ht="15">
      <c r="A11" s="67" t="s">
        <v>26</v>
      </c>
      <c r="B11" s="80" t="s">
        <v>27</v>
      </c>
      <c r="C11" s="10">
        <f>VLOOKUP(A11,'[1]Sheet1'!$A$92:$K$176,2,FALSE)</f>
        <v>4</v>
      </c>
      <c r="D11" s="69">
        <f>VLOOKUP(A11,'[1]Sheet1'!$A$92:$K$176,3,FALSE)/100</f>
        <v>0.0004092909035096695</v>
      </c>
      <c r="E11" s="10">
        <f>VLOOKUP(A11,'[1]Sheet1'!$A$92:$K$176,4,FALSE)</f>
        <v>9</v>
      </c>
      <c r="F11" s="69">
        <f>VLOOKUP(A11,'[1]Sheet1'!$A$92:$K$176,5,FALSE)/100</f>
        <v>0.0007626472332853148</v>
      </c>
      <c r="G11" s="10">
        <f>VLOOKUP(A11,'[1]Sheet1'!$A$92:$K$176,6,FALSE)</f>
        <v>2</v>
      </c>
      <c r="H11" s="69">
        <f>VLOOKUP(A11,'[1]Sheet1'!$A$92:$K$176,7,FALSE)/100</f>
        <v>0.000724112961622013</v>
      </c>
      <c r="I11" s="10">
        <f>VLOOKUP(A11,'[1]Sheet1'!$A$92:$K$176,8,FALSE)</f>
        <v>0</v>
      </c>
      <c r="J11" s="69">
        <f>VLOOKUP(A11,'[1]Sheet1'!$A$92:$K$176,9,FALSE)/100</f>
        <v>0</v>
      </c>
      <c r="K11" s="10">
        <f>VLOOKUP(A11,'[1]Sheet1'!$A$92:$K$176,10,FALSE)</f>
        <v>15</v>
      </c>
      <c r="L11" s="69">
        <f>VLOOKUP(A11,'[1]Sheet1'!$A$92:$K$176,11,FALSE)/100</f>
        <v>0.0006150313665996967</v>
      </c>
    </row>
    <row r="12" spans="1:12" ht="15">
      <c r="A12" s="67" t="s">
        <v>28</v>
      </c>
      <c r="B12" s="80" t="s">
        <v>29</v>
      </c>
      <c r="C12" s="10">
        <v>0</v>
      </c>
      <c r="D12" s="69">
        <v>0</v>
      </c>
      <c r="E12" s="10">
        <v>0</v>
      </c>
      <c r="F12" s="69">
        <v>0</v>
      </c>
      <c r="G12" s="10">
        <v>0</v>
      </c>
      <c r="H12" s="69">
        <v>0</v>
      </c>
      <c r="I12" s="10">
        <v>0</v>
      </c>
      <c r="J12" s="69">
        <v>0</v>
      </c>
      <c r="K12" s="10">
        <v>0</v>
      </c>
      <c r="L12" s="69">
        <v>0</v>
      </c>
    </row>
    <row r="13" spans="1:12" ht="15">
      <c r="A13" s="67" t="s">
        <v>30</v>
      </c>
      <c r="B13" s="81" t="s">
        <v>31</v>
      </c>
      <c r="C13" s="10">
        <f>VLOOKUP(A13,'[1]Sheet1'!$A$92:$K$176,2,FALSE)</f>
        <v>166</v>
      </c>
      <c r="D13" s="69">
        <f>VLOOKUP(A13,'[1]Sheet1'!$A$92:$K$176,3,FALSE)/100</f>
        <v>0.01698557249565128</v>
      </c>
      <c r="E13" s="10">
        <f>VLOOKUP(A13,'[1]Sheet1'!$A$92:$K$176,4,FALSE)</f>
        <v>240</v>
      </c>
      <c r="F13" s="69">
        <f>VLOOKUP(A13,'[1]Sheet1'!$A$92:$K$176,5,FALSE)/100</f>
        <v>0.02033725955427506</v>
      </c>
      <c r="G13" s="10">
        <f>VLOOKUP(A13,'[1]Sheet1'!$A$92:$K$176,6,FALSE)</f>
        <v>64</v>
      </c>
      <c r="H13" s="69">
        <f>VLOOKUP(A13,'[1]Sheet1'!$A$92:$K$176,7,FALSE)/100</f>
        <v>0.023171614771904415</v>
      </c>
      <c r="I13" s="10">
        <f>VLOOKUP(A13,'[1]Sheet1'!$A$92:$K$176,8,FALSE)</f>
        <v>4</v>
      </c>
      <c r="J13" s="69">
        <f>VLOOKUP(A13,'[1]Sheet1'!$A$92:$K$176,9,FALSE)/100</f>
        <v>0.07547169811320754</v>
      </c>
      <c r="K13" s="10">
        <f>VLOOKUP(A13,'[1]Sheet1'!$A$92:$K$176,10,FALSE)</f>
        <v>474</v>
      </c>
      <c r="L13" s="69">
        <f>VLOOKUP(A13,'[1]Sheet1'!$A$92:$K$176,11,FALSE)/100</f>
        <v>0.019434991184550412</v>
      </c>
    </row>
    <row r="14" spans="1:12" ht="15">
      <c r="A14" s="67" t="s">
        <v>32</v>
      </c>
      <c r="B14" s="80" t="s">
        <v>33</v>
      </c>
      <c r="C14" s="10">
        <f>VLOOKUP(A14,'[1]Sheet1'!$A$92:$K$176,2,FALSE)</f>
        <v>27</v>
      </c>
      <c r="D14" s="69">
        <f>VLOOKUP(A14,'[1]Sheet1'!$A$92:$K$176,3,FALSE)/100</f>
        <v>0.002762713598690269</v>
      </c>
      <c r="E14" s="10">
        <f>VLOOKUP(A14,'[1]Sheet1'!$A$92:$K$176,4,FALSE)</f>
        <v>22</v>
      </c>
      <c r="F14" s="69">
        <f>VLOOKUP(A14,'[1]Sheet1'!$A$92:$K$176,5,FALSE)/100</f>
        <v>0.0018642487924752137</v>
      </c>
      <c r="G14" s="10">
        <f>VLOOKUP(A14,'[1]Sheet1'!$A$92:$K$176,6,FALSE)</f>
        <v>3</v>
      </c>
      <c r="H14" s="69">
        <f>VLOOKUP(A14,'[1]Sheet1'!$A$92:$K$176,7,FALSE)/100</f>
        <v>0.0010861694424330196</v>
      </c>
      <c r="I14" s="10">
        <f>VLOOKUP(A14,'[1]Sheet1'!$A$92:$K$176,8,FALSE)</f>
        <v>0</v>
      </c>
      <c r="J14" s="69">
        <f>VLOOKUP(A14,'[1]Sheet1'!$A$92:$K$176,9,FALSE)/100</f>
        <v>0</v>
      </c>
      <c r="K14" s="10">
        <f>VLOOKUP(A14,'[1]Sheet1'!$A$92:$K$176,10,FALSE)</f>
        <v>52</v>
      </c>
      <c r="L14" s="69">
        <f>VLOOKUP(A14,'[1]Sheet1'!$A$92:$K$176,11,FALSE)/100</f>
        <v>0.002132108737545615</v>
      </c>
    </row>
    <row r="15" spans="1:12" ht="15">
      <c r="A15" s="67" t="s">
        <v>34</v>
      </c>
      <c r="B15" s="80" t="s">
        <v>35</v>
      </c>
      <c r="C15" s="10">
        <f>VLOOKUP(A15,'[1]Sheet1'!$A$92:$K$176,2,FALSE)</f>
        <v>1</v>
      </c>
      <c r="D15" s="69">
        <f>VLOOKUP(A15,'[1]Sheet1'!$A$92:$K$176,3,FALSE)/100</f>
        <v>0.00010232272587741738</v>
      </c>
      <c r="E15" s="10">
        <f>VLOOKUP(A15,'[1]Sheet1'!$A$92:$K$176,4,FALSE)</f>
        <v>8</v>
      </c>
      <c r="F15" s="69">
        <f>VLOOKUP(A15,'[1]Sheet1'!$A$92:$K$176,5,FALSE)/100</f>
        <v>0.0006779086518091687</v>
      </c>
      <c r="G15" s="10">
        <f>VLOOKUP(A15,'[1]Sheet1'!$A$92:$K$176,6,FALSE)</f>
        <v>1</v>
      </c>
      <c r="H15" s="69">
        <f>VLOOKUP(A15,'[1]Sheet1'!$A$92:$K$176,7,FALSE)/100</f>
        <v>0.0003620564808110065</v>
      </c>
      <c r="I15" s="10">
        <f>VLOOKUP(A15,'[1]Sheet1'!$A$92:$K$176,8,FALSE)</f>
        <v>0</v>
      </c>
      <c r="J15" s="69">
        <f>VLOOKUP(A15,'[1]Sheet1'!$A$92:$K$176,9,FALSE)/100</f>
        <v>0</v>
      </c>
      <c r="K15" s="10">
        <f>VLOOKUP(A15,'[1]Sheet1'!$A$92:$K$176,10,FALSE)</f>
        <v>10</v>
      </c>
      <c r="L15" s="69">
        <f>VLOOKUP(A15,'[1]Sheet1'!$A$92:$K$176,11,FALSE)/100</f>
        <v>0.0004100209110664644</v>
      </c>
    </row>
    <row r="16" spans="1:12" ht="15">
      <c r="A16" s="67" t="s">
        <v>36</v>
      </c>
      <c r="B16" s="80" t="s">
        <v>37</v>
      </c>
      <c r="C16" s="10">
        <f>VLOOKUP(A16,'[1]Sheet1'!$A$92:$K$176,2,FALSE)</f>
        <v>42</v>
      </c>
      <c r="D16" s="69">
        <f>VLOOKUP(A16,'[1]Sheet1'!$A$92:$K$176,3,FALSE)/100</f>
        <v>0.00429755448685153</v>
      </c>
      <c r="E16" s="10">
        <f>VLOOKUP(A16,'[1]Sheet1'!$A$92:$K$176,4,FALSE)</f>
        <v>40</v>
      </c>
      <c r="F16" s="69">
        <f>VLOOKUP(A16,'[1]Sheet1'!$A$92:$K$176,5,FALSE)/100</f>
        <v>0.0033895432590458434</v>
      </c>
      <c r="G16" s="10">
        <f>VLOOKUP(A16,'[1]Sheet1'!$A$92:$K$176,6,FALSE)</f>
        <v>16</v>
      </c>
      <c r="H16" s="69">
        <f>VLOOKUP(A16,'[1]Sheet1'!$A$92:$K$176,7,FALSE)/100</f>
        <v>0.005792903692976104</v>
      </c>
      <c r="I16" s="10">
        <f>VLOOKUP(A16,'[1]Sheet1'!$A$92:$K$176,8,FALSE)</f>
        <v>0</v>
      </c>
      <c r="J16" s="69">
        <f>VLOOKUP(A16,'[1]Sheet1'!$A$92:$K$176,9,FALSE)/100</f>
        <v>0</v>
      </c>
      <c r="K16" s="10">
        <f>VLOOKUP(A16,'[1]Sheet1'!$A$92:$K$176,10,FALSE)</f>
        <v>98</v>
      </c>
      <c r="L16" s="69">
        <f>VLOOKUP(A16,'[1]Sheet1'!$A$92:$K$176,11,FALSE)/100</f>
        <v>0.0040182049284513514</v>
      </c>
    </row>
    <row r="17" spans="1:12" ht="15">
      <c r="A17" s="67" t="s">
        <v>38</v>
      </c>
      <c r="B17" s="80" t="s">
        <v>39</v>
      </c>
      <c r="C17" s="10">
        <f>VLOOKUP(A17,'[1]Sheet1'!$A$92:$K$176,2,FALSE)</f>
        <v>9</v>
      </c>
      <c r="D17" s="69">
        <f>VLOOKUP(A17,'[1]Sheet1'!$A$92:$K$176,3,FALSE)/100</f>
        <v>0.0009209045328967563</v>
      </c>
      <c r="E17" s="10">
        <f>VLOOKUP(A17,'[1]Sheet1'!$A$92:$K$176,4,FALSE)</f>
        <v>6</v>
      </c>
      <c r="F17" s="69">
        <f>VLOOKUP(A17,'[1]Sheet1'!$A$92:$K$176,5,FALSE)/100</f>
        <v>0.0005084314888568766</v>
      </c>
      <c r="G17" s="10">
        <f>VLOOKUP(A17,'[1]Sheet1'!$A$92:$K$176,6,FALSE)</f>
        <v>5</v>
      </c>
      <c r="H17" s="69">
        <f>VLOOKUP(A17,'[1]Sheet1'!$A$92:$K$176,7,FALSE)/100</f>
        <v>0.0018102824040550326</v>
      </c>
      <c r="I17" s="10">
        <f>VLOOKUP(A17,'[1]Sheet1'!$A$92:$K$176,8,FALSE)</f>
        <v>0</v>
      </c>
      <c r="J17" s="69">
        <f>VLOOKUP(A17,'[1]Sheet1'!$A$92:$K$176,9,FALSE)/100</f>
        <v>0</v>
      </c>
      <c r="K17" s="10">
        <f>VLOOKUP(A17,'[1]Sheet1'!$A$92:$K$176,10,FALSE)</f>
        <v>20</v>
      </c>
      <c r="L17" s="69">
        <f>VLOOKUP(A17,'[1]Sheet1'!$A$92:$K$176,11,FALSE)/100</f>
        <v>0.0008200418221329288</v>
      </c>
    </row>
    <row r="18" spans="1:12" ht="15">
      <c r="A18" s="67" t="s">
        <v>40</v>
      </c>
      <c r="B18" s="80" t="s">
        <v>41</v>
      </c>
      <c r="C18" s="10">
        <f>VLOOKUP(A18,'[1]Sheet1'!$A$92:$K$176,2,FALSE)</f>
        <v>1</v>
      </c>
      <c r="D18" s="69">
        <f>VLOOKUP(A18,'[1]Sheet1'!$A$92:$K$176,3,FALSE)/100</f>
        <v>0.00010232272587741738</v>
      </c>
      <c r="E18" s="10">
        <f>VLOOKUP(A18,'[1]Sheet1'!$A$92:$K$176,4,FALSE)</f>
        <v>6</v>
      </c>
      <c r="F18" s="69">
        <f>VLOOKUP(A18,'[1]Sheet1'!$A$92:$K$176,5,FALSE)/100</f>
        <v>0.0005084314888568766</v>
      </c>
      <c r="G18" s="10">
        <f>VLOOKUP(A18,'[1]Sheet1'!$A$92:$K$176,6,FALSE)</f>
        <v>1</v>
      </c>
      <c r="H18" s="69">
        <f>VLOOKUP(A18,'[1]Sheet1'!$A$92:$K$176,7,FALSE)/100</f>
        <v>0.0003620564808110065</v>
      </c>
      <c r="I18" s="10">
        <f>VLOOKUP(A18,'[1]Sheet1'!$A$92:$K$176,8,FALSE)</f>
        <v>0</v>
      </c>
      <c r="J18" s="69">
        <f>VLOOKUP(A18,'[1]Sheet1'!$A$92:$K$176,9,FALSE)/100</f>
        <v>0</v>
      </c>
      <c r="K18" s="10">
        <f>VLOOKUP(A18,'[1]Sheet1'!$A$92:$K$176,10,FALSE)</f>
        <v>8</v>
      </c>
      <c r="L18" s="69">
        <f>VLOOKUP(A18,'[1]Sheet1'!$A$92:$K$176,11,FALSE)/100</f>
        <v>0.0003280167288531715</v>
      </c>
    </row>
    <row r="19" spans="1:12" ht="28.5">
      <c r="A19" s="67" t="s">
        <v>42</v>
      </c>
      <c r="B19" s="80" t="s">
        <v>43</v>
      </c>
      <c r="C19" s="10">
        <f>VLOOKUP(A19,'[1]Sheet1'!$A$92:$K$176,2,FALSE)</f>
        <v>14</v>
      </c>
      <c r="D19" s="69">
        <f>VLOOKUP(A19,'[1]Sheet1'!$A$92:$K$176,3,FALSE)/100</f>
        <v>0.0014325181622838435</v>
      </c>
      <c r="E19" s="10">
        <f>VLOOKUP(A19,'[1]Sheet1'!$A$92:$K$176,4,FALSE)</f>
        <v>20</v>
      </c>
      <c r="F19" s="69">
        <f>VLOOKUP(A19,'[1]Sheet1'!$A$92:$K$176,5,FALSE)/100</f>
        <v>0.0016947716295229217</v>
      </c>
      <c r="G19" s="10">
        <f>VLOOKUP(A19,'[1]Sheet1'!$A$92:$K$176,6,FALSE)</f>
        <v>3</v>
      </c>
      <c r="H19" s="69">
        <f>VLOOKUP(A19,'[1]Sheet1'!$A$92:$K$176,7,FALSE)/100</f>
        <v>0.0010861694424330196</v>
      </c>
      <c r="I19" s="10">
        <f>VLOOKUP(A19,'[1]Sheet1'!$A$92:$K$176,8,FALSE)</f>
        <v>0</v>
      </c>
      <c r="J19" s="69">
        <f>VLOOKUP(A19,'[1]Sheet1'!$A$92:$K$176,9,FALSE)/100</f>
        <v>0</v>
      </c>
      <c r="K19" s="10">
        <f>VLOOKUP(A19,'[1]Sheet1'!$A$92:$K$176,10,FALSE)</f>
        <v>37</v>
      </c>
      <c r="L19" s="69">
        <f>VLOOKUP(A19,'[1]Sheet1'!$A$92:$K$176,11,FALSE)/100</f>
        <v>0.0015170773709459182</v>
      </c>
    </row>
    <row r="20" spans="1:12" ht="15">
      <c r="A20" s="67" t="s">
        <v>44</v>
      </c>
      <c r="B20" s="81" t="s">
        <v>45</v>
      </c>
      <c r="C20" s="10">
        <f>VLOOKUP(A20,'[1]Sheet1'!$A$92:$K$176,2,FALSE)</f>
        <v>32</v>
      </c>
      <c r="D20" s="69">
        <f>VLOOKUP(A20,'[1]Sheet1'!$A$92:$K$176,3,FALSE)/100</f>
        <v>0.003274327228077356</v>
      </c>
      <c r="E20" s="10">
        <f>VLOOKUP(A20,'[1]Sheet1'!$A$92:$K$176,4,FALSE)</f>
        <v>39</v>
      </c>
      <c r="F20" s="69">
        <f>VLOOKUP(A20,'[1]Sheet1'!$A$92:$K$176,5,FALSE)/100</f>
        <v>0.0033048046775696976</v>
      </c>
      <c r="G20" s="10">
        <f>VLOOKUP(A20,'[1]Sheet1'!$A$92:$K$176,6,FALSE)</f>
        <v>13</v>
      </c>
      <c r="H20" s="69">
        <f>VLOOKUP(A20,'[1]Sheet1'!$A$92:$K$176,7,FALSE)/100</f>
        <v>0.004706734250543085</v>
      </c>
      <c r="I20" s="10">
        <f>VLOOKUP(A20,'[1]Sheet1'!$A$92:$K$176,8,FALSE)</f>
        <v>0</v>
      </c>
      <c r="J20" s="69">
        <f>VLOOKUP(A20,'[1]Sheet1'!$A$92:$K$176,9,FALSE)/100</f>
        <v>0</v>
      </c>
      <c r="K20" s="10">
        <f>VLOOKUP(A20,'[1]Sheet1'!$A$92:$K$176,10,FALSE)</f>
        <v>84</v>
      </c>
      <c r="L20" s="69">
        <f>VLOOKUP(A20,'[1]Sheet1'!$A$92:$K$176,11,FALSE)/100</f>
        <v>0.003444175652958301</v>
      </c>
    </row>
    <row r="21" spans="1:12" ht="15">
      <c r="A21" s="67" t="s">
        <v>46</v>
      </c>
      <c r="B21" s="80" t="s">
        <v>47</v>
      </c>
      <c r="C21" s="10">
        <f>VLOOKUP(A21,'[1]Sheet1'!$A$92:$K$176,2,FALSE)</f>
        <v>27</v>
      </c>
      <c r="D21" s="69">
        <f>VLOOKUP(A21,'[1]Sheet1'!$A$92:$K$176,3,FALSE)/100</f>
        <v>0.002762713598690269</v>
      </c>
      <c r="E21" s="10">
        <f>VLOOKUP(A21,'[1]Sheet1'!$A$92:$K$176,4,FALSE)</f>
        <v>24</v>
      </c>
      <c r="F21" s="69">
        <f>VLOOKUP(A21,'[1]Sheet1'!$A$92:$K$176,5,FALSE)/100</f>
        <v>0.0020337259554275063</v>
      </c>
      <c r="G21" s="10">
        <f>VLOOKUP(A21,'[1]Sheet1'!$A$92:$K$176,6,FALSE)</f>
        <v>12</v>
      </c>
      <c r="H21" s="69">
        <f>VLOOKUP(A21,'[1]Sheet1'!$A$92:$K$176,7,FALSE)/100</f>
        <v>0.004344677769732078</v>
      </c>
      <c r="I21" s="10">
        <f>VLOOKUP(A21,'[1]Sheet1'!$A$92:$K$176,8,FALSE)</f>
        <v>0</v>
      </c>
      <c r="J21" s="69">
        <f>VLOOKUP(A21,'[1]Sheet1'!$A$92:$K$176,9,FALSE)/100</f>
        <v>0</v>
      </c>
      <c r="K21" s="10">
        <f>VLOOKUP(A21,'[1]Sheet1'!$A$92:$K$176,10,FALSE)</f>
        <v>63</v>
      </c>
      <c r="L21" s="69">
        <f>VLOOKUP(A21,'[1]Sheet1'!$A$92:$K$176,11,FALSE)/100</f>
        <v>0.0025831317397187257</v>
      </c>
    </row>
    <row r="22" spans="1:12" ht="15">
      <c r="A22" s="67" t="s">
        <v>48</v>
      </c>
      <c r="B22" s="80" t="s">
        <v>49</v>
      </c>
      <c r="C22" s="10">
        <f>VLOOKUP(A22,'[1]Sheet1'!$A$92:$K$176,2,FALSE)</f>
        <v>39</v>
      </c>
      <c r="D22" s="69">
        <f>VLOOKUP(A22,'[1]Sheet1'!$A$92:$K$176,3,FALSE)/100</f>
        <v>0.003990586309219279</v>
      </c>
      <c r="E22" s="10">
        <f>VLOOKUP(A22,'[1]Sheet1'!$A$92:$K$176,4,FALSE)</f>
        <v>20</v>
      </c>
      <c r="F22" s="69">
        <f>VLOOKUP(A22,'[1]Sheet1'!$A$92:$K$176,5,FALSE)/100</f>
        <v>0.0016947716295229217</v>
      </c>
      <c r="G22" s="10">
        <f>VLOOKUP(A22,'[1]Sheet1'!$A$92:$K$176,6,FALSE)</f>
        <v>6</v>
      </c>
      <c r="H22" s="69">
        <f>VLOOKUP(A22,'[1]Sheet1'!$A$92:$K$176,7,FALSE)/100</f>
        <v>0.002172338884866039</v>
      </c>
      <c r="I22" s="10">
        <f>VLOOKUP(A22,'[1]Sheet1'!$A$92:$K$176,8,FALSE)</f>
        <v>0</v>
      </c>
      <c r="J22" s="69">
        <f>VLOOKUP(A22,'[1]Sheet1'!$A$92:$K$176,9,FALSE)/100</f>
        <v>0</v>
      </c>
      <c r="K22" s="10">
        <f>VLOOKUP(A22,'[1]Sheet1'!$A$92:$K$176,10,FALSE)</f>
        <v>65</v>
      </c>
      <c r="L22" s="69">
        <f>VLOOKUP(A22,'[1]Sheet1'!$A$92:$K$176,11,FALSE)/100</f>
        <v>0.0026651359219320185</v>
      </c>
    </row>
    <row r="23" spans="1:12" ht="15">
      <c r="A23" s="67" t="s">
        <v>50</v>
      </c>
      <c r="B23" s="81" t="s">
        <v>51</v>
      </c>
      <c r="C23" s="10">
        <f>VLOOKUP(A23,'[1]Sheet1'!$A$92:$K$176,2,FALSE)</f>
        <v>183</v>
      </c>
      <c r="D23" s="69">
        <f>VLOOKUP(A23,'[1]Sheet1'!$A$92:$K$176,3,FALSE)/100</f>
        <v>0.01872505883556738</v>
      </c>
      <c r="E23" s="10">
        <f>VLOOKUP(A23,'[1]Sheet1'!$A$92:$K$176,4,FALSE)</f>
        <v>204</v>
      </c>
      <c r="F23" s="69">
        <f>VLOOKUP(A23,'[1]Sheet1'!$A$92:$K$176,5,FALSE)/100</f>
        <v>0.0172866706211338</v>
      </c>
      <c r="G23" s="10">
        <f>VLOOKUP(A23,'[1]Sheet1'!$A$92:$K$176,6,FALSE)</f>
        <v>60</v>
      </c>
      <c r="H23" s="69">
        <f>VLOOKUP(A23,'[1]Sheet1'!$A$92:$K$176,7,FALSE)/100</f>
        <v>0.021723388848660388</v>
      </c>
      <c r="I23" s="10">
        <f>VLOOKUP(A23,'[1]Sheet1'!$A$92:$K$176,8,FALSE)</f>
        <v>1</v>
      </c>
      <c r="J23" s="69">
        <f>VLOOKUP(A23,'[1]Sheet1'!$A$92:$K$176,9,FALSE)/100</f>
        <v>0.018867924528301886</v>
      </c>
      <c r="K23" s="10">
        <f>VLOOKUP(A23,'[1]Sheet1'!$A$92:$K$176,10,FALSE)</f>
        <v>448</v>
      </c>
      <c r="L23" s="69">
        <f>VLOOKUP(A23,'[1]Sheet1'!$A$92:$K$176,11,FALSE)/100</f>
        <v>0.018368936815777604</v>
      </c>
    </row>
    <row r="24" spans="1:12" ht="15">
      <c r="A24" s="67" t="s">
        <v>52</v>
      </c>
      <c r="B24" s="80" t="s">
        <v>53</v>
      </c>
      <c r="C24" s="10">
        <f>VLOOKUP(A24,'[1]Sheet1'!$A$92:$K$176,2,FALSE)</f>
        <v>106</v>
      </c>
      <c r="D24" s="69">
        <f>VLOOKUP(A24,'[1]Sheet1'!$A$92:$K$176,3,FALSE)/100</f>
        <v>0.010846208943006242</v>
      </c>
      <c r="E24" s="10">
        <f>VLOOKUP(A24,'[1]Sheet1'!$A$92:$K$176,4,FALSE)</f>
        <v>61</v>
      </c>
      <c r="F24" s="69">
        <f>VLOOKUP(A24,'[1]Sheet1'!$A$92:$K$176,5,FALSE)/100</f>
        <v>0.005169053470044912</v>
      </c>
      <c r="G24" s="10">
        <f>VLOOKUP(A24,'[1]Sheet1'!$A$92:$K$176,6,FALSE)</f>
        <v>20</v>
      </c>
      <c r="H24" s="69">
        <f>VLOOKUP(A24,'[1]Sheet1'!$A$92:$K$176,7,FALSE)/100</f>
        <v>0.00724112961622013</v>
      </c>
      <c r="I24" s="10">
        <f>VLOOKUP(A24,'[1]Sheet1'!$A$92:$K$176,8,FALSE)</f>
        <v>0</v>
      </c>
      <c r="J24" s="69">
        <f>VLOOKUP(A24,'[1]Sheet1'!$A$92:$K$176,9,FALSE)/100</f>
        <v>0</v>
      </c>
      <c r="K24" s="10">
        <f>VLOOKUP(A24,'[1]Sheet1'!$A$92:$K$176,10,FALSE)</f>
        <v>187</v>
      </c>
      <c r="L24" s="69">
        <f>VLOOKUP(A24,'[1]Sheet1'!$A$92:$K$176,11,FALSE)/100</f>
        <v>0.0076673910369428845</v>
      </c>
    </row>
    <row r="25" spans="1:12" ht="15">
      <c r="A25" s="67" t="s">
        <v>54</v>
      </c>
      <c r="B25" s="80" t="s">
        <v>55</v>
      </c>
      <c r="C25" s="10">
        <f>VLOOKUP(A25,'[1]Sheet1'!$A$92:$K$176,2,FALSE)</f>
        <v>35</v>
      </c>
      <c r="D25" s="69">
        <f>VLOOKUP(A25,'[1]Sheet1'!$A$92:$K$176,3,FALSE)/100</f>
        <v>0.0035812954057096082</v>
      </c>
      <c r="E25" s="10">
        <f>VLOOKUP(A25,'[1]Sheet1'!$A$92:$K$176,4,FALSE)</f>
        <v>60</v>
      </c>
      <c r="F25" s="69">
        <f>VLOOKUP(A25,'[1]Sheet1'!$A$92:$K$176,5,FALSE)/100</f>
        <v>0.005084314888568765</v>
      </c>
      <c r="G25" s="10">
        <f>VLOOKUP(A25,'[1]Sheet1'!$A$92:$K$176,6,FALSE)</f>
        <v>15</v>
      </c>
      <c r="H25" s="69">
        <f>VLOOKUP(A25,'[1]Sheet1'!$A$92:$K$176,7,FALSE)/100</f>
        <v>0.005430847212165097</v>
      </c>
      <c r="I25" s="10">
        <f>VLOOKUP(A25,'[1]Sheet1'!$A$92:$K$176,8,FALSE)</f>
        <v>0</v>
      </c>
      <c r="J25" s="69">
        <f>VLOOKUP(A25,'[1]Sheet1'!$A$92:$K$176,9,FALSE)/100</f>
        <v>0</v>
      </c>
      <c r="K25" s="10">
        <f>VLOOKUP(A25,'[1]Sheet1'!$A$92:$K$176,10,FALSE)</f>
        <v>110</v>
      </c>
      <c r="L25" s="69">
        <f>VLOOKUP(A25,'[1]Sheet1'!$A$92:$K$176,11,FALSE)/100</f>
        <v>0.004510230021731108</v>
      </c>
    </row>
    <row r="26" spans="1:12" ht="15">
      <c r="A26" s="67" t="s">
        <v>56</v>
      </c>
      <c r="B26" s="80" t="s">
        <v>57</v>
      </c>
      <c r="C26" s="10">
        <f>VLOOKUP(A26,'[1]Sheet1'!$A$92:$K$176,2,FALSE)</f>
        <v>57</v>
      </c>
      <c r="D26" s="69">
        <f>VLOOKUP(A26,'[1]Sheet1'!$A$92:$K$176,3,FALSE)/100</f>
        <v>0.005832395375012791</v>
      </c>
      <c r="E26" s="10">
        <f>VLOOKUP(A26,'[1]Sheet1'!$A$92:$K$176,4,FALSE)</f>
        <v>69</v>
      </c>
      <c r="F26" s="69">
        <f>VLOOKUP(A26,'[1]Sheet1'!$A$92:$K$176,5,FALSE)/100</f>
        <v>0.0058469621218540805</v>
      </c>
      <c r="G26" s="10">
        <f>VLOOKUP(A26,'[1]Sheet1'!$A$92:$K$176,6,FALSE)</f>
        <v>18</v>
      </c>
      <c r="H26" s="69">
        <f>VLOOKUP(A26,'[1]Sheet1'!$A$92:$K$176,7,FALSE)/100</f>
        <v>0.0065170166545981175</v>
      </c>
      <c r="I26" s="10">
        <f>VLOOKUP(A26,'[1]Sheet1'!$A$92:$K$176,8,FALSE)</f>
        <v>1</v>
      </c>
      <c r="J26" s="69">
        <f>VLOOKUP(A26,'[1]Sheet1'!$A$92:$K$176,9,FALSE)/100</f>
        <v>0.018867924528301886</v>
      </c>
      <c r="K26" s="10">
        <f>VLOOKUP(A26,'[1]Sheet1'!$A$92:$K$176,10,FALSE)</f>
        <v>145</v>
      </c>
      <c r="L26" s="69">
        <f>VLOOKUP(A26,'[1]Sheet1'!$A$92:$K$176,11,FALSE)/100</f>
        <v>0.005945303210463734</v>
      </c>
    </row>
    <row r="27" spans="1:12" ht="15">
      <c r="A27" s="67" t="s">
        <v>58</v>
      </c>
      <c r="B27" s="80" t="s">
        <v>59</v>
      </c>
      <c r="C27" s="10">
        <f>VLOOKUP(A27,'[1]Sheet1'!$A$92:$K$176,2,FALSE)</f>
        <v>63</v>
      </c>
      <c r="D27" s="69">
        <f>VLOOKUP(A27,'[1]Sheet1'!$A$92:$K$176,3,FALSE)/100</f>
        <v>0.006446331730277295</v>
      </c>
      <c r="E27" s="10">
        <f>VLOOKUP(A27,'[1]Sheet1'!$A$92:$K$176,4,FALSE)</f>
        <v>74</v>
      </c>
      <c r="F27" s="69">
        <f>VLOOKUP(A27,'[1]Sheet1'!$A$92:$K$176,5,FALSE)/100</f>
        <v>0.006270655029234811</v>
      </c>
      <c r="G27" s="10">
        <f>VLOOKUP(A27,'[1]Sheet1'!$A$92:$K$176,6,FALSE)</f>
        <v>24</v>
      </c>
      <c r="H27" s="69">
        <f>VLOOKUP(A27,'[1]Sheet1'!$A$92:$K$176,7,FALSE)/100</f>
        <v>0.008689355539464157</v>
      </c>
      <c r="I27" s="10">
        <f>VLOOKUP(A27,'[1]Sheet1'!$A$92:$K$176,8,FALSE)</f>
        <v>1</v>
      </c>
      <c r="J27" s="69">
        <f>VLOOKUP(A27,'[1]Sheet1'!$A$92:$K$176,9,FALSE)/100</f>
        <v>0.018867924528301886</v>
      </c>
      <c r="K27" s="10">
        <f>VLOOKUP(A27,'[1]Sheet1'!$A$92:$K$176,10,FALSE)</f>
        <v>162</v>
      </c>
      <c r="L27" s="69">
        <f>VLOOKUP(A27,'[1]Sheet1'!$A$92:$K$176,11,FALSE)/100</f>
        <v>0.006642338759276725</v>
      </c>
    </row>
    <row r="28" spans="1:12" ht="15">
      <c r="A28" s="67" t="s">
        <v>60</v>
      </c>
      <c r="B28" s="80" t="s">
        <v>61</v>
      </c>
      <c r="C28" s="10">
        <f>VLOOKUP(A28,'[1]Sheet1'!$A$92:$K$176,2,FALSE)</f>
        <v>103</v>
      </c>
      <c r="D28" s="69">
        <f>VLOOKUP(A28,'[1]Sheet1'!$A$92:$K$176,3,FALSE)/100</f>
        <v>0.01053924076537399</v>
      </c>
      <c r="E28" s="10">
        <f>VLOOKUP(A28,'[1]Sheet1'!$A$92:$K$176,4,FALSE)</f>
        <v>150</v>
      </c>
      <c r="F28" s="69">
        <f>VLOOKUP(A28,'[1]Sheet1'!$A$92:$K$176,5,FALSE)/100</f>
        <v>0.012710787221421913</v>
      </c>
      <c r="G28" s="10">
        <f>VLOOKUP(A28,'[1]Sheet1'!$A$92:$K$176,6,FALSE)</f>
        <v>50</v>
      </c>
      <c r="H28" s="69">
        <f>VLOOKUP(A28,'[1]Sheet1'!$A$92:$K$176,7,FALSE)/100</f>
        <v>0.01810282404055033</v>
      </c>
      <c r="I28" s="10">
        <f>VLOOKUP(A28,'[1]Sheet1'!$A$92:$K$176,8,FALSE)</f>
        <v>2</v>
      </c>
      <c r="J28" s="69">
        <f>VLOOKUP(A28,'[1]Sheet1'!$A$92:$K$176,9,FALSE)/100</f>
        <v>0.03773584905660377</v>
      </c>
      <c r="K28" s="10">
        <f>VLOOKUP(A28,'[1]Sheet1'!$A$92:$K$176,10,FALSE)</f>
        <v>305</v>
      </c>
      <c r="L28" s="69">
        <f>VLOOKUP(A28,'[1]Sheet1'!$A$92:$K$176,11,FALSE)/100</f>
        <v>0.012505637787527163</v>
      </c>
    </row>
    <row r="29" spans="1:12" ht="15">
      <c r="A29" s="67" t="s">
        <v>62</v>
      </c>
      <c r="B29" s="80" t="s">
        <v>63</v>
      </c>
      <c r="C29" s="10">
        <f>VLOOKUP(A29,'[1]Sheet1'!$A$92:$K$176,2,FALSE)</f>
        <v>52</v>
      </c>
      <c r="D29" s="69">
        <f>VLOOKUP(A29,'[1]Sheet1'!$A$92:$K$176,3,FALSE)/100</f>
        <v>0.005320781745625704</v>
      </c>
      <c r="E29" s="10">
        <f>VLOOKUP(A29,'[1]Sheet1'!$A$92:$K$176,4,FALSE)</f>
        <v>38</v>
      </c>
      <c r="F29" s="69">
        <f>VLOOKUP(A29,'[1]Sheet1'!$A$92:$K$176,5,FALSE)/100</f>
        <v>0.0032200660960935517</v>
      </c>
      <c r="G29" s="10">
        <f>VLOOKUP(A29,'[1]Sheet1'!$A$92:$K$176,6,FALSE)</f>
        <v>7</v>
      </c>
      <c r="H29" s="69">
        <f>VLOOKUP(A29,'[1]Sheet1'!$A$92:$K$176,7,FALSE)/100</f>
        <v>0.0025343953656770456</v>
      </c>
      <c r="I29" s="10">
        <f>VLOOKUP(A29,'[1]Sheet1'!$A$92:$K$176,8,FALSE)</f>
        <v>0</v>
      </c>
      <c r="J29" s="69">
        <f>VLOOKUP(A29,'[1]Sheet1'!$A$92:$K$176,9,FALSE)/100</f>
        <v>0</v>
      </c>
      <c r="K29" s="10">
        <f>VLOOKUP(A29,'[1]Sheet1'!$A$92:$K$176,10,FALSE)</f>
        <v>97</v>
      </c>
      <c r="L29" s="69">
        <f>VLOOKUP(A29,'[1]Sheet1'!$A$92:$K$176,11,FALSE)/100</f>
        <v>0.003977202837344705</v>
      </c>
    </row>
    <row r="30" spans="1:12" ht="15">
      <c r="A30" s="67" t="s">
        <v>64</v>
      </c>
      <c r="B30" s="80" t="s">
        <v>65</v>
      </c>
      <c r="C30" s="10">
        <f>VLOOKUP(A30,'[1]Sheet1'!$A$92:$K$176,2,FALSE)</f>
        <v>23</v>
      </c>
      <c r="D30" s="69">
        <f>VLOOKUP(A30,'[1]Sheet1'!$A$92:$K$176,3,FALSE)/100</f>
        <v>0.0023534226951805997</v>
      </c>
      <c r="E30" s="10">
        <f>VLOOKUP(A30,'[1]Sheet1'!$A$92:$K$176,4,FALSE)</f>
        <v>25</v>
      </c>
      <c r="F30" s="69">
        <f>VLOOKUP(A30,'[1]Sheet1'!$A$92:$K$176,5,FALSE)/100</f>
        <v>0.002118464536903652</v>
      </c>
      <c r="G30" s="10">
        <f>VLOOKUP(A30,'[1]Sheet1'!$A$92:$K$176,6,FALSE)</f>
        <v>16</v>
      </c>
      <c r="H30" s="69">
        <f>VLOOKUP(A30,'[1]Sheet1'!$A$92:$K$176,7,FALSE)/100</f>
        <v>0.005792903692976104</v>
      </c>
      <c r="I30" s="10">
        <f>VLOOKUP(A30,'[1]Sheet1'!$A$92:$K$176,8,FALSE)</f>
        <v>1</v>
      </c>
      <c r="J30" s="69">
        <f>VLOOKUP(A30,'[1]Sheet1'!$A$92:$K$176,9,FALSE)/100</f>
        <v>0.018867924528301886</v>
      </c>
      <c r="K30" s="10">
        <f>VLOOKUP(A30,'[1]Sheet1'!$A$92:$K$176,10,FALSE)</f>
        <v>65</v>
      </c>
      <c r="L30" s="69">
        <f>VLOOKUP(A30,'[1]Sheet1'!$A$92:$K$176,11,FALSE)/100</f>
        <v>0.0026651359219320185</v>
      </c>
    </row>
    <row r="31" spans="1:12" ht="15">
      <c r="A31" s="67" t="s">
        <v>66</v>
      </c>
      <c r="B31" s="81" t="s">
        <v>67</v>
      </c>
      <c r="C31" s="10">
        <f>VLOOKUP(A31,'[1]Sheet1'!$A$92:$K$176,2,FALSE)</f>
        <v>87</v>
      </c>
      <c r="D31" s="69">
        <f>VLOOKUP(A31,'[1]Sheet1'!$A$92:$K$176,3,FALSE)/100</f>
        <v>0.008902077151335312</v>
      </c>
      <c r="E31" s="10">
        <f>VLOOKUP(A31,'[1]Sheet1'!$A$92:$K$176,4,FALSE)</f>
        <v>143</v>
      </c>
      <c r="F31" s="69">
        <f>VLOOKUP(A31,'[1]Sheet1'!$A$92:$K$176,5,FALSE)/100</f>
        <v>0.01211761715108889</v>
      </c>
      <c r="G31" s="10">
        <f>VLOOKUP(A31,'[1]Sheet1'!$A$92:$K$176,6,FALSE)</f>
        <v>29</v>
      </c>
      <c r="H31" s="69">
        <f>VLOOKUP(A31,'[1]Sheet1'!$A$92:$K$176,7,FALSE)/100</f>
        <v>0.010499637943519189</v>
      </c>
      <c r="I31" s="10">
        <f>VLOOKUP(A31,'[1]Sheet1'!$A$92:$K$176,8,FALSE)</f>
        <v>1</v>
      </c>
      <c r="J31" s="69">
        <f>VLOOKUP(A31,'[1]Sheet1'!$A$92:$K$176,9,FALSE)/100</f>
        <v>0.018867924528301886</v>
      </c>
      <c r="K31" s="10">
        <f>VLOOKUP(A31,'[1]Sheet1'!$A$92:$K$176,10,FALSE)</f>
        <v>260</v>
      </c>
      <c r="L31" s="69">
        <f>VLOOKUP(A31,'[1]Sheet1'!$A$92:$K$176,11,FALSE)/100</f>
        <v>0.010660543687728074</v>
      </c>
    </row>
    <row r="32" spans="1:12" ht="15">
      <c r="A32" s="67" t="s">
        <v>68</v>
      </c>
      <c r="B32" s="82" t="s">
        <v>69</v>
      </c>
      <c r="C32" s="10">
        <f>VLOOKUP(A32,'[1]Sheet1'!$A$92:$K$176,2,FALSE)</f>
        <v>81</v>
      </c>
      <c r="D32" s="69">
        <f>VLOOKUP(A32,'[1]Sheet1'!$A$92:$K$176,3,FALSE)/100</f>
        <v>0.008288140796070808</v>
      </c>
      <c r="E32" s="10">
        <f>VLOOKUP(A32,'[1]Sheet1'!$A$92:$K$176,4,FALSE)</f>
        <v>138</v>
      </c>
      <c r="F32" s="69">
        <f>VLOOKUP(A32,'[1]Sheet1'!$A$92:$K$176,5,FALSE)/100</f>
        <v>0.011693924243708161</v>
      </c>
      <c r="G32" s="10">
        <f>VLOOKUP(A32,'[1]Sheet1'!$A$92:$K$176,6,FALSE)</f>
        <v>33</v>
      </c>
      <c r="H32" s="69">
        <f>VLOOKUP(A32,'[1]Sheet1'!$A$92:$K$176,7,FALSE)/100</f>
        <v>0.011947863866763215</v>
      </c>
      <c r="I32" s="10">
        <f>VLOOKUP(A32,'[1]Sheet1'!$A$92:$K$176,8,FALSE)</f>
        <v>0</v>
      </c>
      <c r="J32" s="69">
        <f>VLOOKUP(A32,'[1]Sheet1'!$A$92:$K$176,9,FALSE)/100</f>
        <v>0</v>
      </c>
      <c r="K32" s="10">
        <f>VLOOKUP(A32,'[1]Sheet1'!$A$92:$K$176,10,FALSE)</f>
        <v>252</v>
      </c>
      <c r="L32" s="69">
        <f>VLOOKUP(A32,'[1]Sheet1'!$A$92:$K$176,11,FALSE)/100</f>
        <v>0.010332526958874903</v>
      </c>
    </row>
    <row r="33" spans="1:12" ht="15">
      <c r="A33" s="67" t="s">
        <v>70</v>
      </c>
      <c r="B33" s="80" t="s">
        <v>71</v>
      </c>
      <c r="C33" s="10">
        <f>VLOOKUP(A33,'[1]Sheet1'!$A$92:$K$176,2,FALSE)</f>
        <v>19</v>
      </c>
      <c r="D33" s="69">
        <f>VLOOKUP(A33,'[1]Sheet1'!$A$92:$K$176,3,FALSE)/100</f>
        <v>0.0019441317916709302</v>
      </c>
      <c r="E33" s="10">
        <f>VLOOKUP(A33,'[1]Sheet1'!$A$92:$K$176,4,FALSE)</f>
        <v>22</v>
      </c>
      <c r="F33" s="69">
        <f>VLOOKUP(A33,'[1]Sheet1'!$A$92:$K$176,5,FALSE)/100</f>
        <v>0.0018642487924752137</v>
      </c>
      <c r="G33" s="10">
        <f>VLOOKUP(A33,'[1]Sheet1'!$A$92:$K$176,6,FALSE)</f>
        <v>8</v>
      </c>
      <c r="H33" s="69">
        <f>VLOOKUP(A33,'[1]Sheet1'!$A$92:$K$176,7,FALSE)/100</f>
        <v>0.002896451846488052</v>
      </c>
      <c r="I33" s="10">
        <f>VLOOKUP(A33,'[1]Sheet1'!$A$92:$K$176,8,FALSE)</f>
        <v>0</v>
      </c>
      <c r="J33" s="69">
        <f>VLOOKUP(A33,'[1]Sheet1'!$A$92:$K$176,9,FALSE)/100</f>
        <v>0</v>
      </c>
      <c r="K33" s="10">
        <f>VLOOKUP(A33,'[1]Sheet1'!$A$92:$K$176,10,FALSE)</f>
        <v>49</v>
      </c>
      <c r="L33" s="69">
        <f>VLOOKUP(A33,'[1]Sheet1'!$A$92:$K$176,11,FALSE)/100</f>
        <v>0.0020091024642256757</v>
      </c>
    </row>
    <row r="34" spans="1:12" ht="15">
      <c r="A34" s="67" t="s">
        <v>72</v>
      </c>
      <c r="B34" s="80" t="s">
        <v>73</v>
      </c>
      <c r="C34" s="10">
        <f>VLOOKUP(A34,'[1]Sheet1'!$A$92:$K$176,2,FALSE)</f>
        <v>17</v>
      </c>
      <c r="D34" s="69">
        <f>VLOOKUP(A34,'[1]Sheet1'!$A$92:$K$176,3,FALSE)/100</f>
        <v>0.0017394863399160954</v>
      </c>
      <c r="E34" s="10">
        <f>VLOOKUP(A34,'[1]Sheet1'!$A$92:$K$176,4,FALSE)</f>
        <v>34</v>
      </c>
      <c r="F34" s="69">
        <f>VLOOKUP(A34,'[1]Sheet1'!$A$92:$K$176,5,FALSE)/100</f>
        <v>0.0028811117701889664</v>
      </c>
      <c r="G34" s="10">
        <f>VLOOKUP(A34,'[1]Sheet1'!$A$92:$K$176,6,FALSE)</f>
        <v>8</v>
      </c>
      <c r="H34" s="69">
        <f>VLOOKUP(A34,'[1]Sheet1'!$A$92:$K$176,7,FALSE)/100</f>
        <v>0.002896451846488052</v>
      </c>
      <c r="I34" s="10">
        <f>VLOOKUP(A34,'[1]Sheet1'!$A$92:$K$176,8,FALSE)</f>
        <v>0</v>
      </c>
      <c r="J34" s="69">
        <f>VLOOKUP(A34,'[1]Sheet1'!$A$92:$K$176,9,FALSE)/100</f>
        <v>0</v>
      </c>
      <c r="K34" s="10">
        <f>VLOOKUP(A34,'[1]Sheet1'!$A$92:$K$176,10,FALSE)</f>
        <v>59</v>
      </c>
      <c r="L34" s="69">
        <f>VLOOKUP(A34,'[1]Sheet1'!$A$92:$K$176,11,FALSE)/100</f>
        <v>0.00241912337529214</v>
      </c>
    </row>
    <row r="35" spans="1:12" ht="15">
      <c r="A35" s="67" t="s">
        <v>74</v>
      </c>
      <c r="B35" s="80" t="s">
        <v>75</v>
      </c>
      <c r="C35" s="10">
        <f>VLOOKUP(A35,'[1]Sheet1'!$A$92:$K$176,2,FALSE)</f>
        <v>19</v>
      </c>
      <c r="D35" s="69">
        <f>VLOOKUP(A35,'[1]Sheet1'!$A$92:$K$176,3,FALSE)/100</f>
        <v>0.0019441317916709302</v>
      </c>
      <c r="E35" s="10">
        <f>VLOOKUP(A35,'[1]Sheet1'!$A$92:$K$176,4,FALSE)</f>
        <v>19</v>
      </c>
      <c r="F35" s="69">
        <f>VLOOKUP(A35,'[1]Sheet1'!$A$92:$K$176,5,FALSE)/100</f>
        <v>0.0016100330480467758</v>
      </c>
      <c r="G35" s="10">
        <f>VLOOKUP(A35,'[1]Sheet1'!$A$92:$K$176,6,FALSE)</f>
        <v>5</v>
      </c>
      <c r="H35" s="69">
        <f>VLOOKUP(A35,'[1]Sheet1'!$A$92:$K$176,7,FALSE)/100</f>
        <v>0.0018102824040550326</v>
      </c>
      <c r="I35" s="10">
        <f>VLOOKUP(A35,'[1]Sheet1'!$A$92:$K$176,8,FALSE)</f>
        <v>0</v>
      </c>
      <c r="J35" s="69">
        <f>VLOOKUP(A35,'[1]Sheet1'!$A$92:$K$176,9,FALSE)/100</f>
        <v>0</v>
      </c>
      <c r="K35" s="10">
        <f>VLOOKUP(A35,'[1]Sheet1'!$A$92:$K$176,10,FALSE)</f>
        <v>43</v>
      </c>
      <c r="L35" s="69">
        <f>VLOOKUP(A35,'[1]Sheet1'!$A$92:$K$176,11,FALSE)/100</f>
        <v>0.001763089917585797</v>
      </c>
    </row>
    <row r="36" spans="1:12" ht="15">
      <c r="A36" s="67" t="s">
        <v>76</v>
      </c>
      <c r="B36" s="80" t="s">
        <v>77</v>
      </c>
      <c r="C36" s="10">
        <f>VLOOKUP(A36,'[1]Sheet1'!$A$92:$K$176,2,FALSE)</f>
        <v>25</v>
      </c>
      <c r="D36" s="69">
        <f>VLOOKUP(A36,'[1]Sheet1'!$A$92:$K$176,3,FALSE)/100</f>
        <v>0.0025580681469354345</v>
      </c>
      <c r="E36" s="10">
        <f>VLOOKUP(A36,'[1]Sheet1'!$A$92:$K$176,4,FALSE)</f>
        <v>28</v>
      </c>
      <c r="F36" s="69">
        <f>VLOOKUP(A36,'[1]Sheet1'!$A$92:$K$176,5,FALSE)/100</f>
        <v>0.0023726802813320907</v>
      </c>
      <c r="G36" s="10">
        <f>VLOOKUP(A36,'[1]Sheet1'!$A$92:$K$176,6,FALSE)</f>
        <v>14</v>
      </c>
      <c r="H36" s="69">
        <f>VLOOKUP(A36,'[1]Sheet1'!$A$92:$K$176,7,FALSE)/100</f>
        <v>0.005068790731354091</v>
      </c>
      <c r="I36" s="10">
        <f>VLOOKUP(A36,'[1]Sheet1'!$A$92:$K$176,8,FALSE)</f>
        <v>0</v>
      </c>
      <c r="J36" s="69">
        <f>VLOOKUP(A36,'[1]Sheet1'!$A$92:$K$176,9,FALSE)/100</f>
        <v>0</v>
      </c>
      <c r="K36" s="10">
        <f>VLOOKUP(A36,'[1]Sheet1'!$A$92:$K$176,10,FALSE)</f>
        <v>67</v>
      </c>
      <c r="L36" s="69">
        <f>VLOOKUP(A36,'[1]Sheet1'!$A$92:$K$176,11,FALSE)/100</f>
        <v>0.002747140104145311</v>
      </c>
    </row>
    <row r="37" spans="1:12" ht="15">
      <c r="A37" s="67" t="s">
        <v>78</v>
      </c>
      <c r="B37" s="80" t="s">
        <v>79</v>
      </c>
      <c r="C37" s="10">
        <f>VLOOKUP(A37,'[1]Sheet1'!$A$92:$K$176,2,FALSE)</f>
        <v>62</v>
      </c>
      <c r="D37" s="69">
        <f>VLOOKUP(A37,'[1]Sheet1'!$A$92:$K$176,3,FALSE)/100</f>
        <v>0.0063440090043998774</v>
      </c>
      <c r="E37" s="10">
        <f>VLOOKUP(A37,'[1]Sheet1'!$A$92:$K$176,4,FALSE)</f>
        <v>44</v>
      </c>
      <c r="F37" s="69">
        <f>VLOOKUP(A37,'[1]Sheet1'!$A$92:$K$176,5,FALSE)/100</f>
        <v>0.0037284975849504274</v>
      </c>
      <c r="G37" s="10">
        <f>VLOOKUP(A37,'[1]Sheet1'!$A$92:$K$176,6,FALSE)</f>
        <v>12</v>
      </c>
      <c r="H37" s="69">
        <f>VLOOKUP(A37,'[1]Sheet1'!$A$92:$K$176,7,FALSE)/100</f>
        <v>0.004344677769732078</v>
      </c>
      <c r="I37" s="10">
        <f>VLOOKUP(A37,'[1]Sheet1'!$A$92:$K$176,8,FALSE)</f>
        <v>0</v>
      </c>
      <c r="J37" s="69">
        <f>VLOOKUP(A37,'[1]Sheet1'!$A$92:$K$176,9,FALSE)/100</f>
        <v>0</v>
      </c>
      <c r="K37" s="10">
        <f>VLOOKUP(A37,'[1]Sheet1'!$A$92:$K$176,10,FALSE)</f>
        <v>118</v>
      </c>
      <c r="L37" s="69">
        <f>VLOOKUP(A37,'[1]Sheet1'!$A$92:$K$176,11,FALSE)/100</f>
        <v>0.00483824675058428</v>
      </c>
    </row>
    <row r="38" spans="1:12" ht="15">
      <c r="A38" s="67" t="s">
        <v>80</v>
      </c>
      <c r="B38" s="80" t="s">
        <v>81</v>
      </c>
      <c r="C38" s="10">
        <v>0</v>
      </c>
      <c r="D38" s="69">
        <v>0</v>
      </c>
      <c r="E38" s="10">
        <v>0</v>
      </c>
      <c r="F38" s="69">
        <v>0</v>
      </c>
      <c r="G38" s="10">
        <v>0</v>
      </c>
      <c r="H38" s="69">
        <v>0</v>
      </c>
      <c r="I38" s="10">
        <v>0</v>
      </c>
      <c r="J38" s="69">
        <v>0</v>
      </c>
      <c r="K38" s="10">
        <v>0</v>
      </c>
      <c r="L38" s="69">
        <v>0</v>
      </c>
    </row>
    <row r="39" spans="1:12" ht="15">
      <c r="A39" s="67" t="s">
        <v>82</v>
      </c>
      <c r="B39" s="80" t="s">
        <v>83</v>
      </c>
      <c r="C39" s="10">
        <f>VLOOKUP(A39,'[1]Sheet1'!$A$92:$K$176,2,FALSE)</f>
        <v>6</v>
      </c>
      <c r="D39" s="69">
        <f>VLOOKUP(A39,'[1]Sheet1'!$A$92:$K$176,3,FALSE)/100</f>
        <v>0.0006139363552645043</v>
      </c>
      <c r="E39" s="10">
        <f>VLOOKUP(A39,'[1]Sheet1'!$A$92:$K$176,4,FALSE)</f>
        <v>12</v>
      </c>
      <c r="F39" s="69">
        <f>VLOOKUP(A39,'[1]Sheet1'!$A$92:$K$176,5,FALSE)/100</f>
        <v>0.0010168629777137532</v>
      </c>
      <c r="G39" s="10">
        <f>VLOOKUP(A39,'[1]Sheet1'!$A$92:$K$176,6,FALSE)</f>
        <v>2</v>
      </c>
      <c r="H39" s="69">
        <f>VLOOKUP(A39,'[1]Sheet1'!$A$92:$K$176,7,FALSE)/100</f>
        <v>0.000724112961622013</v>
      </c>
      <c r="I39" s="10">
        <f>VLOOKUP(A39,'[1]Sheet1'!$A$92:$K$176,8,FALSE)</f>
        <v>0</v>
      </c>
      <c r="J39" s="69">
        <f>VLOOKUP(A39,'[1]Sheet1'!$A$92:$K$176,9,FALSE)/100</f>
        <v>0</v>
      </c>
      <c r="K39" s="10">
        <f>VLOOKUP(A39,'[1]Sheet1'!$A$92:$K$176,10,FALSE)</f>
        <v>20</v>
      </c>
      <c r="L39" s="69">
        <f>VLOOKUP(A39,'[1]Sheet1'!$A$92:$K$176,11,FALSE)/100</f>
        <v>0.0008200418221329288</v>
      </c>
    </row>
    <row r="40" spans="1:12" ht="15">
      <c r="A40" s="67" t="s">
        <v>84</v>
      </c>
      <c r="B40" s="80" t="s">
        <v>85</v>
      </c>
      <c r="C40" s="10">
        <f>VLOOKUP(A40,'[1]Sheet1'!$A$92:$K$176,2,FALSE)</f>
        <v>22</v>
      </c>
      <c r="D40" s="69">
        <f>VLOOKUP(A40,'[1]Sheet1'!$A$92:$K$176,3,FALSE)/100</f>
        <v>0.0022510999693031823</v>
      </c>
      <c r="E40" s="10">
        <f>VLOOKUP(A40,'[1]Sheet1'!$A$92:$K$176,4,FALSE)</f>
        <v>47</v>
      </c>
      <c r="F40" s="69">
        <f>VLOOKUP(A40,'[1]Sheet1'!$A$92:$K$176,5,FALSE)/100</f>
        <v>0.003982713329378866</v>
      </c>
      <c r="G40" s="10">
        <f>VLOOKUP(A40,'[1]Sheet1'!$A$92:$K$176,6,FALSE)</f>
        <v>12</v>
      </c>
      <c r="H40" s="69">
        <f>VLOOKUP(A40,'[1]Sheet1'!$A$92:$K$176,7,FALSE)/100</f>
        <v>0.004344677769732078</v>
      </c>
      <c r="I40" s="10">
        <f>VLOOKUP(A40,'[1]Sheet1'!$A$92:$K$176,8,FALSE)</f>
        <v>0</v>
      </c>
      <c r="J40" s="69">
        <f>VLOOKUP(A40,'[1]Sheet1'!$A$92:$K$176,9,FALSE)/100</f>
        <v>0</v>
      </c>
      <c r="K40" s="10">
        <f>VLOOKUP(A40,'[1]Sheet1'!$A$92:$K$176,10,FALSE)</f>
        <v>81</v>
      </c>
      <c r="L40" s="69">
        <f>VLOOKUP(A40,'[1]Sheet1'!$A$92:$K$176,11,FALSE)/100</f>
        <v>0.0033211693796383625</v>
      </c>
    </row>
    <row r="41" spans="1:12" ht="15">
      <c r="A41" s="67" t="s">
        <v>86</v>
      </c>
      <c r="B41" s="80" t="s">
        <v>87</v>
      </c>
      <c r="C41" s="10">
        <f>VLOOKUP(A41,'[1]Sheet1'!$A$92:$K$176,2,FALSE)</f>
        <v>3</v>
      </c>
      <c r="D41" s="69">
        <f>VLOOKUP(A41,'[1]Sheet1'!$A$92:$K$176,3,FALSE)/100</f>
        <v>0.00030696817763225213</v>
      </c>
      <c r="E41" s="10">
        <f>VLOOKUP(A41,'[1]Sheet1'!$A$92:$K$176,4,FALSE)</f>
        <v>2</v>
      </c>
      <c r="F41" s="69">
        <f>VLOOKUP(A41,'[1]Sheet1'!$A$92:$K$176,5,FALSE)/100</f>
        <v>0.00016947716295229217</v>
      </c>
      <c r="G41" s="10">
        <f>VLOOKUP(A41,'[1]Sheet1'!$A$92:$K$176,6,FALSE)</f>
        <v>1</v>
      </c>
      <c r="H41" s="69">
        <f>VLOOKUP(A41,'[1]Sheet1'!$A$92:$K$176,7,FALSE)/100</f>
        <v>0.0003620564808110065</v>
      </c>
      <c r="I41" s="10">
        <f>VLOOKUP(A41,'[1]Sheet1'!$A$92:$K$176,8,FALSE)</f>
        <v>0</v>
      </c>
      <c r="J41" s="69">
        <f>VLOOKUP(A41,'[1]Sheet1'!$A$92:$K$176,9,FALSE)/100</f>
        <v>0</v>
      </c>
      <c r="K41" s="10">
        <f>VLOOKUP(A41,'[1]Sheet1'!$A$92:$K$176,10,FALSE)</f>
        <v>6</v>
      </c>
      <c r="L41" s="69">
        <f>VLOOKUP(A41,'[1]Sheet1'!$A$92:$K$176,11,FALSE)/100</f>
        <v>0.00024601254663987864</v>
      </c>
    </row>
    <row r="42" spans="1:12" ht="15">
      <c r="A42" s="67" t="s">
        <v>88</v>
      </c>
      <c r="B42" s="81" t="s">
        <v>89</v>
      </c>
      <c r="C42" s="10">
        <f>VLOOKUP(A42,'[1]Sheet1'!$A$92:$K$176,2,FALSE)</f>
        <v>74</v>
      </c>
      <c r="D42" s="69">
        <f>VLOOKUP(A42,'[1]Sheet1'!$A$92:$K$176,3,FALSE)/100</f>
        <v>0.007571881714928886</v>
      </c>
      <c r="E42" s="10">
        <f>VLOOKUP(A42,'[1]Sheet1'!$A$92:$K$176,4,FALSE)</f>
        <v>104</v>
      </c>
      <c r="F42" s="69">
        <f>VLOOKUP(A42,'[1]Sheet1'!$A$92:$K$176,5,FALSE)/100</f>
        <v>0.008812812473519194</v>
      </c>
      <c r="G42" s="10">
        <f>VLOOKUP(A42,'[1]Sheet1'!$A$92:$K$176,6,FALSE)</f>
        <v>32</v>
      </c>
      <c r="H42" s="69">
        <f>VLOOKUP(A42,'[1]Sheet1'!$A$92:$K$176,7,FALSE)/100</f>
        <v>0.011585807385952208</v>
      </c>
      <c r="I42" s="10">
        <f>VLOOKUP(A42,'[1]Sheet1'!$A$92:$K$176,8,FALSE)</f>
        <v>2</v>
      </c>
      <c r="J42" s="69">
        <f>VLOOKUP(A42,'[1]Sheet1'!$A$92:$K$176,9,FALSE)/100</f>
        <v>0.03773584905660377</v>
      </c>
      <c r="K42" s="10">
        <f>VLOOKUP(A42,'[1]Sheet1'!$A$92:$K$176,10,FALSE)</f>
        <v>212</v>
      </c>
      <c r="L42" s="69">
        <f>VLOOKUP(A42,'[1]Sheet1'!$A$92:$K$176,11,FALSE)/100</f>
        <v>0.008692443314609045</v>
      </c>
    </row>
    <row r="43" spans="1:12" ht="15">
      <c r="A43" s="67" t="s">
        <v>90</v>
      </c>
      <c r="B43" s="80" t="s">
        <v>91</v>
      </c>
      <c r="C43" s="10">
        <f>VLOOKUP(A43,'[1]Sheet1'!$A$92:$K$176,2,FALSE)</f>
        <v>63</v>
      </c>
      <c r="D43" s="69">
        <f>VLOOKUP(A43,'[1]Sheet1'!$A$92:$K$176,3,FALSE)/100</f>
        <v>0.006446331730277295</v>
      </c>
      <c r="E43" s="10">
        <f>VLOOKUP(A43,'[1]Sheet1'!$A$92:$K$176,4,FALSE)</f>
        <v>79</v>
      </c>
      <c r="F43" s="69">
        <f>VLOOKUP(A43,'[1]Sheet1'!$A$92:$K$176,5,FALSE)/100</f>
        <v>0.006694347936615541</v>
      </c>
      <c r="G43" s="10">
        <f>VLOOKUP(A43,'[1]Sheet1'!$A$92:$K$176,6,FALSE)</f>
        <v>16</v>
      </c>
      <c r="H43" s="69">
        <f>VLOOKUP(A43,'[1]Sheet1'!$A$92:$K$176,7,FALSE)/100</f>
        <v>0.005792903692976104</v>
      </c>
      <c r="I43" s="10">
        <f>VLOOKUP(A43,'[1]Sheet1'!$A$92:$K$176,8,FALSE)</f>
        <v>0</v>
      </c>
      <c r="J43" s="69">
        <f>VLOOKUP(A43,'[1]Sheet1'!$A$92:$K$176,9,FALSE)/100</f>
        <v>0</v>
      </c>
      <c r="K43" s="10">
        <f>VLOOKUP(A43,'[1]Sheet1'!$A$92:$K$176,10,FALSE)</f>
        <v>158</v>
      </c>
      <c r="L43" s="69">
        <f>VLOOKUP(A43,'[1]Sheet1'!$A$92:$K$176,11,FALSE)/100</f>
        <v>0.006478330394850137</v>
      </c>
    </row>
    <row r="44" spans="1:12" ht="15">
      <c r="A44" s="67" t="s">
        <v>92</v>
      </c>
      <c r="B44" s="80" t="s">
        <v>93</v>
      </c>
      <c r="C44" s="10">
        <f>VLOOKUP(A44,'[1]Sheet1'!$A$92:$K$176,2,FALSE)</f>
        <v>170</v>
      </c>
      <c r="D44" s="69">
        <f>VLOOKUP(A44,'[1]Sheet1'!$A$92:$K$176,3,FALSE)/100</f>
        <v>0.017394863399160954</v>
      </c>
      <c r="E44" s="10">
        <f>VLOOKUP(A44,'[1]Sheet1'!$A$92:$K$176,4,FALSE)</f>
        <v>250</v>
      </c>
      <c r="F44" s="69">
        <f>VLOOKUP(A44,'[1]Sheet1'!$A$92:$K$176,5,FALSE)/100</f>
        <v>0.021184645369036522</v>
      </c>
      <c r="G44" s="10">
        <f>VLOOKUP(A44,'[1]Sheet1'!$A$92:$K$176,6,FALSE)</f>
        <v>69</v>
      </c>
      <c r="H44" s="69">
        <f>VLOOKUP(A44,'[1]Sheet1'!$A$92:$K$176,7,FALSE)/100</f>
        <v>0.024981897175959455</v>
      </c>
      <c r="I44" s="10">
        <f>VLOOKUP(A44,'[1]Sheet1'!$A$92:$K$176,8,FALSE)</f>
        <v>6</v>
      </c>
      <c r="J44" s="69">
        <f>VLOOKUP(A44,'[1]Sheet1'!$A$92:$K$176,9,FALSE)/100</f>
        <v>0.11320754716981134</v>
      </c>
      <c r="K44" s="10">
        <f>VLOOKUP(A44,'[1]Sheet1'!$A$92:$K$176,10,FALSE)</f>
        <v>495</v>
      </c>
      <c r="L44" s="69">
        <f>VLOOKUP(A44,'[1]Sheet1'!$A$92:$K$176,11,FALSE)/100</f>
        <v>0.02029603509778999</v>
      </c>
    </row>
    <row r="45" spans="1:12" ht="15">
      <c r="A45" s="67" t="s">
        <v>94</v>
      </c>
      <c r="B45" s="81" t="s">
        <v>95</v>
      </c>
      <c r="C45" s="10">
        <f>VLOOKUP(A45,'[1]Sheet1'!$A$92:$K$176,2,FALSE)</f>
        <v>110</v>
      </c>
      <c r="D45" s="69">
        <f>VLOOKUP(A45,'[1]Sheet1'!$A$92:$K$176,3,FALSE)/100</f>
        <v>0.01125549984651591</v>
      </c>
      <c r="E45" s="10">
        <f>VLOOKUP(A45,'[1]Sheet1'!$A$92:$K$176,4,FALSE)</f>
        <v>158</v>
      </c>
      <c r="F45" s="69">
        <f>VLOOKUP(A45,'[1]Sheet1'!$A$92:$K$176,5,FALSE)/100</f>
        <v>0.013388695873231082</v>
      </c>
      <c r="G45" s="10">
        <f>VLOOKUP(A45,'[1]Sheet1'!$A$92:$K$176,6,FALSE)</f>
        <v>50</v>
      </c>
      <c r="H45" s="69">
        <f>VLOOKUP(A45,'[1]Sheet1'!$A$92:$K$176,7,FALSE)/100</f>
        <v>0.01810282404055033</v>
      </c>
      <c r="I45" s="10">
        <f>VLOOKUP(A45,'[1]Sheet1'!$A$92:$K$176,8,FALSE)</f>
        <v>1</v>
      </c>
      <c r="J45" s="69">
        <f>VLOOKUP(A45,'[1]Sheet1'!$A$92:$K$176,9,FALSE)/100</f>
        <v>0.018867924528301886</v>
      </c>
      <c r="K45" s="10">
        <f>VLOOKUP(A45,'[1]Sheet1'!$A$92:$K$176,10,FALSE)</f>
        <v>319</v>
      </c>
      <c r="L45" s="69">
        <f>VLOOKUP(A45,'[1]Sheet1'!$A$92:$K$176,11,FALSE)/100</f>
        <v>0.013079667063020212</v>
      </c>
    </row>
    <row r="46" spans="1:12" ht="15">
      <c r="A46" s="67" t="s">
        <v>96</v>
      </c>
      <c r="B46" s="81" t="s">
        <v>97</v>
      </c>
      <c r="C46" s="10">
        <f>VLOOKUP(A46,'[1]Sheet1'!$A$92:$K$176,2,FALSE)</f>
        <v>469</v>
      </c>
      <c r="D46" s="69">
        <f>VLOOKUP(A46,'[1]Sheet1'!$A$92:$K$176,3,FALSE)/100</f>
        <v>0.04798935843650875</v>
      </c>
      <c r="E46" s="10">
        <f>VLOOKUP(A46,'[1]Sheet1'!$A$92:$K$176,4,FALSE)</f>
        <v>458</v>
      </c>
      <c r="F46" s="69">
        <f>VLOOKUP(A46,'[1]Sheet1'!$A$92:$K$176,5,FALSE)/100</f>
        <v>0.0388102703160749</v>
      </c>
      <c r="G46" s="10">
        <f>VLOOKUP(A46,'[1]Sheet1'!$A$92:$K$176,6,FALSE)</f>
        <v>137</v>
      </c>
      <c r="H46" s="69">
        <f>VLOOKUP(A46,'[1]Sheet1'!$A$92:$K$176,7,FALSE)/100</f>
        <v>0.049601737871107894</v>
      </c>
      <c r="I46" s="10">
        <f>VLOOKUP(A46,'[1]Sheet1'!$A$92:$K$176,8,FALSE)</f>
        <v>6</v>
      </c>
      <c r="J46" s="69">
        <f>VLOOKUP(A46,'[1]Sheet1'!$A$92:$K$176,9,FALSE)/100</f>
        <v>0.11320754716981134</v>
      </c>
      <c r="K46" s="10">
        <f>VLOOKUP(A46,'[1]Sheet1'!$A$92:$K$176,10,FALSE)</f>
        <v>1070</v>
      </c>
      <c r="L46" s="69">
        <f>VLOOKUP(A46,'[1]Sheet1'!$A$92:$K$176,11,FALSE)/100</f>
        <v>0.04387223748411169</v>
      </c>
    </row>
    <row r="47" spans="1:12" ht="15">
      <c r="A47" s="67" t="s">
        <v>98</v>
      </c>
      <c r="B47" s="81" t="s">
        <v>99</v>
      </c>
      <c r="C47" s="10">
        <f>VLOOKUP(A47,'[1]Sheet1'!$A$92:$K$176,2,FALSE)</f>
        <v>642</v>
      </c>
      <c r="D47" s="69">
        <f>VLOOKUP(A47,'[1]Sheet1'!$A$92:$K$176,3,FALSE)/100</f>
        <v>0.06569119001330197</v>
      </c>
      <c r="E47" s="10">
        <f>VLOOKUP(A47,'[1]Sheet1'!$A$92:$K$176,4,FALSE)</f>
        <v>817</v>
      </c>
      <c r="F47" s="69">
        <f>VLOOKUP(A47,'[1]Sheet1'!$A$92:$K$176,5,FALSE)/100</f>
        <v>0.06923142106601135</v>
      </c>
      <c r="G47" s="10">
        <f>VLOOKUP(A47,'[1]Sheet1'!$A$92:$K$176,6,FALSE)</f>
        <v>191</v>
      </c>
      <c r="H47" s="69">
        <f>VLOOKUP(A47,'[1]Sheet1'!$A$92:$K$176,7,FALSE)/100</f>
        <v>0.06915278783490224</v>
      </c>
      <c r="I47" s="10">
        <f>VLOOKUP(A47,'[1]Sheet1'!$A$92:$K$176,8,FALSE)</f>
        <v>3</v>
      </c>
      <c r="J47" s="69">
        <f>VLOOKUP(A47,'[1]Sheet1'!$A$92:$K$176,9,FALSE)/100</f>
        <v>0.05660377358490567</v>
      </c>
      <c r="K47" s="10">
        <f>VLOOKUP(A47,'[1]Sheet1'!$A$92:$K$176,10,FALSE)</f>
        <v>1653</v>
      </c>
      <c r="L47" s="69">
        <f>VLOOKUP(A47,'[1]Sheet1'!$A$92:$K$176,11,FALSE)/100</f>
        <v>0.06777645659928656</v>
      </c>
    </row>
    <row r="48" spans="1:12" ht="15">
      <c r="A48" s="67" t="s">
        <v>100</v>
      </c>
      <c r="B48" s="80" t="s">
        <v>101</v>
      </c>
      <c r="C48" s="10">
        <f>VLOOKUP(A48,'[1]Sheet1'!$A$92:$K$176,2,FALSE)</f>
        <v>146</v>
      </c>
      <c r="D48" s="69">
        <f>VLOOKUP(A48,'[1]Sheet1'!$A$92:$K$176,3,FALSE)/100</f>
        <v>0.01493911797810294</v>
      </c>
      <c r="E48" s="10">
        <f>VLOOKUP(A48,'[1]Sheet1'!$A$92:$K$176,4,FALSE)</f>
        <v>233</v>
      </c>
      <c r="F48" s="69">
        <f>VLOOKUP(A48,'[1]Sheet1'!$A$92:$K$176,5,FALSE)/100</f>
        <v>0.019744089483942035</v>
      </c>
      <c r="G48" s="10">
        <f>VLOOKUP(A48,'[1]Sheet1'!$A$92:$K$176,6,FALSE)</f>
        <v>78</v>
      </c>
      <c r="H48" s="69">
        <f>VLOOKUP(A48,'[1]Sheet1'!$A$92:$K$176,7,FALSE)/100</f>
        <v>0.028240405503258507</v>
      </c>
      <c r="I48" s="10">
        <f>VLOOKUP(A48,'[1]Sheet1'!$A$92:$K$176,8,FALSE)</f>
        <v>1</v>
      </c>
      <c r="J48" s="69">
        <f>VLOOKUP(A48,'[1]Sheet1'!$A$92:$K$176,9,FALSE)/100</f>
        <v>0.018867924528301886</v>
      </c>
      <c r="K48" s="10">
        <f>VLOOKUP(A48,'[1]Sheet1'!$A$92:$K$176,10,FALSE)</f>
        <v>458</v>
      </c>
      <c r="L48" s="69">
        <f>VLOOKUP(A48,'[1]Sheet1'!$A$92:$K$176,11,FALSE)/100</f>
        <v>0.01877895772684407</v>
      </c>
    </row>
    <row r="49" spans="1:12" ht="15">
      <c r="A49" s="67" t="s">
        <v>102</v>
      </c>
      <c r="B49" s="80" t="s">
        <v>103</v>
      </c>
      <c r="C49" s="10">
        <f>VLOOKUP(A49,'[1]Sheet1'!$A$92:$K$176,2,FALSE)</f>
        <v>6</v>
      </c>
      <c r="D49" s="69">
        <f>VLOOKUP(A49,'[1]Sheet1'!$A$92:$K$176,3,FALSE)/100</f>
        <v>0.0006139363552645043</v>
      </c>
      <c r="E49" s="10">
        <f>VLOOKUP(A49,'[1]Sheet1'!$A$92:$K$176,4,FALSE)</f>
        <v>4</v>
      </c>
      <c r="F49" s="69">
        <f>VLOOKUP(A49,'[1]Sheet1'!$A$92:$K$176,5,FALSE)/100</f>
        <v>0.00033895432590458433</v>
      </c>
      <c r="G49" s="10">
        <f>VLOOKUP(A49,'[1]Sheet1'!$A$92:$K$176,6,FALSE)</f>
        <v>2</v>
      </c>
      <c r="H49" s="69">
        <f>VLOOKUP(A49,'[1]Sheet1'!$A$92:$K$176,7,FALSE)/100</f>
        <v>0.000724112961622013</v>
      </c>
      <c r="I49" s="10">
        <f>VLOOKUP(A49,'[1]Sheet1'!$A$92:$K$176,8,FALSE)</f>
        <v>0</v>
      </c>
      <c r="J49" s="69">
        <f>VLOOKUP(A49,'[1]Sheet1'!$A$92:$K$176,9,FALSE)/100</f>
        <v>0</v>
      </c>
      <c r="K49" s="10">
        <f>VLOOKUP(A49,'[1]Sheet1'!$A$92:$K$176,10,FALSE)</f>
        <v>12</v>
      </c>
      <c r="L49" s="69">
        <f>VLOOKUP(A49,'[1]Sheet1'!$A$92:$K$176,11,FALSE)/100</f>
        <v>0.0004920250932797573</v>
      </c>
    </row>
    <row r="50" spans="1:12" ht="15">
      <c r="A50" s="67" t="s">
        <v>104</v>
      </c>
      <c r="B50" s="80" t="s">
        <v>105</v>
      </c>
      <c r="C50" s="10">
        <f>VLOOKUP(A50,'[1]Sheet1'!$A$92:$K$176,2,FALSE)</f>
        <v>18</v>
      </c>
      <c r="D50" s="69">
        <f>VLOOKUP(A50,'[1]Sheet1'!$A$92:$K$176,3,FALSE)/100</f>
        <v>0.0018418090657935126</v>
      </c>
      <c r="E50" s="10">
        <f>VLOOKUP(A50,'[1]Sheet1'!$A$92:$K$176,4,FALSE)</f>
        <v>23</v>
      </c>
      <c r="F50" s="69">
        <f>VLOOKUP(A50,'[1]Sheet1'!$A$92:$K$176,5,FALSE)/100</f>
        <v>0.0019489873739513596</v>
      </c>
      <c r="G50" s="10">
        <f>VLOOKUP(A50,'[1]Sheet1'!$A$92:$K$176,6,FALSE)</f>
        <v>6</v>
      </c>
      <c r="H50" s="69">
        <f>VLOOKUP(A50,'[1]Sheet1'!$A$92:$K$176,7,FALSE)/100</f>
        <v>0.002172338884866039</v>
      </c>
      <c r="I50" s="10">
        <f>VLOOKUP(A50,'[1]Sheet1'!$A$92:$K$176,8,FALSE)</f>
        <v>0</v>
      </c>
      <c r="J50" s="69">
        <f>VLOOKUP(A50,'[1]Sheet1'!$A$92:$K$176,9,FALSE)/100</f>
        <v>0</v>
      </c>
      <c r="K50" s="10">
        <f>VLOOKUP(A50,'[1]Sheet1'!$A$92:$K$176,10,FALSE)</f>
        <v>47</v>
      </c>
      <c r="L50" s="69">
        <f>VLOOKUP(A50,'[1]Sheet1'!$A$92:$K$176,11,FALSE)/100</f>
        <v>0.0019270982820123821</v>
      </c>
    </row>
    <row r="51" spans="1:12" ht="15">
      <c r="A51" s="67" t="s">
        <v>106</v>
      </c>
      <c r="B51" s="80" t="s">
        <v>107</v>
      </c>
      <c r="C51" s="10">
        <f>VLOOKUP(A51,'[1]Sheet1'!$A$92:$K$176,2,FALSE)</f>
        <v>251</v>
      </c>
      <c r="D51" s="69">
        <f>VLOOKUP(A51,'[1]Sheet1'!$A$92:$K$176,3,FALSE)/100</f>
        <v>0.025683004195231764</v>
      </c>
      <c r="E51" s="10">
        <f>VLOOKUP(A51,'[1]Sheet1'!$A$92:$K$176,4,FALSE)</f>
        <v>374</v>
      </c>
      <c r="F51" s="69">
        <f>VLOOKUP(A51,'[1]Sheet1'!$A$92:$K$176,5,FALSE)/100</f>
        <v>0.031692229472078635</v>
      </c>
      <c r="G51" s="10">
        <f>VLOOKUP(A51,'[1]Sheet1'!$A$92:$K$176,6,FALSE)</f>
        <v>80</v>
      </c>
      <c r="H51" s="69">
        <f>VLOOKUP(A51,'[1]Sheet1'!$A$92:$K$176,7,FALSE)/100</f>
        <v>0.02896451846488052</v>
      </c>
      <c r="I51" s="10">
        <f>VLOOKUP(A51,'[1]Sheet1'!$A$92:$K$176,8,FALSE)</f>
        <v>2</v>
      </c>
      <c r="J51" s="69">
        <f>VLOOKUP(A51,'[1]Sheet1'!$A$92:$K$176,9,FALSE)/100</f>
        <v>0.03773584905660377</v>
      </c>
      <c r="K51" s="10">
        <f>VLOOKUP(A51,'[1]Sheet1'!$A$92:$K$176,10,FALSE)</f>
        <v>707</v>
      </c>
      <c r="L51" s="69">
        <f>VLOOKUP(A51,'[1]Sheet1'!$A$92:$K$176,11,FALSE)/100</f>
        <v>0.028988478412399033</v>
      </c>
    </row>
    <row r="52" spans="1:12" ht="15">
      <c r="A52" s="67" t="s">
        <v>108</v>
      </c>
      <c r="B52" s="80" t="s">
        <v>109</v>
      </c>
      <c r="C52" s="10">
        <f>VLOOKUP(A52,'[1]Sheet1'!$A$92:$K$176,2,FALSE)</f>
        <v>74</v>
      </c>
      <c r="D52" s="69">
        <f>VLOOKUP(A52,'[1]Sheet1'!$A$92:$K$176,3,FALSE)/100</f>
        <v>0.007571881714928886</v>
      </c>
      <c r="E52" s="10">
        <f>VLOOKUP(A52,'[1]Sheet1'!$A$92:$K$176,4,FALSE)</f>
        <v>84</v>
      </c>
      <c r="F52" s="69">
        <f>VLOOKUP(A52,'[1]Sheet1'!$A$92:$K$176,5,FALSE)/100</f>
        <v>0.007118040843996271</v>
      </c>
      <c r="G52" s="10">
        <f>VLOOKUP(A52,'[1]Sheet1'!$A$92:$K$176,6,FALSE)</f>
        <v>19</v>
      </c>
      <c r="H52" s="69">
        <f>VLOOKUP(A52,'[1]Sheet1'!$A$92:$K$176,7,FALSE)/100</f>
        <v>0.006879073135409124</v>
      </c>
      <c r="I52" s="10">
        <f>VLOOKUP(A52,'[1]Sheet1'!$A$92:$K$176,8,FALSE)</f>
        <v>0</v>
      </c>
      <c r="J52" s="69">
        <f>VLOOKUP(A52,'[1]Sheet1'!$A$92:$K$176,9,FALSE)/100</f>
        <v>0</v>
      </c>
      <c r="K52" s="10">
        <f>VLOOKUP(A52,'[1]Sheet1'!$A$92:$K$176,10,FALSE)</f>
        <v>177</v>
      </c>
      <c r="L52" s="69">
        <f>VLOOKUP(A52,'[1]Sheet1'!$A$92:$K$176,11,FALSE)/100</f>
        <v>0.007257370125876419</v>
      </c>
    </row>
    <row r="53" spans="1:12" ht="15">
      <c r="A53" s="67" t="s">
        <v>110</v>
      </c>
      <c r="B53" s="80" t="s">
        <v>111</v>
      </c>
      <c r="C53" s="10">
        <f>VLOOKUP(A53,'[1]Sheet1'!$A$92:$K$176,2,FALSE)</f>
        <v>49</v>
      </c>
      <c r="D53" s="69">
        <f>VLOOKUP(A53,'[1]Sheet1'!$A$92:$K$176,3,FALSE)/100</f>
        <v>0.0050138135679934515</v>
      </c>
      <c r="E53" s="10">
        <f>VLOOKUP(A53,'[1]Sheet1'!$A$92:$K$176,4,FALSE)</f>
        <v>82</v>
      </c>
      <c r="F53" s="69">
        <f>VLOOKUP(A53,'[1]Sheet1'!$A$92:$K$176,5,FALSE)/100</f>
        <v>0.0069485636810439795</v>
      </c>
      <c r="G53" s="10">
        <f>VLOOKUP(A53,'[1]Sheet1'!$A$92:$K$176,6,FALSE)</f>
        <v>20</v>
      </c>
      <c r="H53" s="69">
        <f>VLOOKUP(A53,'[1]Sheet1'!$A$92:$K$176,7,FALSE)/100</f>
        <v>0.00724112961622013</v>
      </c>
      <c r="I53" s="10">
        <f>VLOOKUP(A53,'[1]Sheet1'!$A$92:$K$176,8,FALSE)</f>
        <v>1</v>
      </c>
      <c r="J53" s="69">
        <f>VLOOKUP(A53,'[1]Sheet1'!$A$92:$K$176,9,FALSE)/100</f>
        <v>0.018867924528301886</v>
      </c>
      <c r="K53" s="10">
        <f>VLOOKUP(A53,'[1]Sheet1'!$A$92:$K$176,10,FALSE)</f>
        <v>152</v>
      </c>
      <c r="L53" s="69">
        <f>VLOOKUP(A53,'[1]Sheet1'!$A$92:$K$176,11,FALSE)/100</f>
        <v>0.006232317848210258</v>
      </c>
    </row>
    <row r="54" spans="1:12" ht="15">
      <c r="A54" s="67" t="s">
        <v>112</v>
      </c>
      <c r="B54" s="80" t="s">
        <v>113</v>
      </c>
      <c r="C54" s="10">
        <f>VLOOKUP(A54,'[1]Sheet1'!$A$92:$K$176,2,FALSE)</f>
        <v>176</v>
      </c>
      <c r="D54" s="69">
        <f>VLOOKUP(A54,'[1]Sheet1'!$A$92:$K$176,3,FALSE)/100</f>
        <v>0.01800879975442546</v>
      </c>
      <c r="E54" s="10">
        <f>VLOOKUP(A54,'[1]Sheet1'!$A$92:$K$176,4,FALSE)</f>
        <v>207</v>
      </c>
      <c r="F54" s="69">
        <f>VLOOKUP(A54,'[1]Sheet1'!$A$92:$K$176,5,FALSE)/100</f>
        <v>0.01754088636556224</v>
      </c>
      <c r="G54" s="10">
        <f>VLOOKUP(A54,'[1]Sheet1'!$A$92:$K$176,6,FALSE)</f>
        <v>75</v>
      </c>
      <c r="H54" s="69">
        <f>VLOOKUP(A54,'[1]Sheet1'!$A$92:$K$176,7,FALSE)/100</f>
        <v>0.02715423606082549</v>
      </c>
      <c r="I54" s="10">
        <f>VLOOKUP(A54,'[1]Sheet1'!$A$92:$K$176,8,FALSE)</f>
        <v>0</v>
      </c>
      <c r="J54" s="69">
        <f>VLOOKUP(A54,'[1]Sheet1'!$A$92:$K$176,9,FALSE)/100</f>
        <v>0</v>
      </c>
      <c r="K54" s="10">
        <f>VLOOKUP(A54,'[1]Sheet1'!$A$92:$K$176,10,FALSE)</f>
        <v>458</v>
      </c>
      <c r="L54" s="69">
        <f>VLOOKUP(A54,'[1]Sheet1'!$A$92:$K$176,11,FALSE)/100</f>
        <v>0.01877895772684407</v>
      </c>
    </row>
    <row r="55" spans="1:12" ht="15">
      <c r="A55" s="67" t="s">
        <v>114</v>
      </c>
      <c r="B55" s="80" t="s">
        <v>115</v>
      </c>
      <c r="C55" s="10">
        <f>VLOOKUP(A55,'[1]Sheet1'!$A$92:$K$176,2,FALSE)</f>
        <v>29</v>
      </c>
      <c r="D55" s="69">
        <f>VLOOKUP(A55,'[1]Sheet1'!$A$92:$K$176,3,FALSE)/100</f>
        <v>0.002967359050445104</v>
      </c>
      <c r="E55" s="10">
        <f>VLOOKUP(A55,'[1]Sheet1'!$A$92:$K$176,4,FALSE)</f>
        <v>28</v>
      </c>
      <c r="F55" s="69">
        <f>VLOOKUP(A55,'[1]Sheet1'!$A$92:$K$176,5,FALSE)/100</f>
        <v>0.0023726802813320907</v>
      </c>
      <c r="G55" s="10">
        <f>VLOOKUP(A55,'[1]Sheet1'!$A$92:$K$176,6,FALSE)</f>
        <v>5</v>
      </c>
      <c r="H55" s="69">
        <f>VLOOKUP(A55,'[1]Sheet1'!$A$92:$K$176,7,FALSE)/100</f>
        <v>0.0018102824040550326</v>
      </c>
      <c r="I55" s="10">
        <f>VLOOKUP(A55,'[1]Sheet1'!$A$92:$K$176,8,FALSE)</f>
        <v>0</v>
      </c>
      <c r="J55" s="69">
        <f>VLOOKUP(A55,'[1]Sheet1'!$A$92:$K$176,9,FALSE)/100</f>
        <v>0</v>
      </c>
      <c r="K55" s="10">
        <f>VLOOKUP(A55,'[1]Sheet1'!$A$92:$K$176,10,FALSE)</f>
        <v>62</v>
      </c>
      <c r="L55" s="69">
        <f>VLOOKUP(A55,'[1]Sheet1'!$A$92:$K$176,11,FALSE)/100</f>
        <v>0.002542129648612079</v>
      </c>
    </row>
    <row r="56" spans="1:12" ht="28.5">
      <c r="A56" s="67" t="s">
        <v>116</v>
      </c>
      <c r="B56" s="80" t="s">
        <v>117</v>
      </c>
      <c r="C56" s="10">
        <f>VLOOKUP(A56,'[1]Sheet1'!$A$92:$K$176,2,FALSE)</f>
        <v>24</v>
      </c>
      <c r="D56" s="69">
        <f>VLOOKUP(A56,'[1]Sheet1'!$A$92:$K$176,3,FALSE)/100</f>
        <v>0.002455745421058017</v>
      </c>
      <c r="E56" s="10">
        <f>VLOOKUP(A56,'[1]Sheet1'!$A$92:$K$176,4,FALSE)</f>
        <v>12</v>
      </c>
      <c r="F56" s="69">
        <f>VLOOKUP(A56,'[1]Sheet1'!$A$92:$K$176,5,FALSE)/100</f>
        <v>0.0010168629777137532</v>
      </c>
      <c r="G56" s="10">
        <f>VLOOKUP(A56,'[1]Sheet1'!$A$92:$K$176,6,FALSE)</f>
        <v>5</v>
      </c>
      <c r="H56" s="69">
        <f>VLOOKUP(A56,'[1]Sheet1'!$A$92:$K$176,7,FALSE)/100</f>
        <v>0.0018102824040550326</v>
      </c>
      <c r="I56" s="10">
        <f>VLOOKUP(A56,'[1]Sheet1'!$A$92:$K$176,8,FALSE)</f>
        <v>0</v>
      </c>
      <c r="J56" s="69">
        <f>VLOOKUP(A56,'[1]Sheet1'!$A$92:$K$176,9,FALSE)/100</f>
        <v>0</v>
      </c>
      <c r="K56" s="10">
        <f>VLOOKUP(A56,'[1]Sheet1'!$A$92:$K$176,10,FALSE)</f>
        <v>41</v>
      </c>
      <c r="L56" s="69">
        <f>VLOOKUP(A56,'[1]Sheet1'!$A$92:$K$176,11,FALSE)/100</f>
        <v>0.001681085735372504</v>
      </c>
    </row>
    <row r="57" spans="1:12" ht="15">
      <c r="A57" s="67" t="s">
        <v>118</v>
      </c>
      <c r="B57" s="81" t="s">
        <v>119</v>
      </c>
      <c r="C57" s="10">
        <f>VLOOKUP(A57,'[1]Sheet1'!$A$92:$K$176,2,FALSE)</f>
        <v>7</v>
      </c>
      <c r="D57" s="69">
        <f>VLOOKUP(A57,'[1]Sheet1'!$A$92:$K$176,3,FALSE)/100</f>
        <v>0.0007162590811419218</v>
      </c>
      <c r="E57" s="10">
        <f>VLOOKUP(A57,'[1]Sheet1'!$A$92:$K$176,4,FALSE)</f>
        <v>6</v>
      </c>
      <c r="F57" s="69">
        <f>VLOOKUP(A57,'[1]Sheet1'!$A$92:$K$176,5,FALSE)/100</f>
        <v>0.0005084314888568766</v>
      </c>
      <c r="G57" s="10">
        <f>VLOOKUP(A57,'[1]Sheet1'!$A$92:$K$176,6,FALSE)</f>
        <v>2</v>
      </c>
      <c r="H57" s="69">
        <f>VLOOKUP(A57,'[1]Sheet1'!$A$92:$K$176,7,FALSE)/100</f>
        <v>0.000724112961622013</v>
      </c>
      <c r="I57" s="10">
        <f>VLOOKUP(A57,'[1]Sheet1'!$A$92:$K$176,8,FALSE)</f>
        <v>0</v>
      </c>
      <c r="J57" s="69">
        <f>VLOOKUP(A57,'[1]Sheet1'!$A$92:$K$176,9,FALSE)/100</f>
        <v>0</v>
      </c>
      <c r="K57" s="10">
        <f>VLOOKUP(A57,'[1]Sheet1'!$A$92:$K$176,10,FALSE)</f>
        <v>15</v>
      </c>
      <c r="L57" s="69">
        <f>VLOOKUP(A57,'[1]Sheet1'!$A$92:$K$176,11,FALSE)/100</f>
        <v>0.0006150313665996967</v>
      </c>
    </row>
    <row r="58" spans="1:12" ht="15">
      <c r="A58" s="67" t="s">
        <v>120</v>
      </c>
      <c r="B58" s="80" t="s">
        <v>121</v>
      </c>
      <c r="C58" s="10">
        <f>VLOOKUP(A58,'[1]Sheet1'!$A$92:$K$176,2,FALSE)</f>
        <v>58</v>
      </c>
      <c r="D58" s="69">
        <f>VLOOKUP(A58,'[1]Sheet1'!$A$92:$K$176,3,FALSE)/100</f>
        <v>0.005934718100890208</v>
      </c>
      <c r="E58" s="10">
        <f>VLOOKUP(A58,'[1]Sheet1'!$A$92:$K$176,4,FALSE)</f>
        <v>76</v>
      </c>
      <c r="F58" s="69">
        <f>VLOOKUP(A58,'[1]Sheet1'!$A$92:$K$176,5,FALSE)/100</f>
        <v>0.006440132192187103</v>
      </c>
      <c r="G58" s="10">
        <f>VLOOKUP(A58,'[1]Sheet1'!$A$92:$K$176,6,FALSE)</f>
        <v>16</v>
      </c>
      <c r="H58" s="69">
        <f>VLOOKUP(A58,'[1]Sheet1'!$A$92:$K$176,7,FALSE)/100</f>
        <v>0.005792903692976104</v>
      </c>
      <c r="I58" s="10">
        <f>VLOOKUP(A58,'[1]Sheet1'!$A$92:$K$176,8,FALSE)</f>
        <v>0</v>
      </c>
      <c r="J58" s="69">
        <f>VLOOKUP(A58,'[1]Sheet1'!$A$92:$K$176,9,FALSE)/100</f>
        <v>0</v>
      </c>
      <c r="K58" s="10">
        <f>VLOOKUP(A58,'[1]Sheet1'!$A$92:$K$176,10,FALSE)</f>
        <v>150</v>
      </c>
      <c r="L58" s="69">
        <f>VLOOKUP(A58,'[1]Sheet1'!$A$92:$K$176,11,FALSE)/100</f>
        <v>0.006150313665996966</v>
      </c>
    </row>
    <row r="59" spans="1:12" ht="15">
      <c r="A59" s="67" t="s">
        <v>122</v>
      </c>
      <c r="B59" s="80" t="s">
        <v>123</v>
      </c>
      <c r="C59" s="10">
        <f>VLOOKUP(A59,'[1]Sheet1'!$A$92:$K$176,2,FALSE)</f>
        <v>239</v>
      </c>
      <c r="D59" s="69">
        <f>VLOOKUP(A59,'[1]Sheet1'!$A$92:$K$176,3,FALSE)/100</f>
        <v>0.02445513148470275</v>
      </c>
      <c r="E59" s="10">
        <f>VLOOKUP(A59,'[1]Sheet1'!$A$92:$K$176,4,FALSE)</f>
        <v>155</v>
      </c>
      <c r="F59" s="69">
        <f>VLOOKUP(A59,'[1]Sheet1'!$A$92:$K$176,5,FALSE)/100</f>
        <v>0.013134480128802644</v>
      </c>
      <c r="G59" s="10">
        <f>VLOOKUP(A59,'[1]Sheet1'!$A$92:$K$176,6,FALSE)</f>
        <v>37</v>
      </c>
      <c r="H59" s="69">
        <f>VLOOKUP(A59,'[1]Sheet1'!$A$92:$K$176,7,FALSE)/100</f>
        <v>0.013396089790007242</v>
      </c>
      <c r="I59" s="10">
        <f>VLOOKUP(A59,'[1]Sheet1'!$A$92:$K$176,8,FALSE)</f>
        <v>1</v>
      </c>
      <c r="J59" s="69">
        <f>VLOOKUP(A59,'[1]Sheet1'!$A$92:$K$176,9,FALSE)/100</f>
        <v>0.018867924528301886</v>
      </c>
      <c r="K59" s="10">
        <f>VLOOKUP(A59,'[1]Sheet1'!$A$92:$K$176,10,FALSE)</f>
        <v>432</v>
      </c>
      <c r="L59" s="69">
        <f>VLOOKUP(A59,'[1]Sheet1'!$A$92:$K$176,11,FALSE)/100</f>
        <v>0.017712903358071262</v>
      </c>
    </row>
    <row r="60" spans="1:12" ht="15">
      <c r="A60" s="67" t="s">
        <v>124</v>
      </c>
      <c r="B60" s="80" t="s">
        <v>125</v>
      </c>
      <c r="C60" s="10">
        <f>VLOOKUP(A60,'[1]Sheet1'!$A$92:$K$176,2,FALSE)</f>
        <v>27</v>
      </c>
      <c r="D60" s="69">
        <f>VLOOKUP(A60,'[1]Sheet1'!$A$92:$K$176,3,FALSE)/100</f>
        <v>0.002762713598690269</v>
      </c>
      <c r="E60" s="10">
        <f>VLOOKUP(A60,'[1]Sheet1'!$A$92:$K$176,4,FALSE)</f>
        <v>31</v>
      </c>
      <c r="F60" s="69">
        <f>VLOOKUP(A60,'[1]Sheet1'!$A$92:$K$176,5,FALSE)/100</f>
        <v>0.002626896025760529</v>
      </c>
      <c r="G60" s="10">
        <f>VLOOKUP(A60,'[1]Sheet1'!$A$92:$K$176,6,FALSE)</f>
        <v>5</v>
      </c>
      <c r="H60" s="69">
        <f>VLOOKUP(A60,'[1]Sheet1'!$A$92:$K$176,7,FALSE)/100</f>
        <v>0.0018102824040550326</v>
      </c>
      <c r="I60" s="10">
        <f>VLOOKUP(A60,'[1]Sheet1'!$A$92:$K$176,8,FALSE)</f>
        <v>0</v>
      </c>
      <c r="J60" s="69">
        <f>VLOOKUP(A60,'[1]Sheet1'!$A$92:$K$176,9,FALSE)/100</f>
        <v>0</v>
      </c>
      <c r="K60" s="10">
        <f>VLOOKUP(A60,'[1]Sheet1'!$A$92:$K$176,10,FALSE)</f>
        <v>63</v>
      </c>
      <c r="L60" s="69">
        <f>VLOOKUP(A60,'[1]Sheet1'!$A$92:$K$176,11,FALSE)/100</f>
        <v>0.0025831317397187257</v>
      </c>
    </row>
    <row r="61" spans="1:12" ht="15">
      <c r="A61" s="67" t="s">
        <v>126</v>
      </c>
      <c r="B61" s="81" t="s">
        <v>127</v>
      </c>
      <c r="C61" s="10">
        <f>VLOOKUP(A61,'[1]Sheet1'!$A$92:$K$176,2,FALSE)</f>
        <v>305</v>
      </c>
      <c r="D61" s="69">
        <f>VLOOKUP(A61,'[1]Sheet1'!$A$92:$K$176,3,FALSE)/100</f>
        <v>0.0312084313926123</v>
      </c>
      <c r="E61" s="10">
        <f>VLOOKUP(A61,'[1]Sheet1'!$A$92:$K$176,4,FALSE)</f>
        <v>272</v>
      </c>
      <c r="F61" s="69">
        <f>VLOOKUP(A61,'[1]Sheet1'!$A$92:$K$176,5,FALSE)/100</f>
        <v>0.02304889416151173</v>
      </c>
      <c r="G61" s="10">
        <f>VLOOKUP(A61,'[1]Sheet1'!$A$92:$K$176,6,FALSE)</f>
        <v>56</v>
      </c>
      <c r="H61" s="69">
        <f>VLOOKUP(A61,'[1]Sheet1'!$A$92:$K$176,7,FALSE)/100</f>
        <v>0.020275162925416364</v>
      </c>
      <c r="I61" s="10">
        <f>VLOOKUP(A61,'[1]Sheet1'!$A$92:$K$176,8,FALSE)</f>
        <v>0</v>
      </c>
      <c r="J61" s="69">
        <f>VLOOKUP(A61,'[1]Sheet1'!$A$92:$K$176,9,FALSE)/100</f>
        <v>0</v>
      </c>
      <c r="K61" s="10">
        <f>VLOOKUP(A61,'[1]Sheet1'!$A$92:$K$176,10,FALSE)</f>
        <v>633</v>
      </c>
      <c r="L61" s="69">
        <f>VLOOKUP(A61,'[1]Sheet1'!$A$92:$K$176,11,FALSE)/100</f>
        <v>0.025954323670507196</v>
      </c>
    </row>
    <row r="62" spans="1:12" ht="15">
      <c r="A62" s="67" t="s">
        <v>128</v>
      </c>
      <c r="B62" s="81" t="s">
        <v>129</v>
      </c>
      <c r="C62" s="10">
        <f>VLOOKUP(A62,'[1]Sheet1'!$A$92:$K$176,2,FALSE)</f>
        <v>132</v>
      </c>
      <c r="D62" s="69">
        <f>VLOOKUP(A62,'[1]Sheet1'!$A$92:$K$176,3,FALSE)/100</f>
        <v>0.013506599815819096</v>
      </c>
      <c r="E62" s="10">
        <f>VLOOKUP(A62,'[1]Sheet1'!$A$92:$K$176,4,FALSE)</f>
        <v>127</v>
      </c>
      <c r="F62" s="69">
        <f>VLOOKUP(A62,'[1]Sheet1'!$A$92:$K$176,5,FALSE)/100</f>
        <v>0.010761799847470553</v>
      </c>
      <c r="G62" s="10">
        <f>VLOOKUP(A62,'[1]Sheet1'!$A$92:$K$176,6,FALSE)</f>
        <v>28</v>
      </c>
      <c r="H62" s="69">
        <f>VLOOKUP(A62,'[1]Sheet1'!$A$92:$K$176,7,FALSE)/100</f>
        <v>0.010137581462708182</v>
      </c>
      <c r="I62" s="10">
        <f>VLOOKUP(A62,'[1]Sheet1'!$A$92:$K$176,8,FALSE)</f>
        <v>0</v>
      </c>
      <c r="J62" s="69">
        <f>VLOOKUP(A62,'[1]Sheet1'!$A$92:$K$176,9,FALSE)/100</f>
        <v>0</v>
      </c>
      <c r="K62" s="10">
        <f>VLOOKUP(A62,'[1]Sheet1'!$A$92:$K$176,10,FALSE)</f>
        <v>287</v>
      </c>
      <c r="L62" s="69">
        <f>VLOOKUP(A62,'[1]Sheet1'!$A$92:$K$176,11,FALSE)/100</f>
        <v>0.011767600147607528</v>
      </c>
    </row>
    <row r="63" spans="1:12" ht="15">
      <c r="A63" s="67" t="s">
        <v>130</v>
      </c>
      <c r="B63" s="81" t="s">
        <v>131</v>
      </c>
      <c r="C63" s="10">
        <f>VLOOKUP(A63,'[1]Sheet1'!$A$92:$K$176,2,FALSE)</f>
        <v>95</v>
      </c>
      <c r="D63" s="69">
        <f>VLOOKUP(A63,'[1]Sheet1'!$A$92:$K$176,3,FALSE)/100</f>
        <v>0.00972065895835465</v>
      </c>
      <c r="E63" s="10">
        <f>VLOOKUP(A63,'[1]Sheet1'!$A$92:$K$176,4,FALSE)</f>
        <v>86</v>
      </c>
      <c r="F63" s="69">
        <f>VLOOKUP(A63,'[1]Sheet1'!$A$92:$K$176,5,FALSE)/100</f>
        <v>0.007287518006948563</v>
      </c>
      <c r="G63" s="10">
        <f>VLOOKUP(A63,'[1]Sheet1'!$A$92:$K$176,6,FALSE)</f>
        <v>24</v>
      </c>
      <c r="H63" s="69">
        <f>VLOOKUP(A63,'[1]Sheet1'!$A$92:$K$176,7,FALSE)/100</f>
        <v>0.008689355539464157</v>
      </c>
      <c r="I63" s="10">
        <f>VLOOKUP(A63,'[1]Sheet1'!$A$92:$K$176,8,FALSE)</f>
        <v>0</v>
      </c>
      <c r="J63" s="69">
        <f>VLOOKUP(A63,'[1]Sheet1'!$A$92:$K$176,9,FALSE)/100</f>
        <v>0</v>
      </c>
      <c r="K63" s="10">
        <f>VLOOKUP(A63,'[1]Sheet1'!$A$92:$K$176,10,FALSE)</f>
        <v>205</v>
      </c>
      <c r="L63" s="69">
        <f>VLOOKUP(A63,'[1]Sheet1'!$A$92:$K$176,11,FALSE)/100</f>
        <v>0.00840542867686252</v>
      </c>
    </row>
    <row r="64" spans="1:12" ht="15">
      <c r="A64" s="67" t="s">
        <v>132</v>
      </c>
      <c r="B64" s="81" t="s">
        <v>133</v>
      </c>
      <c r="C64" s="10">
        <f>VLOOKUP(A64,'[1]Sheet1'!$A$92:$K$176,2,FALSE)</f>
        <v>55</v>
      </c>
      <c r="D64" s="69">
        <f>VLOOKUP(A64,'[1]Sheet1'!$A$92:$K$176,3,FALSE)/100</f>
        <v>0.005627749923257955</v>
      </c>
      <c r="E64" s="10">
        <f>VLOOKUP(A64,'[1]Sheet1'!$A$92:$K$176,4,FALSE)</f>
        <v>60</v>
      </c>
      <c r="F64" s="69">
        <f>VLOOKUP(A64,'[1]Sheet1'!$A$92:$K$176,5,FALSE)/100</f>
        <v>0.005084314888568765</v>
      </c>
      <c r="G64" s="10">
        <f>VLOOKUP(A64,'[1]Sheet1'!$A$92:$K$176,6,FALSE)</f>
        <v>12</v>
      </c>
      <c r="H64" s="69">
        <f>VLOOKUP(A64,'[1]Sheet1'!$A$92:$K$176,7,FALSE)/100</f>
        <v>0.004344677769732078</v>
      </c>
      <c r="I64" s="10">
        <f>VLOOKUP(A64,'[1]Sheet1'!$A$92:$K$176,8,FALSE)</f>
        <v>1</v>
      </c>
      <c r="J64" s="69">
        <f>VLOOKUP(A64,'[1]Sheet1'!$A$92:$K$176,9,FALSE)/100</f>
        <v>0.018867924528301886</v>
      </c>
      <c r="K64" s="10">
        <f>VLOOKUP(A64,'[1]Sheet1'!$A$92:$K$176,10,FALSE)</f>
        <v>128</v>
      </c>
      <c r="L64" s="69">
        <f>VLOOKUP(A64,'[1]Sheet1'!$A$92:$K$176,11,FALSE)/100</f>
        <v>0.005248267661650744</v>
      </c>
    </row>
    <row r="65" spans="1:12" ht="15">
      <c r="A65" s="67" t="s">
        <v>134</v>
      </c>
      <c r="B65" s="81" t="s">
        <v>135</v>
      </c>
      <c r="C65" s="10">
        <f>VLOOKUP(A65,'[1]Sheet1'!$A$92:$K$176,2,FALSE)</f>
        <v>126</v>
      </c>
      <c r="D65" s="69">
        <f>VLOOKUP(A65,'[1]Sheet1'!$A$92:$K$176,3,FALSE)/100</f>
        <v>0.01289266346055459</v>
      </c>
      <c r="E65" s="10">
        <f>VLOOKUP(A65,'[1]Sheet1'!$A$92:$K$176,4,FALSE)</f>
        <v>107</v>
      </c>
      <c r="F65" s="69">
        <f>VLOOKUP(A65,'[1]Sheet1'!$A$92:$K$176,5,FALSE)/100</f>
        <v>0.009067028217947632</v>
      </c>
      <c r="G65" s="10">
        <f>VLOOKUP(A65,'[1]Sheet1'!$A$92:$K$176,6,FALSE)</f>
        <v>19</v>
      </c>
      <c r="H65" s="69">
        <f>VLOOKUP(A65,'[1]Sheet1'!$A$92:$K$176,7,FALSE)/100</f>
        <v>0.006879073135409124</v>
      </c>
      <c r="I65" s="10">
        <f>VLOOKUP(A65,'[1]Sheet1'!$A$92:$K$176,8,FALSE)</f>
        <v>1</v>
      </c>
      <c r="J65" s="69">
        <f>VLOOKUP(A65,'[1]Sheet1'!$A$92:$K$176,9,FALSE)/100</f>
        <v>0.018867924528301886</v>
      </c>
      <c r="K65" s="10">
        <f>VLOOKUP(A65,'[1]Sheet1'!$A$92:$K$176,10,FALSE)</f>
        <v>253</v>
      </c>
      <c r="L65" s="69">
        <f>VLOOKUP(A65,'[1]Sheet1'!$A$92:$K$176,11,FALSE)/100</f>
        <v>0.01037352904998155</v>
      </c>
    </row>
    <row r="66" spans="1:12" ht="15">
      <c r="A66" s="67" t="s">
        <v>136</v>
      </c>
      <c r="B66" s="80" t="s">
        <v>137</v>
      </c>
      <c r="C66" s="10">
        <f>VLOOKUP(A66,'[1]Sheet1'!$A$92:$K$176,2,FALSE)</f>
        <v>207</v>
      </c>
      <c r="D66" s="69">
        <f>VLOOKUP(A66,'[1]Sheet1'!$A$92:$K$176,3,FALSE)/100</f>
        <v>0.021180804256625396</v>
      </c>
      <c r="E66" s="10">
        <f>VLOOKUP(A66,'[1]Sheet1'!$A$92:$K$176,4,FALSE)</f>
        <v>154</v>
      </c>
      <c r="F66" s="69">
        <f>VLOOKUP(A66,'[1]Sheet1'!$A$92:$K$176,5,FALSE)/100</f>
        <v>0.013049741547326498</v>
      </c>
      <c r="G66" s="10">
        <f>VLOOKUP(A66,'[1]Sheet1'!$A$92:$K$176,6,FALSE)</f>
        <v>28</v>
      </c>
      <c r="H66" s="69">
        <f>VLOOKUP(A66,'[1]Sheet1'!$A$92:$K$176,7,FALSE)/100</f>
        <v>0.010137581462708182</v>
      </c>
      <c r="I66" s="10">
        <f>VLOOKUP(A66,'[1]Sheet1'!$A$92:$K$176,8,FALSE)</f>
        <v>0</v>
      </c>
      <c r="J66" s="69">
        <f>VLOOKUP(A66,'[1]Sheet1'!$A$92:$K$176,9,FALSE)/100</f>
        <v>0</v>
      </c>
      <c r="K66" s="10">
        <f>VLOOKUP(A66,'[1]Sheet1'!$A$92:$K$176,10,FALSE)</f>
        <v>389</v>
      </c>
      <c r="L66" s="69">
        <f>VLOOKUP(A66,'[1]Sheet1'!$A$92:$K$176,11,FALSE)/100</f>
        <v>0.015949813440485464</v>
      </c>
    </row>
    <row r="67" spans="1:12" ht="15">
      <c r="A67" s="67" t="s">
        <v>138</v>
      </c>
      <c r="B67" s="81" t="s">
        <v>139</v>
      </c>
      <c r="C67" s="10">
        <f>VLOOKUP(A67,'[1]Sheet1'!$A$92:$K$176,2,FALSE)</f>
        <v>191</v>
      </c>
      <c r="D67" s="69">
        <f>VLOOKUP(A67,'[1]Sheet1'!$A$92:$K$176,3,FALSE)/100</f>
        <v>0.019543640642586717</v>
      </c>
      <c r="E67" s="10">
        <f>VLOOKUP(A67,'[1]Sheet1'!$A$92:$K$176,4,FALSE)</f>
        <v>125</v>
      </c>
      <c r="F67" s="69">
        <f>VLOOKUP(A67,'[1]Sheet1'!$A$92:$K$176,5,FALSE)/100</f>
        <v>0.010592322684518261</v>
      </c>
      <c r="G67" s="10">
        <f>VLOOKUP(A67,'[1]Sheet1'!$A$92:$K$176,6,FALSE)</f>
        <v>28</v>
      </c>
      <c r="H67" s="69">
        <f>VLOOKUP(A67,'[1]Sheet1'!$A$92:$K$176,7,FALSE)/100</f>
        <v>0.010137581462708182</v>
      </c>
      <c r="I67" s="10">
        <f>VLOOKUP(A67,'[1]Sheet1'!$A$92:$K$176,8,FALSE)</f>
        <v>0</v>
      </c>
      <c r="J67" s="69">
        <f>VLOOKUP(A67,'[1]Sheet1'!$A$92:$K$176,9,FALSE)/100</f>
        <v>0</v>
      </c>
      <c r="K67" s="10">
        <f>VLOOKUP(A67,'[1]Sheet1'!$A$92:$K$176,10,FALSE)</f>
        <v>344</v>
      </c>
      <c r="L67" s="69">
        <f>VLOOKUP(A67,'[1]Sheet1'!$A$92:$K$176,11,FALSE)/100</f>
        <v>0.014104719340686377</v>
      </c>
    </row>
    <row r="68" spans="1:12" ht="15">
      <c r="A68" s="67" t="s">
        <v>140</v>
      </c>
      <c r="B68" s="80" t="s">
        <v>141</v>
      </c>
      <c r="C68" s="10">
        <f>VLOOKUP(A68,'[1]Sheet1'!$A$92:$K$176,2,FALSE)</f>
        <v>76</v>
      </c>
      <c r="D68" s="69">
        <f>VLOOKUP(A68,'[1]Sheet1'!$A$92:$K$176,3,FALSE)/100</f>
        <v>0.007776527166683721</v>
      </c>
      <c r="E68" s="10">
        <f>VLOOKUP(A68,'[1]Sheet1'!$A$92:$K$176,4,FALSE)</f>
        <v>54</v>
      </c>
      <c r="F68" s="69">
        <f>VLOOKUP(A68,'[1]Sheet1'!$A$92:$K$176,5,FALSE)/100</f>
        <v>0.004575883399711889</v>
      </c>
      <c r="G68" s="10">
        <f>VLOOKUP(A68,'[1]Sheet1'!$A$92:$K$176,6,FALSE)</f>
        <v>11</v>
      </c>
      <c r="H68" s="69">
        <f>VLOOKUP(A68,'[1]Sheet1'!$A$92:$K$176,7,FALSE)/100</f>
        <v>0.0039826212889210715</v>
      </c>
      <c r="I68" s="10">
        <f>VLOOKUP(A68,'[1]Sheet1'!$A$92:$K$176,8,FALSE)</f>
        <v>0</v>
      </c>
      <c r="J68" s="69">
        <f>VLOOKUP(A68,'[1]Sheet1'!$A$92:$K$176,9,FALSE)/100</f>
        <v>0</v>
      </c>
      <c r="K68" s="10">
        <f>VLOOKUP(A68,'[1]Sheet1'!$A$92:$K$176,10,FALSE)</f>
        <v>141</v>
      </c>
      <c r="L68" s="69">
        <f>VLOOKUP(A68,'[1]Sheet1'!$A$92:$K$176,11,FALSE)/100</f>
        <v>0.005781294846037147</v>
      </c>
    </row>
    <row r="69" spans="1:12" ht="15">
      <c r="A69" s="67" t="s">
        <v>142</v>
      </c>
      <c r="B69" s="80" t="s">
        <v>143</v>
      </c>
      <c r="C69" s="10">
        <f>VLOOKUP(A69,'[1]Sheet1'!$A$92:$K$176,2,FALSE)</f>
        <v>32</v>
      </c>
      <c r="D69" s="69">
        <f>VLOOKUP(A69,'[1]Sheet1'!$A$92:$K$176,3,FALSE)/100</f>
        <v>0.003274327228077356</v>
      </c>
      <c r="E69" s="10">
        <f>VLOOKUP(A69,'[1]Sheet1'!$A$92:$K$176,4,FALSE)</f>
        <v>27</v>
      </c>
      <c r="F69" s="69">
        <f>VLOOKUP(A69,'[1]Sheet1'!$A$92:$K$176,5,FALSE)/100</f>
        <v>0.0022879416998559444</v>
      </c>
      <c r="G69" s="10">
        <f>VLOOKUP(A69,'[1]Sheet1'!$A$92:$K$176,6,FALSE)</f>
        <v>4</v>
      </c>
      <c r="H69" s="69">
        <f>VLOOKUP(A69,'[1]Sheet1'!$A$92:$K$176,7,FALSE)/100</f>
        <v>0.001448225923244026</v>
      </c>
      <c r="I69" s="10">
        <f>VLOOKUP(A69,'[1]Sheet1'!$A$92:$K$176,8,FALSE)</f>
        <v>0</v>
      </c>
      <c r="J69" s="69">
        <f>VLOOKUP(A69,'[1]Sheet1'!$A$92:$K$176,9,FALSE)/100</f>
        <v>0</v>
      </c>
      <c r="K69" s="10">
        <f>VLOOKUP(A69,'[1]Sheet1'!$A$92:$K$176,10,FALSE)</f>
        <v>63</v>
      </c>
      <c r="L69" s="69">
        <f>VLOOKUP(A69,'[1]Sheet1'!$A$92:$K$176,11,FALSE)/100</f>
        <v>0.0025831317397187257</v>
      </c>
    </row>
    <row r="70" spans="1:12" ht="15">
      <c r="A70" s="67" t="s">
        <v>144</v>
      </c>
      <c r="B70" s="81" t="s">
        <v>145</v>
      </c>
      <c r="C70" s="10">
        <f>VLOOKUP(A70,'[1]Sheet1'!$A$92:$K$176,2,FALSE)</f>
        <v>27</v>
      </c>
      <c r="D70" s="69">
        <f>VLOOKUP(A70,'[1]Sheet1'!$A$92:$K$176,3,FALSE)/100</f>
        <v>0.002762713598690269</v>
      </c>
      <c r="E70" s="10">
        <f>VLOOKUP(A70,'[1]Sheet1'!$A$92:$K$176,4,FALSE)</f>
        <v>14</v>
      </c>
      <c r="F70" s="69">
        <f>VLOOKUP(A70,'[1]Sheet1'!$A$92:$K$176,5,FALSE)/100</f>
        <v>0.0011863401406660454</v>
      </c>
      <c r="G70" s="10">
        <f>VLOOKUP(A70,'[1]Sheet1'!$A$92:$K$176,6,FALSE)</f>
        <v>3</v>
      </c>
      <c r="H70" s="69">
        <f>VLOOKUP(A70,'[1]Sheet1'!$A$92:$K$176,7,FALSE)/100</f>
        <v>0.0010861694424330196</v>
      </c>
      <c r="I70" s="10">
        <f>VLOOKUP(A70,'[1]Sheet1'!$A$92:$K$176,8,FALSE)</f>
        <v>0</v>
      </c>
      <c r="J70" s="69">
        <f>VLOOKUP(A70,'[1]Sheet1'!$A$92:$K$176,9,FALSE)/100</f>
        <v>0</v>
      </c>
      <c r="K70" s="10">
        <f>VLOOKUP(A70,'[1]Sheet1'!$A$92:$K$176,10,FALSE)</f>
        <v>44</v>
      </c>
      <c r="L70" s="69">
        <f>VLOOKUP(A70,'[1]Sheet1'!$A$92:$K$176,11,FALSE)/100</f>
        <v>0.0018040920086924434</v>
      </c>
    </row>
    <row r="71" spans="1:12" ht="15">
      <c r="A71" s="67" t="s">
        <v>146</v>
      </c>
      <c r="B71" s="80" t="s">
        <v>147</v>
      </c>
      <c r="C71" s="10">
        <f>VLOOKUP(A71,'[1]Sheet1'!$A$92:$K$176,2,FALSE)</f>
        <v>3</v>
      </c>
      <c r="D71" s="69">
        <f>VLOOKUP(A71,'[1]Sheet1'!$A$92:$K$176,3,FALSE)/100</f>
        <v>0.00030696817763225213</v>
      </c>
      <c r="E71" s="10">
        <f>VLOOKUP(A71,'[1]Sheet1'!$A$92:$K$176,4,FALSE)</f>
        <v>6</v>
      </c>
      <c r="F71" s="69">
        <f>VLOOKUP(A71,'[1]Sheet1'!$A$92:$K$176,5,FALSE)/100</f>
        <v>0.0005084314888568766</v>
      </c>
      <c r="G71" s="10">
        <f>VLOOKUP(A71,'[1]Sheet1'!$A$92:$K$176,6,FALSE)</f>
        <v>0</v>
      </c>
      <c r="H71" s="69">
        <f>VLOOKUP(A71,'[1]Sheet1'!$A$92:$K$176,7,FALSE)/100</f>
        <v>0</v>
      </c>
      <c r="I71" s="10">
        <f>VLOOKUP(A71,'[1]Sheet1'!$A$92:$K$176,8,FALSE)</f>
        <v>0</v>
      </c>
      <c r="J71" s="69">
        <f>VLOOKUP(A71,'[1]Sheet1'!$A$92:$K$176,9,FALSE)/100</f>
        <v>0</v>
      </c>
      <c r="K71" s="10">
        <f>VLOOKUP(A71,'[1]Sheet1'!$A$92:$K$176,10,FALSE)</f>
        <v>9</v>
      </c>
      <c r="L71" s="69">
        <f>VLOOKUP(A71,'[1]Sheet1'!$A$92:$K$176,11,FALSE)/100</f>
        <v>0.00036901881995981796</v>
      </c>
    </row>
    <row r="72" spans="1:12" ht="15">
      <c r="A72" s="67" t="s">
        <v>148</v>
      </c>
      <c r="B72" s="80" t="s">
        <v>201</v>
      </c>
      <c r="C72" s="10">
        <f>VLOOKUP(A72,'[1]Sheet1'!$A$92:$K$176,2,FALSE)</f>
        <v>25</v>
      </c>
      <c r="D72" s="69">
        <f>VLOOKUP(A72,'[1]Sheet1'!$A$92:$K$176,3,FALSE)/100</f>
        <v>0.0025580681469354345</v>
      </c>
      <c r="E72" s="10">
        <f>VLOOKUP(A72,'[1]Sheet1'!$A$92:$K$176,4,FALSE)</f>
        <v>25</v>
      </c>
      <c r="F72" s="69">
        <f>VLOOKUP(A72,'[1]Sheet1'!$A$92:$K$176,5,FALSE)/100</f>
        <v>0.002118464536903652</v>
      </c>
      <c r="G72" s="10">
        <f>VLOOKUP(A72,'[1]Sheet1'!$A$92:$K$176,6,FALSE)</f>
        <v>6</v>
      </c>
      <c r="H72" s="69">
        <f>VLOOKUP(A72,'[1]Sheet1'!$A$92:$K$176,7,FALSE)/100</f>
        <v>0.002172338884866039</v>
      </c>
      <c r="I72" s="10">
        <f>VLOOKUP(A72,'[1]Sheet1'!$A$92:$K$176,8,FALSE)</f>
        <v>0</v>
      </c>
      <c r="J72" s="69">
        <f>VLOOKUP(A72,'[1]Sheet1'!$A$92:$K$176,9,FALSE)/100</f>
        <v>0</v>
      </c>
      <c r="K72" s="10">
        <f>VLOOKUP(A72,'[1]Sheet1'!$A$92:$K$176,10,FALSE)</f>
        <v>56</v>
      </c>
      <c r="L72" s="69">
        <f>VLOOKUP(A72,'[1]Sheet1'!$A$92:$K$176,11,FALSE)/100</f>
        <v>0.0022961171019722005</v>
      </c>
    </row>
    <row r="73" spans="1:12" ht="15">
      <c r="A73" s="67" t="s">
        <v>149</v>
      </c>
      <c r="B73" s="80" t="s">
        <v>150</v>
      </c>
      <c r="C73" s="10">
        <f>VLOOKUP(A73,'[1]Sheet1'!$A$92:$K$176,2,FALSE)</f>
        <v>859</v>
      </c>
      <c r="D73" s="69">
        <f>VLOOKUP(A73,'[1]Sheet1'!$A$92:$K$176,3,FALSE)/100</f>
        <v>0.08789522152870152</v>
      </c>
      <c r="E73" s="10">
        <f>VLOOKUP(A73,'[1]Sheet1'!$A$92:$K$176,4,FALSE)</f>
        <v>1369</v>
      </c>
      <c r="F73" s="69">
        <f>VLOOKUP(A73,'[1]Sheet1'!$A$92:$K$176,5,FALSE)/100</f>
        <v>0.116007118040844</v>
      </c>
      <c r="G73" s="10">
        <f>VLOOKUP(A73,'[1]Sheet1'!$A$92:$K$176,6,FALSE)</f>
        <v>242</v>
      </c>
      <c r="H73" s="69">
        <f>VLOOKUP(A73,'[1]Sheet1'!$A$92:$K$176,7,FALSE)/100</f>
        <v>0.08761766835626358</v>
      </c>
      <c r="I73" s="10">
        <f>VLOOKUP(A73,'[1]Sheet1'!$A$92:$K$176,8,FALSE)</f>
        <v>4</v>
      </c>
      <c r="J73" s="69">
        <f>VLOOKUP(A73,'[1]Sheet1'!$A$92:$K$176,9,FALSE)/100</f>
        <v>0.07547169811320754</v>
      </c>
      <c r="K73" s="10">
        <f>VLOOKUP(A73,'[1]Sheet1'!$A$92:$K$176,10,FALSE)</f>
        <v>2474</v>
      </c>
      <c r="L73" s="69">
        <f>VLOOKUP(A73,'[1]Sheet1'!$A$92:$K$176,11,FALSE)/100</f>
        <v>0.1014391733978433</v>
      </c>
    </row>
    <row r="74" spans="1:12" ht="15">
      <c r="A74" s="67" t="s">
        <v>151</v>
      </c>
      <c r="B74" s="80" t="s">
        <v>152</v>
      </c>
      <c r="C74" s="10">
        <f>VLOOKUP(A74,'[1]Sheet1'!$A$92:$K$176,2,FALSE)</f>
        <v>16</v>
      </c>
      <c r="D74" s="69">
        <f>VLOOKUP(A74,'[1]Sheet1'!$A$92:$K$176,3,FALSE)/100</f>
        <v>0.001637163614038678</v>
      </c>
      <c r="E74" s="10">
        <f>VLOOKUP(A74,'[1]Sheet1'!$A$92:$K$176,4,FALSE)</f>
        <v>26</v>
      </c>
      <c r="F74" s="69">
        <f>VLOOKUP(A74,'[1]Sheet1'!$A$92:$K$176,5,FALSE)/100</f>
        <v>0.0022032031183797985</v>
      </c>
      <c r="G74" s="10">
        <f>VLOOKUP(A74,'[1]Sheet1'!$A$92:$K$176,6,FALSE)</f>
        <v>11</v>
      </c>
      <c r="H74" s="69">
        <f>VLOOKUP(A74,'[1]Sheet1'!$A$92:$K$176,7,FALSE)/100</f>
        <v>0.0039826212889210715</v>
      </c>
      <c r="I74" s="10">
        <f>VLOOKUP(A74,'[1]Sheet1'!$A$92:$K$176,8,FALSE)</f>
        <v>1</v>
      </c>
      <c r="J74" s="69">
        <f>VLOOKUP(A74,'[1]Sheet1'!$A$92:$K$176,9,FALSE)/100</f>
        <v>0.018867924528301886</v>
      </c>
      <c r="K74" s="10">
        <f>VLOOKUP(A74,'[1]Sheet1'!$A$92:$K$176,10,FALSE)</f>
        <v>54</v>
      </c>
      <c r="L74" s="69">
        <f>VLOOKUP(A74,'[1]Sheet1'!$A$92:$K$176,11,FALSE)/100</f>
        <v>0.0022141129197589078</v>
      </c>
    </row>
    <row r="75" spans="1:12" ht="15">
      <c r="A75" s="67" t="s">
        <v>153</v>
      </c>
      <c r="B75" s="81" t="s">
        <v>154</v>
      </c>
      <c r="C75" s="10">
        <f>VLOOKUP(A75,'[1]Sheet1'!$A$92:$K$176,2,FALSE)</f>
        <v>55</v>
      </c>
      <c r="D75" s="69">
        <f>VLOOKUP(A75,'[1]Sheet1'!$A$92:$K$176,3,FALSE)/100</f>
        <v>0.005627749923257955</v>
      </c>
      <c r="E75" s="10">
        <f>VLOOKUP(A75,'[1]Sheet1'!$A$92:$K$176,4,FALSE)</f>
        <v>134</v>
      </c>
      <c r="F75" s="69">
        <f>VLOOKUP(A75,'[1]Sheet1'!$A$92:$K$176,5,FALSE)/100</f>
        <v>0.011354969917803577</v>
      </c>
      <c r="G75" s="10">
        <f>VLOOKUP(A75,'[1]Sheet1'!$A$92:$K$176,6,FALSE)</f>
        <v>36</v>
      </c>
      <c r="H75" s="69">
        <f>VLOOKUP(A75,'[1]Sheet1'!$A$92:$K$176,7,FALSE)/100</f>
        <v>0.013034033309196235</v>
      </c>
      <c r="I75" s="10">
        <f>VLOOKUP(A75,'[1]Sheet1'!$A$92:$K$176,8,FALSE)</f>
        <v>1</v>
      </c>
      <c r="J75" s="69">
        <f>VLOOKUP(A75,'[1]Sheet1'!$A$92:$K$176,9,FALSE)/100</f>
        <v>0.018867924528301886</v>
      </c>
      <c r="K75" s="10">
        <f>VLOOKUP(A75,'[1]Sheet1'!$A$92:$K$176,10,FALSE)</f>
        <v>226</v>
      </c>
      <c r="L75" s="69">
        <f>VLOOKUP(A75,'[1]Sheet1'!$A$92:$K$176,11,FALSE)/100</f>
        <v>0.009266472590102093</v>
      </c>
    </row>
    <row r="76" spans="1:12" ht="15">
      <c r="A76" s="67" t="s">
        <v>155</v>
      </c>
      <c r="B76" s="80" t="s">
        <v>156</v>
      </c>
      <c r="C76" s="10">
        <f>VLOOKUP(A76,'[1]Sheet1'!$A$92:$K$176,2,FALSE)</f>
        <v>442</v>
      </c>
      <c r="D76" s="69">
        <f>VLOOKUP(A76,'[1]Sheet1'!$A$92:$K$176,3,FALSE)/100</f>
        <v>0.045226644837818485</v>
      </c>
      <c r="E76" s="10">
        <f>VLOOKUP(A76,'[1]Sheet1'!$A$92:$K$176,4,FALSE)</f>
        <v>854</v>
      </c>
      <c r="F76" s="69">
        <f>VLOOKUP(A76,'[1]Sheet1'!$A$92:$K$176,5,FALSE)/100</f>
        <v>0.07236674858062876</v>
      </c>
      <c r="G76" s="10">
        <f>VLOOKUP(A76,'[1]Sheet1'!$A$92:$K$176,6,FALSE)</f>
        <v>197</v>
      </c>
      <c r="H76" s="69">
        <f>VLOOKUP(A76,'[1]Sheet1'!$A$92:$K$176,7,FALSE)/100</f>
        <v>0.07132512671976829</v>
      </c>
      <c r="I76" s="10">
        <f>VLOOKUP(A76,'[1]Sheet1'!$A$92:$K$176,8,FALSE)</f>
        <v>1</v>
      </c>
      <c r="J76" s="69">
        <f>VLOOKUP(A76,'[1]Sheet1'!$A$92:$K$176,9,FALSE)/100</f>
        <v>0.018867924528301886</v>
      </c>
      <c r="K76" s="10">
        <f>VLOOKUP(A76,'[1]Sheet1'!$A$92:$K$176,10,FALSE)</f>
        <v>1494</v>
      </c>
      <c r="L76" s="69">
        <f>VLOOKUP(A76,'[1]Sheet1'!$A$92:$K$176,11,FALSE)/100</f>
        <v>0.061257124113329786</v>
      </c>
    </row>
    <row r="77" spans="1:12" ht="15">
      <c r="A77" s="67" t="s">
        <v>157</v>
      </c>
      <c r="B77" s="81" t="s">
        <v>158</v>
      </c>
      <c r="C77" s="10">
        <f>VLOOKUP(A77,'[1]Sheet1'!$A$92:$K$176,2,FALSE)</f>
        <v>104</v>
      </c>
      <c r="D77" s="69">
        <f>VLOOKUP(A77,'[1]Sheet1'!$A$92:$K$176,3,FALSE)/100</f>
        <v>0.010641563491251407</v>
      </c>
      <c r="E77" s="10">
        <f>VLOOKUP(A77,'[1]Sheet1'!$A$92:$K$176,4,FALSE)</f>
        <v>104</v>
      </c>
      <c r="F77" s="69">
        <f>VLOOKUP(A77,'[1]Sheet1'!$A$92:$K$176,5,FALSE)/100</f>
        <v>0.008812812473519194</v>
      </c>
      <c r="G77" s="10">
        <f>VLOOKUP(A77,'[1]Sheet1'!$A$92:$K$176,6,FALSE)</f>
        <v>31</v>
      </c>
      <c r="H77" s="69">
        <f>VLOOKUP(A77,'[1]Sheet1'!$A$92:$K$176,7,FALSE)/100</f>
        <v>0.011223750905141203</v>
      </c>
      <c r="I77" s="10">
        <f>VLOOKUP(A77,'[1]Sheet1'!$A$92:$K$176,8,FALSE)</f>
        <v>0</v>
      </c>
      <c r="J77" s="69">
        <f>VLOOKUP(A77,'[1]Sheet1'!$A$92:$K$176,9,FALSE)/100</f>
        <v>0</v>
      </c>
      <c r="K77" s="10">
        <f>VLOOKUP(A77,'[1]Sheet1'!$A$92:$K$176,10,FALSE)</f>
        <v>239</v>
      </c>
      <c r="L77" s="69">
        <f>VLOOKUP(A77,'[1]Sheet1'!$A$92:$K$176,11,FALSE)/100</f>
        <v>0.009799499774488499</v>
      </c>
    </row>
    <row r="78" spans="1:12" ht="15">
      <c r="A78" s="67" t="s">
        <v>159</v>
      </c>
      <c r="B78" s="80" t="s">
        <v>160</v>
      </c>
      <c r="C78" s="10">
        <f>VLOOKUP(A78,'[1]Sheet1'!$A$92:$K$176,2,FALSE)</f>
        <v>148</v>
      </c>
      <c r="D78" s="69">
        <f>VLOOKUP(A78,'[1]Sheet1'!$A$92:$K$176,3,FALSE)/100</f>
        <v>0.015143763429857772</v>
      </c>
      <c r="E78" s="10">
        <f>VLOOKUP(A78,'[1]Sheet1'!$A$92:$K$176,4,FALSE)</f>
        <v>129</v>
      </c>
      <c r="F78" s="69">
        <f>VLOOKUP(A78,'[1]Sheet1'!$A$92:$K$176,5,FALSE)/100</f>
        <v>0.010931277010422846</v>
      </c>
      <c r="G78" s="10">
        <f>VLOOKUP(A78,'[1]Sheet1'!$A$92:$K$176,6,FALSE)</f>
        <v>21</v>
      </c>
      <c r="H78" s="69">
        <f>VLOOKUP(A78,'[1]Sheet1'!$A$92:$K$176,7,FALSE)/100</f>
        <v>0.007603186097031137</v>
      </c>
      <c r="I78" s="10">
        <f>VLOOKUP(A78,'[1]Sheet1'!$A$92:$K$176,8,FALSE)</f>
        <v>0</v>
      </c>
      <c r="J78" s="69">
        <f>VLOOKUP(A78,'[1]Sheet1'!$A$92:$K$176,9,FALSE)/100</f>
        <v>0</v>
      </c>
      <c r="K78" s="10">
        <f>VLOOKUP(A78,'[1]Sheet1'!$A$92:$K$176,10,FALSE)</f>
        <v>298</v>
      </c>
      <c r="L78" s="69">
        <f>VLOOKUP(A78,'[1]Sheet1'!$A$92:$K$176,11,FALSE)/100</f>
        <v>0.012218623149780639</v>
      </c>
    </row>
    <row r="79" spans="1:12" ht="15">
      <c r="A79" s="67" t="s">
        <v>161</v>
      </c>
      <c r="B79" s="80" t="s">
        <v>162</v>
      </c>
      <c r="C79" s="10">
        <f>VLOOKUP(A79,'[1]Sheet1'!$A$92:$K$176,2,FALSE)</f>
        <v>192</v>
      </c>
      <c r="D79" s="69">
        <f>VLOOKUP(A79,'[1]Sheet1'!$A$92:$K$176,3,FALSE)/100</f>
        <v>0.019645963368464137</v>
      </c>
      <c r="E79" s="10">
        <f>VLOOKUP(A79,'[1]Sheet1'!$A$92:$K$176,4,FALSE)</f>
        <v>174</v>
      </c>
      <c r="F79" s="69">
        <f>VLOOKUP(A79,'[1]Sheet1'!$A$92:$K$176,5,FALSE)/100</f>
        <v>0.014744513176849418</v>
      </c>
      <c r="G79" s="10">
        <f>VLOOKUP(A79,'[1]Sheet1'!$A$92:$K$176,6,FALSE)</f>
        <v>38</v>
      </c>
      <c r="H79" s="69">
        <f>VLOOKUP(A79,'[1]Sheet1'!$A$92:$K$176,7,FALSE)/100</f>
        <v>0.013758146270818249</v>
      </c>
      <c r="I79" s="10">
        <f>VLOOKUP(A79,'[1]Sheet1'!$A$92:$K$176,8,FALSE)</f>
        <v>0</v>
      </c>
      <c r="J79" s="69">
        <f>VLOOKUP(A79,'[1]Sheet1'!$A$92:$K$176,9,FALSE)/100</f>
        <v>0</v>
      </c>
      <c r="K79" s="10">
        <f>VLOOKUP(A79,'[1]Sheet1'!$A$92:$K$176,10,FALSE)</f>
        <v>404</v>
      </c>
      <c r="L79" s="69">
        <f>VLOOKUP(A79,'[1]Sheet1'!$A$92:$K$176,11,FALSE)/100</f>
        <v>0.016564844807085165</v>
      </c>
    </row>
    <row r="80" spans="1:12" ht="15">
      <c r="A80" s="67" t="s">
        <v>163</v>
      </c>
      <c r="B80" s="80" t="s">
        <v>164</v>
      </c>
      <c r="C80" s="10">
        <f>VLOOKUP(A80,'[1]Sheet1'!$A$92:$K$176,2,FALSE)</f>
        <v>1145</v>
      </c>
      <c r="D80" s="69">
        <f>VLOOKUP(A80,'[1]Sheet1'!$A$92:$K$176,3,FALSE)/100</f>
        <v>0.1171595211296429</v>
      </c>
      <c r="E80" s="10">
        <f>VLOOKUP(A80,'[1]Sheet1'!$A$92:$K$176,4,FALSE)</f>
        <v>1051</v>
      </c>
      <c r="F80" s="69">
        <f>VLOOKUP(A80,'[1]Sheet1'!$A$92:$K$176,5,FALSE)/100</f>
        <v>0.08906024913142954</v>
      </c>
      <c r="G80" s="10">
        <f>VLOOKUP(A80,'[1]Sheet1'!$A$92:$K$176,6,FALSE)</f>
        <v>201</v>
      </c>
      <c r="H80" s="69">
        <f>VLOOKUP(A80,'[1]Sheet1'!$A$92:$K$176,7,FALSE)/100</f>
        <v>0.07277335264301231</v>
      </c>
      <c r="I80" s="10">
        <f>VLOOKUP(A80,'[1]Sheet1'!$A$92:$K$176,8,FALSE)</f>
        <v>2</v>
      </c>
      <c r="J80" s="69">
        <f>VLOOKUP(A80,'[1]Sheet1'!$A$92:$K$176,9,FALSE)/100</f>
        <v>0.03773584905660377</v>
      </c>
      <c r="K80" s="10">
        <f>VLOOKUP(A80,'[1]Sheet1'!$A$92:$K$176,10,FALSE)</f>
        <v>2399</v>
      </c>
      <c r="L80" s="69">
        <f>VLOOKUP(A80,'[1]Sheet1'!$A$92:$K$176,11,FALSE)/100</f>
        <v>0.09836401656484481</v>
      </c>
    </row>
    <row r="81" spans="1:12" ht="15">
      <c r="A81" s="67" t="s">
        <v>165</v>
      </c>
      <c r="B81" s="81" t="s">
        <v>166</v>
      </c>
      <c r="C81" s="10">
        <f>VLOOKUP(A81,'[1]Sheet1'!$A$92:$K$176,2,FALSE)</f>
        <v>422</v>
      </c>
      <c r="D81" s="69">
        <f>VLOOKUP(A81,'[1]Sheet1'!$A$92:$K$176,3,FALSE)/100</f>
        <v>0.04318019032027012</v>
      </c>
      <c r="E81" s="10">
        <f>VLOOKUP(A81,'[1]Sheet1'!$A$92:$K$176,4,FALSE)</f>
        <v>526</v>
      </c>
      <c r="F81" s="69">
        <f>VLOOKUP(A81,'[1]Sheet1'!$A$92:$K$176,5,FALSE)/100</f>
        <v>0.044572493856452844</v>
      </c>
      <c r="G81" s="10">
        <f>VLOOKUP(A81,'[1]Sheet1'!$A$92:$K$176,6,FALSE)</f>
        <v>129</v>
      </c>
      <c r="H81" s="69">
        <f>VLOOKUP(A81,'[1]Sheet1'!$A$92:$K$176,7,FALSE)/100</f>
        <v>0.046705286024619846</v>
      </c>
      <c r="I81" s="10">
        <f>VLOOKUP(A81,'[1]Sheet1'!$A$92:$K$176,8,FALSE)</f>
        <v>2</v>
      </c>
      <c r="J81" s="69">
        <f>VLOOKUP(A81,'[1]Sheet1'!$A$92:$K$176,9,FALSE)/100</f>
        <v>0.03773584905660377</v>
      </c>
      <c r="K81" s="10">
        <f>VLOOKUP(A81,'[1]Sheet1'!$A$92:$K$176,10,FALSE)</f>
        <v>1079</v>
      </c>
      <c r="L81" s="69">
        <f>VLOOKUP(A81,'[1]Sheet1'!$A$92:$K$176,11,FALSE)/100</f>
        <v>0.04424125630407152</v>
      </c>
    </row>
    <row r="82" spans="1:12" ht="15">
      <c r="A82" s="67" t="s">
        <v>167</v>
      </c>
      <c r="B82" s="80" t="s">
        <v>168</v>
      </c>
      <c r="C82" s="10">
        <f>VLOOKUP(A82,'[1]Sheet1'!$A$92:$K$176,2,FALSE)</f>
        <v>675</v>
      </c>
      <c r="D82" s="69">
        <f>VLOOKUP(A82,'[1]Sheet1'!$A$92:$K$176,3,FALSE)/100</f>
        <v>0.06906783996725673</v>
      </c>
      <c r="E82" s="10">
        <f>VLOOKUP(A82,'[1]Sheet1'!$A$92:$K$176,4,FALSE)</f>
        <v>1116</v>
      </c>
      <c r="F82" s="69">
        <f>VLOOKUP(A82,'[1]Sheet1'!$A$92:$K$176,5,FALSE)/100</f>
        <v>0.09456825692737905</v>
      </c>
      <c r="G82" s="10">
        <f>VLOOKUP(A82,'[1]Sheet1'!$A$92:$K$176,6,FALSE)</f>
        <v>212</v>
      </c>
      <c r="H82" s="69">
        <f>VLOOKUP(A82,'[1]Sheet1'!$A$92:$K$176,7,FALSE)/100</f>
        <v>0.0767559739319334</v>
      </c>
      <c r="I82" s="10">
        <f>VLOOKUP(A82,'[1]Sheet1'!$A$92:$K$176,8,FALSE)</f>
        <v>4</v>
      </c>
      <c r="J82" s="69">
        <f>VLOOKUP(A82,'[1]Sheet1'!$A$92:$K$176,9,FALSE)/100</f>
        <v>0.07547169811320754</v>
      </c>
      <c r="K82" s="10">
        <f>VLOOKUP(A82,'[1]Sheet1'!$A$92:$K$176,10,FALSE)</f>
        <v>2007</v>
      </c>
      <c r="L82" s="69">
        <f>VLOOKUP(A82,'[1]Sheet1'!$A$92:$K$176,11,FALSE)/100</f>
        <v>0.0822911968510394</v>
      </c>
    </row>
    <row r="83" spans="1:12" ht="15">
      <c r="A83" s="67" t="s">
        <v>169</v>
      </c>
      <c r="B83" s="80" t="s">
        <v>170</v>
      </c>
      <c r="C83" s="10">
        <f>VLOOKUP(A83,'[1]Sheet1'!$A$92:$K$176,2,FALSE)</f>
        <v>44</v>
      </c>
      <c r="D83" s="69">
        <f>VLOOKUP(A83,'[1]Sheet1'!$A$92:$K$176,3,FALSE)/100</f>
        <v>0.004502199938606365</v>
      </c>
      <c r="E83" s="10">
        <f>VLOOKUP(A83,'[1]Sheet1'!$A$92:$K$176,4,FALSE)</f>
        <v>33</v>
      </c>
      <c r="F83" s="69">
        <f>VLOOKUP(A83,'[1]Sheet1'!$A$92:$K$176,5,FALSE)/100</f>
        <v>0.0027963731887128205</v>
      </c>
      <c r="G83" s="10">
        <f>VLOOKUP(A83,'[1]Sheet1'!$A$92:$K$176,6,FALSE)</f>
        <v>11</v>
      </c>
      <c r="H83" s="69">
        <f>VLOOKUP(A83,'[1]Sheet1'!$A$92:$K$176,7,FALSE)/100</f>
        <v>0.0039826212889210715</v>
      </c>
      <c r="I83" s="10">
        <f>VLOOKUP(A83,'[1]Sheet1'!$A$92:$K$176,8,FALSE)</f>
        <v>0</v>
      </c>
      <c r="J83" s="69">
        <f>VLOOKUP(A83,'[1]Sheet1'!$A$92:$K$176,9,FALSE)/100</f>
        <v>0</v>
      </c>
      <c r="K83" s="10">
        <f>VLOOKUP(A83,'[1]Sheet1'!$A$92:$K$176,10,FALSE)</f>
        <v>88</v>
      </c>
      <c r="L83" s="69">
        <f>VLOOKUP(A83,'[1]Sheet1'!$A$92:$K$176,11,FALSE)/100</f>
        <v>0.003608184017384887</v>
      </c>
    </row>
    <row r="84" spans="1:12" ht="15">
      <c r="A84" s="67" t="s">
        <v>171</v>
      </c>
      <c r="B84" s="80" t="s">
        <v>172</v>
      </c>
      <c r="C84" s="10">
        <f>VLOOKUP(A84,'[1]Sheet1'!$A$92:$K$176,2,FALSE)</f>
        <v>26</v>
      </c>
      <c r="D84" s="69">
        <f>VLOOKUP(A84,'[1]Sheet1'!$A$92:$K$176,3,FALSE)/100</f>
        <v>0.002660390872812852</v>
      </c>
      <c r="E84" s="10">
        <f>VLOOKUP(A84,'[1]Sheet1'!$A$92:$K$176,4,FALSE)</f>
        <v>20</v>
      </c>
      <c r="F84" s="69">
        <f>VLOOKUP(A84,'[1]Sheet1'!$A$92:$K$176,5,FALSE)/100</f>
        <v>0.0016947716295229217</v>
      </c>
      <c r="G84" s="10">
        <f>VLOOKUP(A84,'[1]Sheet1'!$A$92:$K$176,6,FALSE)</f>
        <v>5</v>
      </c>
      <c r="H84" s="69">
        <f>VLOOKUP(A84,'[1]Sheet1'!$A$92:$K$176,7,FALSE)/100</f>
        <v>0.0018102824040550326</v>
      </c>
      <c r="I84" s="10">
        <f>VLOOKUP(A84,'[1]Sheet1'!$A$92:$K$176,8,FALSE)</f>
        <v>0</v>
      </c>
      <c r="J84" s="69">
        <f>VLOOKUP(A84,'[1]Sheet1'!$A$92:$K$176,9,FALSE)/100</f>
        <v>0</v>
      </c>
      <c r="K84" s="10">
        <f>VLOOKUP(A84,'[1]Sheet1'!$A$92:$K$176,10,FALSE)</f>
        <v>51</v>
      </c>
      <c r="L84" s="69">
        <f>VLOOKUP(A84,'[1]Sheet1'!$A$92:$K$176,11,FALSE)/100</f>
        <v>0.0020911066464389685</v>
      </c>
    </row>
    <row r="85" spans="1:12" ht="15">
      <c r="A85" s="67" t="s">
        <v>173</v>
      </c>
      <c r="B85" s="81" t="s">
        <v>174</v>
      </c>
      <c r="C85" s="10">
        <f>VLOOKUP(A85,'[1]Sheet1'!$A$92:$K$176,2,FALSE)</f>
        <v>2</v>
      </c>
      <c r="D85" s="69">
        <f>VLOOKUP(A85,'[1]Sheet1'!$A$92:$K$176,3,FALSE)/100</f>
        <v>0.00020464545175483476</v>
      </c>
      <c r="E85" s="10">
        <f>VLOOKUP(A85,'[1]Sheet1'!$A$92:$K$176,4,FALSE)</f>
        <v>3</v>
      </c>
      <c r="F85" s="69">
        <f>VLOOKUP(A85,'[1]Sheet1'!$A$92:$K$176,5,FALSE)/100</f>
        <v>0.0002542157444284383</v>
      </c>
      <c r="G85" s="10">
        <f>VLOOKUP(A85,'[1]Sheet1'!$A$92:$K$176,6,FALSE)</f>
        <v>2</v>
      </c>
      <c r="H85" s="69">
        <f>VLOOKUP(A85,'[1]Sheet1'!$A$92:$K$176,7,FALSE)/100</f>
        <v>0.000724112961622013</v>
      </c>
      <c r="I85" s="10">
        <f>VLOOKUP(A85,'[1]Sheet1'!$A$92:$K$176,8,FALSE)</f>
        <v>0</v>
      </c>
      <c r="J85" s="69">
        <f>VLOOKUP(A85,'[1]Sheet1'!$A$92:$K$176,9,FALSE)/100</f>
        <v>0</v>
      </c>
      <c r="K85" s="10">
        <f>VLOOKUP(A85,'[1]Sheet1'!$A$92:$K$176,10,FALSE)</f>
        <v>7</v>
      </c>
      <c r="L85" s="69">
        <f>VLOOKUP(A85,'[1]Sheet1'!$A$92:$K$176,11,FALSE)/100</f>
        <v>0.00028701463774652506</v>
      </c>
    </row>
    <row r="86" spans="1:12" ht="15">
      <c r="A86" s="67" t="s">
        <v>175</v>
      </c>
      <c r="B86" s="81" t="s">
        <v>176</v>
      </c>
      <c r="C86" s="10">
        <f>VLOOKUP(A86,'[1]Sheet1'!$A$92:$K$176,2,FALSE)</f>
        <v>36</v>
      </c>
      <c r="D86" s="69">
        <f>VLOOKUP(A86,'[1]Sheet1'!$A$92:$K$176,3,FALSE)/100</f>
        <v>0.003683618131587025</v>
      </c>
      <c r="E86" s="10">
        <f>VLOOKUP(A86,'[1]Sheet1'!$A$92:$K$176,4,FALSE)</f>
        <v>26</v>
      </c>
      <c r="F86" s="69">
        <f>VLOOKUP(A86,'[1]Sheet1'!$A$92:$K$176,5,FALSE)/100</f>
        <v>0.0022032031183797985</v>
      </c>
      <c r="G86" s="10">
        <f>VLOOKUP(A86,'[1]Sheet1'!$A$92:$K$176,6,FALSE)</f>
        <v>11</v>
      </c>
      <c r="H86" s="69">
        <f>VLOOKUP(A86,'[1]Sheet1'!$A$92:$K$176,7,FALSE)/100</f>
        <v>0.0039826212889210715</v>
      </c>
      <c r="I86" s="10">
        <f>VLOOKUP(A86,'[1]Sheet1'!$A$92:$K$176,8,FALSE)</f>
        <v>1</v>
      </c>
      <c r="J86" s="69">
        <f>VLOOKUP(A86,'[1]Sheet1'!$A$92:$K$176,9,FALSE)/100</f>
        <v>0.018867924528301886</v>
      </c>
      <c r="K86" s="10">
        <f>VLOOKUP(A86,'[1]Sheet1'!$A$92:$K$176,10,FALSE)</f>
        <v>74</v>
      </c>
      <c r="L86" s="69">
        <f>VLOOKUP(A86,'[1]Sheet1'!$A$92:$K$176,11,FALSE)/100</f>
        <v>0.0030341547418918364</v>
      </c>
    </row>
    <row r="87" spans="1:12" ht="15">
      <c r="A87" s="67" t="s">
        <v>177</v>
      </c>
      <c r="B87" s="81" t="s">
        <v>178</v>
      </c>
      <c r="C87" s="10">
        <f>VLOOKUP(A87,'[1]Sheet1'!$A$92:$K$176,2,FALSE)</f>
        <v>193</v>
      </c>
      <c r="D87" s="69">
        <f>VLOOKUP(A87,'[1]Sheet1'!$A$92:$K$176,3,FALSE)/100</f>
        <v>0.019748286094341552</v>
      </c>
      <c r="E87" s="10">
        <f>VLOOKUP(A87,'[1]Sheet1'!$A$92:$K$176,4,FALSE)</f>
        <v>173</v>
      </c>
      <c r="F87" s="69">
        <f>VLOOKUP(A87,'[1]Sheet1'!$A$92:$K$176,5,FALSE)/100</f>
        <v>0.014659774595373272</v>
      </c>
      <c r="G87" s="10">
        <f>VLOOKUP(A87,'[1]Sheet1'!$A$92:$K$176,6,FALSE)</f>
        <v>42</v>
      </c>
      <c r="H87" s="69">
        <f>VLOOKUP(A87,'[1]Sheet1'!$A$92:$K$176,7,FALSE)/100</f>
        <v>0.015206372194062274</v>
      </c>
      <c r="I87" s="10">
        <f>VLOOKUP(A87,'[1]Sheet1'!$A$92:$K$176,8,FALSE)</f>
        <v>0</v>
      </c>
      <c r="J87" s="69">
        <f>VLOOKUP(A87,'[1]Sheet1'!$A$92:$K$176,9,FALSE)/100</f>
        <v>0</v>
      </c>
      <c r="K87" s="10">
        <f>VLOOKUP(A87,'[1]Sheet1'!$A$92:$K$176,10,FALSE)</f>
        <v>408</v>
      </c>
      <c r="L87" s="69">
        <f>VLOOKUP(A87,'[1]Sheet1'!$A$92:$K$176,11,FALSE)/100</f>
        <v>0.016728853171511748</v>
      </c>
    </row>
    <row r="88" spans="1:12" ht="15">
      <c r="A88" s="67" t="s">
        <v>179</v>
      </c>
      <c r="B88" s="81" t="s">
        <v>180</v>
      </c>
      <c r="C88" s="10">
        <f>VLOOKUP(A88,'[1]Sheet1'!$A$92:$K$176,2,FALSE)</f>
        <v>3</v>
      </c>
      <c r="D88" s="69">
        <f>VLOOKUP(A88,'[1]Sheet1'!$A$92:$K$176,3,FALSE)/100</f>
        <v>0.00030696817763225213</v>
      </c>
      <c r="E88" s="10">
        <f>VLOOKUP(A88,'[1]Sheet1'!$A$92:$K$176,4,FALSE)</f>
        <v>7</v>
      </c>
      <c r="F88" s="69">
        <f>VLOOKUP(A88,'[1]Sheet1'!$A$92:$K$176,5,FALSE)/100</f>
        <v>0.0005931700703330227</v>
      </c>
      <c r="G88" s="10">
        <f>VLOOKUP(A88,'[1]Sheet1'!$A$92:$K$176,6,FALSE)</f>
        <v>0</v>
      </c>
      <c r="H88" s="69">
        <f>VLOOKUP(A88,'[1]Sheet1'!$A$92:$K$176,7,FALSE)/100</f>
        <v>0</v>
      </c>
      <c r="I88" s="10">
        <f>VLOOKUP(A88,'[1]Sheet1'!$A$92:$K$176,8,FALSE)</f>
        <v>0</v>
      </c>
      <c r="J88" s="69">
        <f>VLOOKUP(A88,'[1]Sheet1'!$A$92:$K$176,9,FALSE)/100</f>
        <v>0</v>
      </c>
      <c r="K88" s="10">
        <f>VLOOKUP(A88,'[1]Sheet1'!$A$92:$K$176,10,FALSE)</f>
        <v>10</v>
      </c>
      <c r="L88" s="69">
        <f>VLOOKUP(A88,'[1]Sheet1'!$A$92:$K$176,11,FALSE)/100</f>
        <v>0.0004100209110664644</v>
      </c>
    </row>
    <row r="89" spans="1:12" ht="15">
      <c r="A89" s="67" t="s">
        <v>181</v>
      </c>
      <c r="B89" s="80" t="s">
        <v>182</v>
      </c>
      <c r="C89" s="10">
        <f>VLOOKUP(A89,'[1]Sheet1'!$A$92:$K$176,2,FALSE)</f>
        <v>34</v>
      </c>
      <c r="D89" s="69">
        <f>VLOOKUP(A89,'[1]Sheet1'!$A$92:$K$176,3,FALSE)/100</f>
        <v>0.003478972679832191</v>
      </c>
      <c r="E89" s="10">
        <f>VLOOKUP(A89,'[1]Sheet1'!$A$92:$K$176,4,FALSE)</f>
        <v>48</v>
      </c>
      <c r="F89" s="69">
        <f>VLOOKUP(A89,'[1]Sheet1'!$A$92:$K$176,5,FALSE)/100</f>
        <v>0.004067451910855013</v>
      </c>
      <c r="G89" s="10">
        <f>VLOOKUP(A89,'[1]Sheet1'!$A$92:$K$176,6,FALSE)</f>
        <v>18</v>
      </c>
      <c r="H89" s="69">
        <f>VLOOKUP(A89,'[1]Sheet1'!$A$92:$K$176,7,FALSE)/100</f>
        <v>0.0065170166545981175</v>
      </c>
      <c r="I89" s="10">
        <f>VLOOKUP(A89,'[1]Sheet1'!$A$92:$K$176,8,FALSE)</f>
        <v>0</v>
      </c>
      <c r="J89" s="69">
        <f>VLOOKUP(A89,'[1]Sheet1'!$A$92:$K$176,9,FALSE)/100</f>
        <v>0</v>
      </c>
      <c r="K89" s="10">
        <f>VLOOKUP(A89,'[1]Sheet1'!$A$92:$K$176,10,FALSE)</f>
        <v>100</v>
      </c>
      <c r="L89" s="69">
        <f>VLOOKUP(A89,'[1]Sheet1'!$A$92:$K$176,11,FALSE)/100</f>
        <v>0.004100209110664644</v>
      </c>
    </row>
    <row r="90" spans="1:12" ht="15">
      <c r="A90" s="67" t="s">
        <v>183</v>
      </c>
      <c r="B90" s="80" t="s">
        <v>184</v>
      </c>
      <c r="C90" s="10">
        <f>VLOOKUP(A90,'[1]Sheet1'!$A$92:$K$176,2,FALSE)</f>
        <v>3</v>
      </c>
      <c r="D90" s="69">
        <f>VLOOKUP(A90,'[1]Sheet1'!$A$92:$K$176,3,FALSE)/100</f>
        <v>0.00030696817763225213</v>
      </c>
      <c r="E90" s="10">
        <f>VLOOKUP(A90,'[1]Sheet1'!$A$92:$K$176,4,FALSE)</f>
        <v>1</v>
      </c>
      <c r="F90" s="69">
        <f>VLOOKUP(A90,'[1]Sheet1'!$A$92:$K$176,5,FALSE)/100</f>
        <v>8.473858147614608E-05</v>
      </c>
      <c r="G90" s="10">
        <f>VLOOKUP(A90,'[1]Sheet1'!$A$92:$K$176,6,FALSE)</f>
        <v>0</v>
      </c>
      <c r="H90" s="69">
        <f>VLOOKUP(A90,'[1]Sheet1'!$A$92:$K$176,7,FALSE)/100</f>
        <v>0</v>
      </c>
      <c r="I90" s="10">
        <f>VLOOKUP(A90,'[1]Sheet1'!$A$92:$K$176,8,FALSE)</f>
        <v>0</v>
      </c>
      <c r="J90" s="69">
        <f>VLOOKUP(A90,'[1]Sheet1'!$A$92:$K$176,9,FALSE)/100</f>
        <v>0</v>
      </c>
      <c r="K90" s="10">
        <f>VLOOKUP(A90,'[1]Sheet1'!$A$92:$K$176,10,FALSE)</f>
        <v>4</v>
      </c>
      <c r="L90" s="69">
        <f>VLOOKUP(A90,'[1]Sheet1'!$A$92:$K$176,11,FALSE)/100</f>
        <v>0.00016400836442658574</v>
      </c>
    </row>
    <row r="91" spans="1:12" ht="15">
      <c r="A91" s="67" t="s">
        <v>185</v>
      </c>
      <c r="B91" s="80" t="s">
        <v>186</v>
      </c>
      <c r="C91" s="10">
        <v>0</v>
      </c>
      <c r="D91" s="69">
        <v>0</v>
      </c>
      <c r="E91" s="10">
        <v>0</v>
      </c>
      <c r="F91" s="69">
        <v>0</v>
      </c>
      <c r="G91" s="10">
        <v>0</v>
      </c>
      <c r="H91" s="69">
        <v>0</v>
      </c>
      <c r="I91" s="10">
        <v>0</v>
      </c>
      <c r="J91" s="69">
        <v>0</v>
      </c>
      <c r="K91" s="10">
        <v>0</v>
      </c>
      <c r="L91" s="69">
        <v>0</v>
      </c>
    </row>
    <row r="92" spans="1:12" ht="15">
      <c r="A92" s="67" t="s">
        <v>187</v>
      </c>
      <c r="B92" s="81" t="s">
        <v>188</v>
      </c>
      <c r="C92" s="10">
        <f>VLOOKUP(A92,'[1]Sheet1'!$A$92:$K$176,2,FALSE)</f>
        <v>7</v>
      </c>
      <c r="D92" s="69">
        <f>VLOOKUP(A92,'[1]Sheet1'!$A$92:$K$176,3,FALSE)/100</f>
        <v>0.0007162590811419218</v>
      </c>
      <c r="E92" s="10">
        <f>VLOOKUP(A92,'[1]Sheet1'!$A$92:$K$176,4,FALSE)</f>
        <v>6</v>
      </c>
      <c r="F92" s="69">
        <f>VLOOKUP(A92,'[1]Sheet1'!$A$92:$K$176,5,FALSE)/100</f>
        <v>0.0005084314888568766</v>
      </c>
      <c r="G92" s="10">
        <f>VLOOKUP(A92,'[1]Sheet1'!$A$92:$K$176,6,FALSE)</f>
        <v>2</v>
      </c>
      <c r="H92" s="69">
        <f>VLOOKUP(A92,'[1]Sheet1'!$A$92:$K$176,7,FALSE)/100</f>
        <v>0.000724112961622013</v>
      </c>
      <c r="I92" s="10">
        <f>VLOOKUP(A92,'[1]Sheet1'!$A$92:$K$176,8,FALSE)</f>
        <v>0</v>
      </c>
      <c r="J92" s="69">
        <f>VLOOKUP(A92,'[1]Sheet1'!$A$92:$K$176,9,FALSE)/100</f>
        <v>0</v>
      </c>
      <c r="K92" s="10">
        <f>VLOOKUP(A92,'[1]Sheet1'!$A$92:$K$176,10,FALSE)</f>
        <v>15</v>
      </c>
      <c r="L92" s="69">
        <f>VLOOKUP(A92,'[1]Sheet1'!$A$92:$K$176,11,FALSE)/100</f>
        <v>0.0006150313665996967</v>
      </c>
    </row>
    <row r="93" spans="1:12" ht="15.75" thickBot="1">
      <c r="A93" s="109" t="s">
        <v>202</v>
      </c>
      <c r="B93" s="83" t="s">
        <v>189</v>
      </c>
      <c r="C93" s="11">
        <f>VLOOKUP(A93,'[1]Sheet1'!$A$92:$K$176,2,FALSE)</f>
        <v>120</v>
      </c>
      <c r="D93" s="76">
        <f>VLOOKUP(A93,'[1]Sheet1'!$A$92:$K$176,3,FALSE)/100</f>
        <v>0.012278727105290085</v>
      </c>
      <c r="E93" s="11">
        <f>VLOOKUP(A93,'[1]Sheet1'!$A$92:$K$176,4,FALSE)</f>
        <v>119</v>
      </c>
      <c r="F93" s="76">
        <f>VLOOKUP(A93,'[1]Sheet1'!$A$92:$K$176,5,FALSE)/100</f>
        <v>0.010083891195661382</v>
      </c>
      <c r="G93" s="11">
        <f>VLOOKUP(A93,'[1]Sheet1'!$A$92:$K$176,6,FALSE)</f>
        <v>19</v>
      </c>
      <c r="H93" s="76">
        <f>VLOOKUP(A93,'[1]Sheet1'!$A$92:$K$176,7,FALSE)/100</f>
        <v>0.006879073135409124</v>
      </c>
      <c r="I93" s="11">
        <f>VLOOKUP(A93,'[1]Sheet1'!$A$92:$K$176,8,FALSE)</f>
        <v>1</v>
      </c>
      <c r="J93" s="76">
        <f>VLOOKUP(A93,'[1]Sheet1'!$A$92:$K$176,9,FALSE)/100</f>
        <v>0.018867924528301886</v>
      </c>
      <c r="K93" s="11">
        <f>VLOOKUP(A93,'[1]Sheet1'!$A$92:$K$176,10,FALSE)</f>
        <v>259</v>
      </c>
      <c r="L93" s="76">
        <f>VLOOKUP(A93,'[1]Sheet1'!$A$92:$K$176,11,FALSE)/100</f>
        <v>0.010619541596621427</v>
      </c>
    </row>
    <row r="94" spans="1:12" ht="15.75" thickBot="1">
      <c r="A94" s="126" t="s">
        <v>190</v>
      </c>
      <c r="B94" s="127"/>
      <c r="C94" s="12">
        <f>VLOOKUP(A94,'[1]Sheet1'!$A$92:$K$176,2,FALSE)</f>
        <v>9773</v>
      </c>
      <c r="D94" s="13">
        <f>VLOOKUP(A94,'[1]Sheet1'!$A$92:$K$176,3,FALSE)/100</f>
        <v>1</v>
      </c>
      <c r="E94" s="12">
        <f>VLOOKUP(A94,'[1]Sheet1'!$A$92:$K$176,4,FALSE)</f>
        <v>11801</v>
      </c>
      <c r="F94" s="13">
        <f>VLOOKUP(A94,'[1]Sheet1'!$A$92:$K$176,5,FALSE)/100</f>
        <v>1</v>
      </c>
      <c r="G94" s="12">
        <f>VLOOKUP(A94,'[1]Sheet1'!$A$92:$K$176,6,FALSE)</f>
        <v>2762</v>
      </c>
      <c r="H94" s="13">
        <f>VLOOKUP(A94,'[1]Sheet1'!$A$92:$K$176,7,FALSE)/100</f>
        <v>1</v>
      </c>
      <c r="I94" s="12">
        <f>VLOOKUP(A94,'[1]Sheet1'!$A$92:$K$176,8,FALSE)</f>
        <v>53</v>
      </c>
      <c r="J94" s="13">
        <f>VLOOKUP(A94,'[1]Sheet1'!$A$92:$K$176,9,FALSE)/100</f>
        <v>1</v>
      </c>
      <c r="K94" s="12">
        <f>VLOOKUP(A94,'[1]Sheet1'!$A$92:$K$176,10,FALSE)</f>
        <v>24389</v>
      </c>
      <c r="L94" s="13">
        <f>VLOOKUP(A94,'[1]Sheet1'!$A$92:$K$176,11,FALSE)/100</f>
        <v>1</v>
      </c>
    </row>
    <row r="95" spans="1:12" ht="15">
      <c r="A95" s="18"/>
      <c r="B95" s="18"/>
      <c r="C95" s="18"/>
      <c r="D95" s="84"/>
      <c r="E95" s="18"/>
      <c r="F95" s="84"/>
      <c r="G95" s="18"/>
      <c r="H95" s="84"/>
      <c r="I95" s="18"/>
      <c r="J95" s="84"/>
      <c r="K95" s="18"/>
      <c r="L95" s="85"/>
    </row>
    <row r="96" spans="1:12" ht="15">
      <c r="A96" s="18"/>
      <c r="B96" s="18"/>
      <c r="C96" s="18"/>
      <c r="D96" s="84"/>
      <c r="E96" s="18"/>
      <c r="F96" s="84"/>
      <c r="G96" s="18"/>
      <c r="H96" s="84"/>
      <c r="I96" s="18"/>
      <c r="J96" s="84"/>
      <c r="K96" s="110"/>
      <c r="L96" s="85"/>
    </row>
    <row r="97" spans="1:12" ht="15">
      <c r="A97" s="18"/>
      <c r="B97" s="18"/>
      <c r="C97" s="18"/>
      <c r="D97" s="84"/>
      <c r="E97" s="18"/>
      <c r="F97" s="84"/>
      <c r="G97" s="18"/>
      <c r="H97" s="84"/>
      <c r="I97" s="18"/>
      <c r="J97" s="84"/>
      <c r="K97" s="110"/>
      <c r="L97" s="85"/>
    </row>
    <row r="98" spans="1:12" ht="15">
      <c r="A98" s="18"/>
      <c r="B98" s="18"/>
      <c r="C98" s="18"/>
      <c r="D98" s="84"/>
      <c r="E98" s="18"/>
      <c r="F98" s="84"/>
      <c r="G98" s="18"/>
      <c r="H98" s="84"/>
      <c r="I98" s="18"/>
      <c r="J98" s="84"/>
      <c r="K98" s="18"/>
      <c r="L98" s="85"/>
    </row>
    <row r="99" spans="1:12" ht="15">
      <c r="A99" s="18"/>
      <c r="B99" s="18"/>
      <c r="C99" s="18"/>
      <c r="D99" s="84"/>
      <c r="E99" s="18"/>
      <c r="F99" s="84"/>
      <c r="G99" s="18"/>
      <c r="H99" s="84"/>
      <c r="I99" s="18"/>
      <c r="J99" s="84"/>
      <c r="K99" s="18"/>
      <c r="L99" s="85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57">
      <selection activeCell="C5" sqref="C5:L94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2" width="13.140625" style="61" customWidth="1"/>
    <col min="13" max="16384" width="11.421875" style="61" customWidth="1"/>
  </cols>
  <sheetData>
    <row r="1" spans="1:12" ht="24.75" customHeight="1" thickBot="1" thickTop="1">
      <c r="A1" s="134" t="s">
        <v>217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9.5" customHeight="1" thickBot="1" thickTop="1">
      <c r="A2" s="137" t="s">
        <v>10</v>
      </c>
      <c r="B2" s="140" t="s">
        <v>11</v>
      </c>
      <c r="C2" s="143" t="s">
        <v>191</v>
      </c>
      <c r="D2" s="144"/>
      <c r="E2" s="144"/>
      <c r="F2" s="144"/>
      <c r="G2" s="144"/>
      <c r="H2" s="144"/>
      <c r="I2" s="144"/>
      <c r="J2" s="123"/>
      <c r="K2" s="137" t="s">
        <v>190</v>
      </c>
      <c r="L2" s="140"/>
    </row>
    <row r="3" spans="1:12" ht="19.5" customHeight="1">
      <c r="A3" s="138"/>
      <c r="B3" s="141"/>
      <c r="C3" s="131" t="s">
        <v>192</v>
      </c>
      <c r="D3" s="117"/>
      <c r="E3" s="131" t="s">
        <v>193</v>
      </c>
      <c r="F3" s="117"/>
      <c r="G3" s="131" t="s">
        <v>194</v>
      </c>
      <c r="H3" s="117"/>
      <c r="I3" s="131" t="s">
        <v>195</v>
      </c>
      <c r="J3" s="117"/>
      <c r="K3" s="138"/>
      <c r="L3" s="141"/>
    </row>
    <row r="4" spans="1:12" ht="19.5" customHeight="1" thickBot="1">
      <c r="A4" s="139"/>
      <c r="B4" s="142"/>
      <c r="C4" s="5" t="s">
        <v>12</v>
      </c>
      <c r="D4" s="19" t="s">
        <v>13</v>
      </c>
      <c r="E4" s="5" t="s">
        <v>12</v>
      </c>
      <c r="F4" s="19" t="s">
        <v>13</v>
      </c>
      <c r="G4" s="5" t="s">
        <v>12</v>
      </c>
      <c r="H4" s="19" t="s">
        <v>13</v>
      </c>
      <c r="I4" s="5" t="s">
        <v>12</v>
      </c>
      <c r="J4" s="19" t="s">
        <v>13</v>
      </c>
      <c r="K4" s="5" t="s">
        <v>12</v>
      </c>
      <c r="L4" s="20" t="s">
        <v>13</v>
      </c>
    </row>
    <row r="5" spans="1:12" ht="15">
      <c r="A5" s="62" t="s">
        <v>14</v>
      </c>
      <c r="B5" s="79" t="s">
        <v>15</v>
      </c>
      <c r="C5" s="9">
        <f>VLOOKUP(A5,'[1]Sheet1'!$A$92:$K$176,2,FALSE)</f>
        <v>15</v>
      </c>
      <c r="D5" s="64">
        <f>VLOOKUP(A5,'[1]Sheet1'!$A$92:$K$176,3,FALSE)/100</f>
        <v>0.0015348408881612607</v>
      </c>
      <c r="E5" s="21">
        <f>VLOOKUP(A5,'[1]Sheet1'!$A$92:$K$176,4,FALSE)</f>
        <v>38</v>
      </c>
      <c r="F5" s="86">
        <f>VLOOKUP(A5,'[1]Sheet1'!$A$92:$K$176,5,FALSE)/100</f>
        <v>0.0032200660960935517</v>
      </c>
      <c r="G5" s="9">
        <f>VLOOKUP(A5,'[1]Sheet1'!$A$92:$K$176,6,FALSE)</f>
        <v>10</v>
      </c>
      <c r="H5" s="64">
        <f>VLOOKUP(A5,'[1]Sheet1'!$A$92:$K$176,7,FALSE)/100</f>
        <v>0.003620564808110065</v>
      </c>
      <c r="I5" s="21">
        <f>VLOOKUP(A5,'[1]Sheet1'!$A$92:$K$176,8,FALSE)</f>
        <v>0</v>
      </c>
      <c r="J5" s="86">
        <f>VLOOKUP(A5,'[1]Sheet1'!$A$92:$K$176,9,FALSE)/100</f>
        <v>0</v>
      </c>
      <c r="K5" s="9">
        <f>VLOOKUP(A5,'[1]Sheet1'!$A$92:$K$176,10,FALSE)</f>
        <v>63</v>
      </c>
      <c r="L5" s="87">
        <f>VLOOKUP(A5,'[1]Sheet1'!$A$92:$K$176,11,FALSE)/100</f>
        <v>0.0025831317397187257</v>
      </c>
    </row>
    <row r="6" spans="1:12" ht="15">
      <c r="A6" s="67" t="s">
        <v>16</v>
      </c>
      <c r="B6" s="80" t="s">
        <v>17</v>
      </c>
      <c r="C6" s="10">
        <f>VLOOKUP(A6,'[1]Sheet1'!$A$92:$K$176,2,FALSE)</f>
        <v>1</v>
      </c>
      <c r="D6" s="69">
        <f>VLOOKUP(A6,'[1]Sheet1'!$A$92:$K$176,3,FALSE)/100</f>
        <v>0.00010232272587741738</v>
      </c>
      <c r="E6" s="22">
        <f>VLOOKUP(A6,'[1]Sheet1'!$A$92:$K$176,4,FALSE)</f>
        <v>1</v>
      </c>
      <c r="F6" s="70">
        <f>VLOOKUP(A6,'[1]Sheet1'!$A$92:$K$176,5,FALSE)/100</f>
        <v>8.473858147614608E-05</v>
      </c>
      <c r="G6" s="10">
        <f>VLOOKUP(A6,'[1]Sheet1'!$A$92:$K$176,6,FALSE)</f>
        <v>0</v>
      </c>
      <c r="H6" s="69">
        <f>VLOOKUP(A6,'[1]Sheet1'!$A$92:$K$176,7,FALSE)/100</f>
        <v>0</v>
      </c>
      <c r="I6" s="22">
        <f>VLOOKUP(A6,'[1]Sheet1'!$A$92:$K$176,8,FALSE)</f>
        <v>0</v>
      </c>
      <c r="J6" s="70">
        <f>VLOOKUP(A6,'[1]Sheet1'!$A$92:$K$176,9,FALSE)/100</f>
        <v>0</v>
      </c>
      <c r="K6" s="10">
        <f>VLOOKUP(A6,'[1]Sheet1'!$A$92:$K$176,10,FALSE)</f>
        <v>2</v>
      </c>
      <c r="L6" s="88">
        <f>VLOOKUP(A6,'[1]Sheet1'!$A$92:$K$176,11,FALSE)/100</f>
        <v>8.200418221329287E-05</v>
      </c>
    </row>
    <row r="7" spans="1:12" ht="15">
      <c r="A7" s="67" t="s">
        <v>18</v>
      </c>
      <c r="B7" s="80" t="s">
        <v>19</v>
      </c>
      <c r="C7" s="10">
        <f>VLOOKUP(A7,'[1]Sheet1'!$A$92:$K$176,2,FALSE)</f>
        <v>0</v>
      </c>
      <c r="D7" s="69">
        <f>VLOOKUP(A7,'[1]Sheet1'!$A$92:$K$176,3,FALSE)/100</f>
        <v>0</v>
      </c>
      <c r="E7" s="22">
        <f>VLOOKUP(A7,'[1]Sheet1'!$A$92:$K$176,4,FALSE)</f>
        <v>1</v>
      </c>
      <c r="F7" s="70">
        <f>VLOOKUP(A7,'[1]Sheet1'!$A$92:$K$176,5,FALSE)/100</f>
        <v>8.473858147614608E-05</v>
      </c>
      <c r="G7" s="10">
        <f>VLOOKUP(A7,'[1]Sheet1'!$A$92:$K$176,6,FALSE)</f>
        <v>0</v>
      </c>
      <c r="H7" s="69">
        <f>VLOOKUP(A7,'[1]Sheet1'!$A$92:$K$176,7,FALSE)/100</f>
        <v>0</v>
      </c>
      <c r="I7" s="22">
        <f>VLOOKUP(A7,'[1]Sheet1'!$A$92:$K$176,8,FALSE)</f>
        <v>0</v>
      </c>
      <c r="J7" s="70">
        <f>VLOOKUP(A7,'[1]Sheet1'!$A$92:$K$176,9,FALSE)/100</f>
        <v>0</v>
      </c>
      <c r="K7" s="10">
        <f>VLOOKUP(A7,'[1]Sheet1'!$A$92:$K$176,10,FALSE)</f>
        <v>1</v>
      </c>
      <c r="L7" s="88">
        <f>VLOOKUP(A7,'[1]Sheet1'!$A$92:$K$176,11,FALSE)/100</f>
        <v>4.1002091106646436E-05</v>
      </c>
    </row>
    <row r="8" spans="1:12" ht="15">
      <c r="A8" s="67" t="s">
        <v>20</v>
      </c>
      <c r="B8" s="80" t="s">
        <v>21</v>
      </c>
      <c r="C8" s="10">
        <v>0</v>
      </c>
      <c r="D8" s="69">
        <v>0</v>
      </c>
      <c r="E8" s="22">
        <v>0</v>
      </c>
      <c r="F8" s="70">
        <v>0</v>
      </c>
      <c r="G8" s="10">
        <v>0</v>
      </c>
      <c r="H8" s="69">
        <v>0</v>
      </c>
      <c r="I8" s="22">
        <v>0</v>
      </c>
      <c r="J8" s="70">
        <v>0</v>
      </c>
      <c r="K8" s="10">
        <v>0</v>
      </c>
      <c r="L8" s="88">
        <v>0</v>
      </c>
    </row>
    <row r="9" spans="1:12" ht="15">
      <c r="A9" s="67" t="s">
        <v>22</v>
      </c>
      <c r="B9" s="81" t="s">
        <v>23</v>
      </c>
      <c r="C9" s="10">
        <v>0</v>
      </c>
      <c r="D9" s="69">
        <v>0</v>
      </c>
      <c r="E9" s="22">
        <v>0</v>
      </c>
      <c r="F9" s="70">
        <v>0</v>
      </c>
      <c r="G9" s="10">
        <v>0</v>
      </c>
      <c r="H9" s="69">
        <v>0</v>
      </c>
      <c r="I9" s="22">
        <v>0</v>
      </c>
      <c r="J9" s="70">
        <v>0</v>
      </c>
      <c r="K9" s="10">
        <v>0</v>
      </c>
      <c r="L9" s="88">
        <v>0</v>
      </c>
    </row>
    <row r="10" spans="1:12" ht="15">
      <c r="A10" s="67" t="s">
        <v>24</v>
      </c>
      <c r="B10" s="80" t="s">
        <v>25</v>
      </c>
      <c r="C10" s="10">
        <v>0</v>
      </c>
      <c r="D10" s="69">
        <v>0</v>
      </c>
      <c r="E10" s="22">
        <v>0</v>
      </c>
      <c r="F10" s="70">
        <v>0</v>
      </c>
      <c r="G10" s="10">
        <v>0</v>
      </c>
      <c r="H10" s="69">
        <v>0</v>
      </c>
      <c r="I10" s="22">
        <v>0</v>
      </c>
      <c r="J10" s="70">
        <v>0</v>
      </c>
      <c r="K10" s="10">
        <v>0</v>
      </c>
      <c r="L10" s="88">
        <v>0</v>
      </c>
    </row>
    <row r="11" spans="1:12" ht="15">
      <c r="A11" s="67" t="s">
        <v>26</v>
      </c>
      <c r="B11" s="80" t="s">
        <v>27</v>
      </c>
      <c r="C11" s="10">
        <f>VLOOKUP(A11,'[1]Sheet1'!$A$92:$K$176,2,FALSE)</f>
        <v>4</v>
      </c>
      <c r="D11" s="69">
        <f>VLOOKUP(A11,'[1]Sheet1'!$A$92:$K$176,3,FALSE)/100</f>
        <v>0.0004092909035096695</v>
      </c>
      <c r="E11" s="22">
        <f>VLOOKUP(A11,'[1]Sheet1'!$A$92:$K$176,4,FALSE)</f>
        <v>9</v>
      </c>
      <c r="F11" s="70">
        <f>VLOOKUP(A11,'[1]Sheet1'!$A$92:$K$176,5,FALSE)/100</f>
        <v>0.0007626472332853148</v>
      </c>
      <c r="G11" s="10">
        <f>VLOOKUP(A11,'[1]Sheet1'!$A$92:$K$176,6,FALSE)</f>
        <v>2</v>
      </c>
      <c r="H11" s="69">
        <f>VLOOKUP(A11,'[1]Sheet1'!$A$92:$K$176,7,FALSE)/100</f>
        <v>0.000724112961622013</v>
      </c>
      <c r="I11" s="22">
        <f>VLOOKUP(A11,'[1]Sheet1'!$A$92:$K$176,8,FALSE)</f>
        <v>0</v>
      </c>
      <c r="J11" s="70">
        <f>VLOOKUP(A11,'[1]Sheet1'!$A$92:$K$176,9,FALSE)/100</f>
        <v>0</v>
      </c>
      <c r="K11" s="10">
        <f>VLOOKUP(A11,'[1]Sheet1'!$A$92:$K$176,10,FALSE)</f>
        <v>15</v>
      </c>
      <c r="L11" s="88">
        <f>VLOOKUP(A11,'[1]Sheet1'!$A$92:$K$176,11,FALSE)/100</f>
        <v>0.0006150313665996967</v>
      </c>
    </row>
    <row r="12" spans="1:12" ht="15">
      <c r="A12" s="67" t="s">
        <v>28</v>
      </c>
      <c r="B12" s="80" t="s">
        <v>29</v>
      </c>
      <c r="C12" s="10">
        <v>0</v>
      </c>
      <c r="D12" s="69">
        <v>0</v>
      </c>
      <c r="E12" s="22">
        <v>0</v>
      </c>
      <c r="F12" s="70">
        <v>0</v>
      </c>
      <c r="G12" s="10">
        <v>0</v>
      </c>
      <c r="H12" s="69">
        <v>0</v>
      </c>
      <c r="I12" s="22">
        <v>0</v>
      </c>
      <c r="J12" s="70">
        <v>0</v>
      </c>
      <c r="K12" s="10">
        <v>0</v>
      </c>
      <c r="L12" s="88">
        <v>0</v>
      </c>
    </row>
    <row r="13" spans="1:12" ht="15">
      <c r="A13" s="67" t="s">
        <v>30</v>
      </c>
      <c r="B13" s="81" t="s">
        <v>31</v>
      </c>
      <c r="C13" s="10">
        <f>VLOOKUP(A13,'[1]Sheet1'!$A$92:$K$176,2,FALSE)</f>
        <v>166</v>
      </c>
      <c r="D13" s="69">
        <f>VLOOKUP(A13,'[1]Sheet1'!$A$92:$K$176,3,FALSE)/100</f>
        <v>0.01698557249565128</v>
      </c>
      <c r="E13" s="22">
        <f>VLOOKUP(A13,'[1]Sheet1'!$A$92:$K$176,4,FALSE)</f>
        <v>240</v>
      </c>
      <c r="F13" s="70">
        <f>VLOOKUP(A13,'[1]Sheet1'!$A$92:$K$176,5,FALSE)/100</f>
        <v>0.02033725955427506</v>
      </c>
      <c r="G13" s="10">
        <f>VLOOKUP(A13,'[1]Sheet1'!$A$92:$K$176,6,FALSE)</f>
        <v>64</v>
      </c>
      <c r="H13" s="69">
        <f>VLOOKUP(A13,'[1]Sheet1'!$A$92:$K$176,7,FALSE)/100</f>
        <v>0.023171614771904415</v>
      </c>
      <c r="I13" s="22">
        <f>VLOOKUP(A13,'[1]Sheet1'!$A$92:$K$176,8,FALSE)</f>
        <v>4</v>
      </c>
      <c r="J13" s="70">
        <f>VLOOKUP(A13,'[1]Sheet1'!$A$92:$K$176,9,FALSE)/100</f>
        <v>0.07547169811320754</v>
      </c>
      <c r="K13" s="10">
        <f>VLOOKUP(A13,'[1]Sheet1'!$A$92:$K$176,10,FALSE)</f>
        <v>474</v>
      </c>
      <c r="L13" s="88">
        <f>VLOOKUP(A13,'[1]Sheet1'!$A$92:$K$176,11,FALSE)/100</f>
        <v>0.019434991184550412</v>
      </c>
    </row>
    <row r="14" spans="1:12" ht="15">
      <c r="A14" s="67" t="s">
        <v>32</v>
      </c>
      <c r="B14" s="80" t="s">
        <v>33</v>
      </c>
      <c r="C14" s="10">
        <f>VLOOKUP(A14,'[1]Sheet1'!$A$92:$K$176,2,FALSE)</f>
        <v>27</v>
      </c>
      <c r="D14" s="69">
        <f>VLOOKUP(A14,'[1]Sheet1'!$A$92:$K$176,3,FALSE)/100</f>
        <v>0.002762713598690269</v>
      </c>
      <c r="E14" s="22">
        <f>VLOOKUP(A14,'[1]Sheet1'!$A$92:$K$176,4,FALSE)</f>
        <v>22</v>
      </c>
      <c r="F14" s="70">
        <f>VLOOKUP(A14,'[1]Sheet1'!$A$92:$K$176,5,FALSE)/100</f>
        <v>0.0018642487924752137</v>
      </c>
      <c r="G14" s="10">
        <f>VLOOKUP(A14,'[1]Sheet1'!$A$92:$K$176,6,FALSE)</f>
        <v>3</v>
      </c>
      <c r="H14" s="69">
        <f>VLOOKUP(A14,'[1]Sheet1'!$A$92:$K$176,7,FALSE)/100</f>
        <v>0.0010861694424330196</v>
      </c>
      <c r="I14" s="22">
        <f>VLOOKUP(A14,'[1]Sheet1'!$A$92:$K$176,8,FALSE)</f>
        <v>0</v>
      </c>
      <c r="J14" s="70">
        <f>VLOOKUP(A14,'[1]Sheet1'!$A$92:$K$176,9,FALSE)/100</f>
        <v>0</v>
      </c>
      <c r="K14" s="10">
        <f>VLOOKUP(A14,'[1]Sheet1'!$A$92:$K$176,10,FALSE)</f>
        <v>52</v>
      </c>
      <c r="L14" s="88">
        <f>VLOOKUP(A14,'[1]Sheet1'!$A$92:$K$176,11,FALSE)/100</f>
        <v>0.002132108737545615</v>
      </c>
    </row>
    <row r="15" spans="1:12" ht="15">
      <c r="A15" s="67" t="s">
        <v>34</v>
      </c>
      <c r="B15" s="80" t="s">
        <v>35</v>
      </c>
      <c r="C15" s="10">
        <f>VLOOKUP(A15,'[1]Sheet1'!$A$92:$K$176,2,FALSE)</f>
        <v>1</v>
      </c>
      <c r="D15" s="69">
        <f>VLOOKUP(A15,'[1]Sheet1'!$A$92:$K$176,3,FALSE)/100</f>
        <v>0.00010232272587741738</v>
      </c>
      <c r="E15" s="22">
        <f>VLOOKUP(A15,'[1]Sheet1'!$A$92:$K$176,4,FALSE)</f>
        <v>8</v>
      </c>
      <c r="F15" s="70">
        <f>VLOOKUP(A15,'[1]Sheet1'!$A$92:$K$176,5,FALSE)/100</f>
        <v>0.0006779086518091687</v>
      </c>
      <c r="G15" s="10">
        <f>VLOOKUP(A15,'[1]Sheet1'!$A$92:$K$176,6,FALSE)</f>
        <v>1</v>
      </c>
      <c r="H15" s="69">
        <f>VLOOKUP(A15,'[1]Sheet1'!$A$92:$K$176,7,FALSE)/100</f>
        <v>0.0003620564808110065</v>
      </c>
      <c r="I15" s="22">
        <f>VLOOKUP(A15,'[1]Sheet1'!$A$92:$K$176,8,FALSE)</f>
        <v>0</v>
      </c>
      <c r="J15" s="70">
        <f>VLOOKUP(A15,'[1]Sheet1'!$A$92:$K$176,9,FALSE)/100</f>
        <v>0</v>
      </c>
      <c r="K15" s="10">
        <f>VLOOKUP(A15,'[1]Sheet1'!$A$92:$K$176,10,FALSE)</f>
        <v>10</v>
      </c>
      <c r="L15" s="88">
        <f>VLOOKUP(A15,'[1]Sheet1'!$A$92:$K$176,11,FALSE)/100</f>
        <v>0.0004100209110664644</v>
      </c>
    </row>
    <row r="16" spans="1:12" ht="15">
      <c r="A16" s="67" t="s">
        <v>36</v>
      </c>
      <c r="B16" s="80" t="s">
        <v>37</v>
      </c>
      <c r="C16" s="10">
        <f>VLOOKUP(A16,'[1]Sheet1'!$A$92:$K$176,2,FALSE)</f>
        <v>42</v>
      </c>
      <c r="D16" s="69">
        <f>VLOOKUP(A16,'[1]Sheet1'!$A$92:$K$176,3,FALSE)/100</f>
        <v>0.00429755448685153</v>
      </c>
      <c r="E16" s="22">
        <f>VLOOKUP(A16,'[1]Sheet1'!$A$92:$K$176,4,FALSE)</f>
        <v>40</v>
      </c>
      <c r="F16" s="70">
        <f>VLOOKUP(A16,'[1]Sheet1'!$A$92:$K$176,5,FALSE)/100</f>
        <v>0.0033895432590458434</v>
      </c>
      <c r="G16" s="10">
        <f>VLOOKUP(A16,'[1]Sheet1'!$A$92:$K$176,6,FALSE)</f>
        <v>16</v>
      </c>
      <c r="H16" s="69">
        <f>VLOOKUP(A16,'[1]Sheet1'!$A$92:$K$176,7,FALSE)/100</f>
        <v>0.005792903692976104</v>
      </c>
      <c r="I16" s="22">
        <f>VLOOKUP(A16,'[1]Sheet1'!$A$92:$K$176,8,FALSE)</f>
        <v>0</v>
      </c>
      <c r="J16" s="70">
        <f>VLOOKUP(A16,'[1]Sheet1'!$A$92:$K$176,9,FALSE)/100</f>
        <v>0</v>
      </c>
      <c r="K16" s="10">
        <f>VLOOKUP(A16,'[1]Sheet1'!$A$92:$K$176,10,FALSE)</f>
        <v>98</v>
      </c>
      <c r="L16" s="88">
        <f>VLOOKUP(A16,'[1]Sheet1'!$A$92:$K$176,11,FALSE)/100</f>
        <v>0.0040182049284513514</v>
      </c>
    </row>
    <row r="17" spans="1:12" ht="15">
      <c r="A17" s="67" t="s">
        <v>38</v>
      </c>
      <c r="B17" s="80" t="s">
        <v>39</v>
      </c>
      <c r="C17" s="10">
        <f>VLOOKUP(A17,'[1]Sheet1'!$A$92:$K$176,2,FALSE)</f>
        <v>9</v>
      </c>
      <c r="D17" s="69">
        <f>VLOOKUP(A17,'[1]Sheet1'!$A$92:$K$176,3,FALSE)/100</f>
        <v>0.0009209045328967563</v>
      </c>
      <c r="E17" s="22">
        <f>VLOOKUP(A17,'[1]Sheet1'!$A$92:$K$176,4,FALSE)</f>
        <v>6</v>
      </c>
      <c r="F17" s="70">
        <f>VLOOKUP(A17,'[1]Sheet1'!$A$92:$K$176,5,FALSE)/100</f>
        <v>0.0005084314888568766</v>
      </c>
      <c r="G17" s="10">
        <f>VLOOKUP(A17,'[1]Sheet1'!$A$92:$K$176,6,FALSE)</f>
        <v>5</v>
      </c>
      <c r="H17" s="69">
        <f>VLOOKUP(A17,'[1]Sheet1'!$A$92:$K$176,7,FALSE)/100</f>
        <v>0.0018102824040550326</v>
      </c>
      <c r="I17" s="22">
        <f>VLOOKUP(A17,'[1]Sheet1'!$A$92:$K$176,8,FALSE)</f>
        <v>0</v>
      </c>
      <c r="J17" s="70">
        <f>VLOOKUP(A17,'[1]Sheet1'!$A$92:$K$176,9,FALSE)/100</f>
        <v>0</v>
      </c>
      <c r="K17" s="10">
        <f>VLOOKUP(A17,'[1]Sheet1'!$A$92:$K$176,10,FALSE)</f>
        <v>20</v>
      </c>
      <c r="L17" s="88">
        <f>VLOOKUP(A17,'[1]Sheet1'!$A$92:$K$176,11,FALSE)/100</f>
        <v>0.0008200418221329288</v>
      </c>
    </row>
    <row r="18" spans="1:12" ht="15">
      <c r="A18" s="67" t="s">
        <v>40</v>
      </c>
      <c r="B18" s="80" t="s">
        <v>41</v>
      </c>
      <c r="C18" s="10">
        <f>VLOOKUP(A18,'[1]Sheet1'!$A$92:$K$176,2,FALSE)</f>
        <v>1</v>
      </c>
      <c r="D18" s="69">
        <f>VLOOKUP(A18,'[1]Sheet1'!$A$92:$K$176,3,FALSE)/100</f>
        <v>0.00010232272587741738</v>
      </c>
      <c r="E18" s="22">
        <f>VLOOKUP(A18,'[1]Sheet1'!$A$92:$K$176,4,FALSE)</f>
        <v>6</v>
      </c>
      <c r="F18" s="70">
        <f>VLOOKUP(A18,'[1]Sheet1'!$A$92:$K$176,5,FALSE)/100</f>
        <v>0.0005084314888568766</v>
      </c>
      <c r="G18" s="10">
        <f>VLOOKUP(A18,'[1]Sheet1'!$A$92:$K$176,6,FALSE)</f>
        <v>1</v>
      </c>
      <c r="H18" s="69">
        <f>VLOOKUP(A18,'[1]Sheet1'!$A$92:$K$176,7,FALSE)/100</f>
        <v>0.0003620564808110065</v>
      </c>
      <c r="I18" s="22">
        <f>VLOOKUP(A18,'[1]Sheet1'!$A$92:$K$176,8,FALSE)</f>
        <v>0</v>
      </c>
      <c r="J18" s="70">
        <f>VLOOKUP(A18,'[1]Sheet1'!$A$92:$K$176,9,FALSE)/100</f>
        <v>0</v>
      </c>
      <c r="K18" s="10">
        <f>VLOOKUP(A18,'[1]Sheet1'!$A$92:$K$176,10,FALSE)</f>
        <v>8</v>
      </c>
      <c r="L18" s="88">
        <f>VLOOKUP(A18,'[1]Sheet1'!$A$92:$K$176,11,FALSE)/100</f>
        <v>0.0003280167288531715</v>
      </c>
    </row>
    <row r="19" spans="1:12" ht="28.5">
      <c r="A19" s="67" t="s">
        <v>42</v>
      </c>
      <c r="B19" s="80" t="s">
        <v>43</v>
      </c>
      <c r="C19" s="10">
        <f>VLOOKUP(A19,'[1]Sheet1'!$A$92:$K$176,2,FALSE)</f>
        <v>14</v>
      </c>
      <c r="D19" s="69">
        <f>VLOOKUP(A19,'[1]Sheet1'!$A$92:$K$176,3,FALSE)/100</f>
        <v>0.0014325181622838435</v>
      </c>
      <c r="E19" s="22">
        <f>VLOOKUP(A19,'[1]Sheet1'!$A$92:$K$176,4,FALSE)</f>
        <v>20</v>
      </c>
      <c r="F19" s="70">
        <f>VLOOKUP(A19,'[1]Sheet1'!$A$92:$K$176,5,FALSE)/100</f>
        <v>0.0016947716295229217</v>
      </c>
      <c r="G19" s="10">
        <f>VLOOKUP(A19,'[1]Sheet1'!$A$92:$K$176,6,FALSE)</f>
        <v>3</v>
      </c>
      <c r="H19" s="69">
        <f>VLOOKUP(A19,'[1]Sheet1'!$A$92:$K$176,7,FALSE)/100</f>
        <v>0.0010861694424330196</v>
      </c>
      <c r="I19" s="22">
        <f>VLOOKUP(A19,'[1]Sheet1'!$A$92:$K$176,8,FALSE)</f>
        <v>0</v>
      </c>
      <c r="J19" s="70">
        <f>VLOOKUP(A19,'[1]Sheet1'!$A$92:$K$176,9,FALSE)/100</f>
        <v>0</v>
      </c>
      <c r="K19" s="10">
        <f>VLOOKUP(A19,'[1]Sheet1'!$A$92:$K$176,10,FALSE)</f>
        <v>37</v>
      </c>
      <c r="L19" s="88">
        <f>VLOOKUP(A19,'[1]Sheet1'!$A$92:$K$176,11,FALSE)/100</f>
        <v>0.0015170773709459182</v>
      </c>
    </row>
    <row r="20" spans="1:12" ht="15">
      <c r="A20" s="67" t="s">
        <v>44</v>
      </c>
      <c r="B20" s="81" t="s">
        <v>45</v>
      </c>
      <c r="C20" s="10">
        <f>VLOOKUP(A20,'[1]Sheet1'!$A$92:$K$176,2,FALSE)</f>
        <v>32</v>
      </c>
      <c r="D20" s="69">
        <f>VLOOKUP(A20,'[1]Sheet1'!$A$92:$K$176,3,FALSE)/100</f>
        <v>0.003274327228077356</v>
      </c>
      <c r="E20" s="22">
        <f>VLOOKUP(A20,'[1]Sheet1'!$A$92:$K$176,4,FALSE)</f>
        <v>39</v>
      </c>
      <c r="F20" s="70">
        <f>VLOOKUP(A20,'[1]Sheet1'!$A$92:$K$176,5,FALSE)/100</f>
        <v>0.0033048046775696976</v>
      </c>
      <c r="G20" s="10">
        <f>VLOOKUP(A20,'[1]Sheet1'!$A$92:$K$176,6,FALSE)</f>
        <v>13</v>
      </c>
      <c r="H20" s="69">
        <f>VLOOKUP(A20,'[1]Sheet1'!$A$92:$K$176,7,FALSE)/100</f>
        <v>0.004706734250543085</v>
      </c>
      <c r="I20" s="22">
        <f>VLOOKUP(A20,'[1]Sheet1'!$A$92:$K$176,8,FALSE)</f>
        <v>0</v>
      </c>
      <c r="J20" s="70">
        <f>VLOOKUP(A20,'[1]Sheet1'!$A$92:$K$176,9,FALSE)/100</f>
        <v>0</v>
      </c>
      <c r="K20" s="10">
        <f>VLOOKUP(A20,'[1]Sheet1'!$A$92:$K$176,10,FALSE)</f>
        <v>84</v>
      </c>
      <c r="L20" s="88">
        <f>VLOOKUP(A20,'[1]Sheet1'!$A$92:$K$176,11,FALSE)/100</f>
        <v>0.003444175652958301</v>
      </c>
    </row>
    <row r="21" spans="1:12" ht="15">
      <c r="A21" s="67" t="s">
        <v>46</v>
      </c>
      <c r="B21" s="80" t="s">
        <v>47</v>
      </c>
      <c r="C21" s="10">
        <f>VLOOKUP(A21,'[1]Sheet1'!$A$92:$K$176,2,FALSE)</f>
        <v>27</v>
      </c>
      <c r="D21" s="69">
        <f>VLOOKUP(A21,'[1]Sheet1'!$A$92:$K$176,3,FALSE)/100</f>
        <v>0.002762713598690269</v>
      </c>
      <c r="E21" s="22">
        <f>VLOOKUP(A21,'[1]Sheet1'!$A$92:$K$176,4,FALSE)</f>
        <v>24</v>
      </c>
      <c r="F21" s="70">
        <f>VLOOKUP(A21,'[1]Sheet1'!$A$92:$K$176,5,FALSE)/100</f>
        <v>0.0020337259554275063</v>
      </c>
      <c r="G21" s="10">
        <f>VLOOKUP(A21,'[1]Sheet1'!$A$92:$K$176,6,FALSE)</f>
        <v>12</v>
      </c>
      <c r="H21" s="69">
        <f>VLOOKUP(A21,'[1]Sheet1'!$A$92:$K$176,7,FALSE)/100</f>
        <v>0.004344677769732078</v>
      </c>
      <c r="I21" s="22">
        <f>VLOOKUP(A21,'[1]Sheet1'!$A$92:$K$176,8,FALSE)</f>
        <v>0</v>
      </c>
      <c r="J21" s="70">
        <f>VLOOKUP(A21,'[1]Sheet1'!$A$92:$K$176,9,FALSE)/100</f>
        <v>0</v>
      </c>
      <c r="K21" s="10">
        <f>VLOOKUP(A21,'[1]Sheet1'!$A$92:$K$176,10,FALSE)</f>
        <v>63</v>
      </c>
      <c r="L21" s="88">
        <f>VLOOKUP(A21,'[1]Sheet1'!$A$92:$K$176,11,FALSE)/100</f>
        <v>0.0025831317397187257</v>
      </c>
    </row>
    <row r="22" spans="1:12" ht="15">
      <c r="A22" s="67" t="s">
        <v>48</v>
      </c>
      <c r="B22" s="80" t="s">
        <v>49</v>
      </c>
      <c r="C22" s="10">
        <f>VLOOKUP(A22,'[1]Sheet1'!$A$92:$K$176,2,FALSE)</f>
        <v>39</v>
      </c>
      <c r="D22" s="69">
        <f>VLOOKUP(A22,'[1]Sheet1'!$A$92:$K$176,3,FALSE)/100</f>
        <v>0.003990586309219279</v>
      </c>
      <c r="E22" s="22">
        <f>VLOOKUP(A22,'[1]Sheet1'!$A$92:$K$176,4,FALSE)</f>
        <v>20</v>
      </c>
      <c r="F22" s="70">
        <f>VLOOKUP(A22,'[1]Sheet1'!$A$92:$K$176,5,FALSE)/100</f>
        <v>0.0016947716295229217</v>
      </c>
      <c r="G22" s="10">
        <f>VLOOKUP(A22,'[1]Sheet1'!$A$92:$K$176,6,FALSE)</f>
        <v>6</v>
      </c>
      <c r="H22" s="69">
        <f>VLOOKUP(A22,'[1]Sheet1'!$A$92:$K$176,7,FALSE)/100</f>
        <v>0.002172338884866039</v>
      </c>
      <c r="I22" s="22">
        <f>VLOOKUP(A22,'[1]Sheet1'!$A$92:$K$176,8,FALSE)</f>
        <v>0</v>
      </c>
      <c r="J22" s="70">
        <f>VLOOKUP(A22,'[1]Sheet1'!$A$92:$K$176,9,FALSE)/100</f>
        <v>0</v>
      </c>
      <c r="K22" s="10">
        <f>VLOOKUP(A22,'[1]Sheet1'!$A$92:$K$176,10,FALSE)</f>
        <v>65</v>
      </c>
      <c r="L22" s="88">
        <f>VLOOKUP(A22,'[1]Sheet1'!$A$92:$K$176,11,FALSE)/100</f>
        <v>0.0026651359219320185</v>
      </c>
    </row>
    <row r="23" spans="1:12" ht="15">
      <c r="A23" s="67" t="s">
        <v>50</v>
      </c>
      <c r="B23" s="81" t="s">
        <v>51</v>
      </c>
      <c r="C23" s="10">
        <f>VLOOKUP(A23,'[1]Sheet1'!$A$92:$K$176,2,FALSE)</f>
        <v>183</v>
      </c>
      <c r="D23" s="69">
        <f>VLOOKUP(A23,'[1]Sheet1'!$A$92:$K$176,3,FALSE)/100</f>
        <v>0.01872505883556738</v>
      </c>
      <c r="E23" s="22">
        <f>VLOOKUP(A23,'[1]Sheet1'!$A$92:$K$176,4,FALSE)</f>
        <v>204</v>
      </c>
      <c r="F23" s="70">
        <f>VLOOKUP(A23,'[1]Sheet1'!$A$92:$K$176,5,FALSE)/100</f>
        <v>0.0172866706211338</v>
      </c>
      <c r="G23" s="10">
        <f>VLOOKUP(A23,'[1]Sheet1'!$A$92:$K$176,6,FALSE)</f>
        <v>60</v>
      </c>
      <c r="H23" s="69">
        <f>VLOOKUP(A23,'[1]Sheet1'!$A$92:$K$176,7,FALSE)/100</f>
        <v>0.021723388848660388</v>
      </c>
      <c r="I23" s="22">
        <f>VLOOKUP(A23,'[1]Sheet1'!$A$92:$K$176,8,FALSE)</f>
        <v>1</v>
      </c>
      <c r="J23" s="70">
        <f>VLOOKUP(A23,'[1]Sheet1'!$A$92:$K$176,9,FALSE)/100</f>
        <v>0.018867924528301886</v>
      </c>
      <c r="K23" s="10">
        <f>VLOOKUP(A23,'[1]Sheet1'!$A$92:$K$176,10,FALSE)</f>
        <v>448</v>
      </c>
      <c r="L23" s="88">
        <f>VLOOKUP(A23,'[1]Sheet1'!$A$92:$K$176,11,FALSE)/100</f>
        <v>0.018368936815777604</v>
      </c>
    </row>
    <row r="24" spans="1:12" ht="15">
      <c r="A24" s="67" t="s">
        <v>52</v>
      </c>
      <c r="B24" s="80" t="s">
        <v>53</v>
      </c>
      <c r="C24" s="10">
        <f>VLOOKUP(A24,'[1]Sheet1'!$A$92:$K$176,2,FALSE)</f>
        <v>106</v>
      </c>
      <c r="D24" s="69">
        <f>VLOOKUP(A24,'[1]Sheet1'!$A$92:$K$176,3,FALSE)/100</f>
        <v>0.010846208943006242</v>
      </c>
      <c r="E24" s="22">
        <f>VLOOKUP(A24,'[1]Sheet1'!$A$92:$K$176,4,FALSE)</f>
        <v>61</v>
      </c>
      <c r="F24" s="70">
        <f>VLOOKUP(A24,'[1]Sheet1'!$A$92:$K$176,5,FALSE)/100</f>
        <v>0.005169053470044912</v>
      </c>
      <c r="G24" s="10">
        <f>VLOOKUP(A24,'[1]Sheet1'!$A$92:$K$176,6,FALSE)</f>
        <v>20</v>
      </c>
      <c r="H24" s="69">
        <f>VLOOKUP(A24,'[1]Sheet1'!$A$92:$K$176,7,FALSE)/100</f>
        <v>0.00724112961622013</v>
      </c>
      <c r="I24" s="22">
        <f>VLOOKUP(A24,'[1]Sheet1'!$A$92:$K$176,8,FALSE)</f>
        <v>0</v>
      </c>
      <c r="J24" s="70">
        <f>VLOOKUP(A24,'[1]Sheet1'!$A$92:$K$176,9,FALSE)/100</f>
        <v>0</v>
      </c>
      <c r="K24" s="10">
        <f>VLOOKUP(A24,'[1]Sheet1'!$A$92:$K$176,10,FALSE)</f>
        <v>187</v>
      </c>
      <c r="L24" s="88">
        <f>VLOOKUP(A24,'[1]Sheet1'!$A$92:$K$176,11,FALSE)/100</f>
        <v>0.0076673910369428845</v>
      </c>
    </row>
    <row r="25" spans="1:12" ht="15">
      <c r="A25" s="67" t="s">
        <v>54</v>
      </c>
      <c r="B25" s="80" t="s">
        <v>55</v>
      </c>
      <c r="C25" s="10">
        <f>VLOOKUP(A25,'[1]Sheet1'!$A$92:$K$176,2,FALSE)</f>
        <v>35</v>
      </c>
      <c r="D25" s="69">
        <f>VLOOKUP(A25,'[1]Sheet1'!$A$92:$K$176,3,FALSE)/100</f>
        <v>0.0035812954057096082</v>
      </c>
      <c r="E25" s="22">
        <f>VLOOKUP(A25,'[1]Sheet1'!$A$92:$K$176,4,FALSE)</f>
        <v>60</v>
      </c>
      <c r="F25" s="70">
        <f>VLOOKUP(A25,'[1]Sheet1'!$A$92:$K$176,5,FALSE)/100</f>
        <v>0.005084314888568765</v>
      </c>
      <c r="G25" s="10">
        <f>VLOOKUP(A25,'[1]Sheet1'!$A$92:$K$176,6,FALSE)</f>
        <v>15</v>
      </c>
      <c r="H25" s="69">
        <f>VLOOKUP(A25,'[1]Sheet1'!$A$92:$K$176,7,FALSE)/100</f>
        <v>0.005430847212165097</v>
      </c>
      <c r="I25" s="22">
        <f>VLOOKUP(A25,'[1]Sheet1'!$A$92:$K$176,8,FALSE)</f>
        <v>0</v>
      </c>
      <c r="J25" s="70">
        <f>VLOOKUP(A25,'[1]Sheet1'!$A$92:$K$176,9,FALSE)/100</f>
        <v>0</v>
      </c>
      <c r="K25" s="10">
        <f>VLOOKUP(A25,'[1]Sheet1'!$A$92:$K$176,10,FALSE)</f>
        <v>110</v>
      </c>
      <c r="L25" s="88">
        <f>VLOOKUP(A25,'[1]Sheet1'!$A$92:$K$176,11,FALSE)/100</f>
        <v>0.004510230021731108</v>
      </c>
    </row>
    <row r="26" spans="1:12" ht="15">
      <c r="A26" s="67" t="s">
        <v>56</v>
      </c>
      <c r="B26" s="80" t="s">
        <v>57</v>
      </c>
      <c r="C26" s="10">
        <f>VLOOKUP(A26,'[1]Sheet1'!$A$92:$K$176,2,FALSE)</f>
        <v>57</v>
      </c>
      <c r="D26" s="69">
        <f>VLOOKUP(A26,'[1]Sheet1'!$A$92:$K$176,3,FALSE)/100</f>
        <v>0.005832395375012791</v>
      </c>
      <c r="E26" s="22">
        <f>VLOOKUP(A26,'[1]Sheet1'!$A$92:$K$176,4,FALSE)</f>
        <v>69</v>
      </c>
      <c r="F26" s="70">
        <f>VLOOKUP(A26,'[1]Sheet1'!$A$92:$K$176,5,FALSE)/100</f>
        <v>0.0058469621218540805</v>
      </c>
      <c r="G26" s="10">
        <f>VLOOKUP(A26,'[1]Sheet1'!$A$92:$K$176,6,FALSE)</f>
        <v>18</v>
      </c>
      <c r="H26" s="69">
        <f>VLOOKUP(A26,'[1]Sheet1'!$A$92:$K$176,7,FALSE)/100</f>
        <v>0.0065170166545981175</v>
      </c>
      <c r="I26" s="22">
        <f>VLOOKUP(A26,'[1]Sheet1'!$A$92:$K$176,8,FALSE)</f>
        <v>1</v>
      </c>
      <c r="J26" s="70">
        <f>VLOOKUP(A26,'[1]Sheet1'!$A$92:$K$176,9,FALSE)/100</f>
        <v>0.018867924528301886</v>
      </c>
      <c r="K26" s="10">
        <f>VLOOKUP(A26,'[1]Sheet1'!$A$92:$K$176,10,FALSE)</f>
        <v>145</v>
      </c>
      <c r="L26" s="88">
        <f>VLOOKUP(A26,'[1]Sheet1'!$A$92:$K$176,11,FALSE)/100</f>
        <v>0.005945303210463734</v>
      </c>
    </row>
    <row r="27" spans="1:12" ht="15">
      <c r="A27" s="67" t="s">
        <v>58</v>
      </c>
      <c r="B27" s="80" t="s">
        <v>59</v>
      </c>
      <c r="C27" s="10">
        <f>VLOOKUP(A27,'[1]Sheet1'!$A$92:$K$176,2,FALSE)</f>
        <v>63</v>
      </c>
      <c r="D27" s="69">
        <f>VLOOKUP(A27,'[1]Sheet1'!$A$92:$K$176,3,FALSE)/100</f>
        <v>0.006446331730277295</v>
      </c>
      <c r="E27" s="22">
        <f>VLOOKUP(A27,'[1]Sheet1'!$A$92:$K$176,4,FALSE)</f>
        <v>74</v>
      </c>
      <c r="F27" s="70">
        <f>VLOOKUP(A27,'[1]Sheet1'!$A$92:$K$176,5,FALSE)/100</f>
        <v>0.006270655029234811</v>
      </c>
      <c r="G27" s="10">
        <f>VLOOKUP(A27,'[1]Sheet1'!$A$92:$K$176,6,FALSE)</f>
        <v>24</v>
      </c>
      <c r="H27" s="69">
        <f>VLOOKUP(A27,'[1]Sheet1'!$A$92:$K$176,7,FALSE)/100</f>
        <v>0.008689355539464157</v>
      </c>
      <c r="I27" s="22">
        <f>VLOOKUP(A27,'[1]Sheet1'!$A$92:$K$176,8,FALSE)</f>
        <v>1</v>
      </c>
      <c r="J27" s="70">
        <f>VLOOKUP(A27,'[1]Sheet1'!$A$92:$K$176,9,FALSE)/100</f>
        <v>0.018867924528301886</v>
      </c>
      <c r="K27" s="10">
        <f>VLOOKUP(A27,'[1]Sheet1'!$A$92:$K$176,10,FALSE)</f>
        <v>162</v>
      </c>
      <c r="L27" s="88">
        <f>VLOOKUP(A27,'[1]Sheet1'!$A$92:$K$176,11,FALSE)/100</f>
        <v>0.006642338759276725</v>
      </c>
    </row>
    <row r="28" spans="1:12" ht="15">
      <c r="A28" s="67" t="s">
        <v>60</v>
      </c>
      <c r="B28" s="80" t="s">
        <v>61</v>
      </c>
      <c r="C28" s="10">
        <f>VLOOKUP(A28,'[1]Sheet1'!$A$92:$K$176,2,FALSE)</f>
        <v>103</v>
      </c>
      <c r="D28" s="69">
        <f>VLOOKUP(A28,'[1]Sheet1'!$A$92:$K$176,3,FALSE)/100</f>
        <v>0.01053924076537399</v>
      </c>
      <c r="E28" s="22">
        <f>VLOOKUP(A28,'[1]Sheet1'!$A$92:$K$176,4,FALSE)</f>
        <v>150</v>
      </c>
      <c r="F28" s="70">
        <f>VLOOKUP(A28,'[1]Sheet1'!$A$92:$K$176,5,FALSE)/100</f>
        <v>0.012710787221421913</v>
      </c>
      <c r="G28" s="10">
        <f>VLOOKUP(A28,'[1]Sheet1'!$A$92:$K$176,6,FALSE)</f>
        <v>50</v>
      </c>
      <c r="H28" s="69">
        <f>VLOOKUP(A28,'[1]Sheet1'!$A$92:$K$176,7,FALSE)/100</f>
        <v>0.01810282404055033</v>
      </c>
      <c r="I28" s="22">
        <f>VLOOKUP(A28,'[1]Sheet1'!$A$92:$K$176,8,FALSE)</f>
        <v>2</v>
      </c>
      <c r="J28" s="70">
        <f>VLOOKUP(A28,'[1]Sheet1'!$A$92:$K$176,9,FALSE)/100</f>
        <v>0.03773584905660377</v>
      </c>
      <c r="K28" s="10">
        <f>VLOOKUP(A28,'[1]Sheet1'!$A$92:$K$176,10,FALSE)</f>
        <v>305</v>
      </c>
      <c r="L28" s="88">
        <f>VLOOKUP(A28,'[1]Sheet1'!$A$92:$K$176,11,FALSE)/100</f>
        <v>0.012505637787527163</v>
      </c>
    </row>
    <row r="29" spans="1:12" ht="15">
      <c r="A29" s="67" t="s">
        <v>62</v>
      </c>
      <c r="B29" s="80" t="s">
        <v>63</v>
      </c>
      <c r="C29" s="10">
        <f>VLOOKUP(A29,'[1]Sheet1'!$A$92:$K$176,2,FALSE)</f>
        <v>52</v>
      </c>
      <c r="D29" s="69">
        <f>VLOOKUP(A29,'[1]Sheet1'!$A$92:$K$176,3,FALSE)/100</f>
        <v>0.005320781745625704</v>
      </c>
      <c r="E29" s="22">
        <f>VLOOKUP(A29,'[1]Sheet1'!$A$92:$K$176,4,FALSE)</f>
        <v>38</v>
      </c>
      <c r="F29" s="70">
        <f>VLOOKUP(A29,'[1]Sheet1'!$A$92:$K$176,5,FALSE)/100</f>
        <v>0.0032200660960935517</v>
      </c>
      <c r="G29" s="10">
        <f>VLOOKUP(A29,'[1]Sheet1'!$A$92:$K$176,6,FALSE)</f>
        <v>7</v>
      </c>
      <c r="H29" s="69">
        <f>VLOOKUP(A29,'[1]Sheet1'!$A$92:$K$176,7,FALSE)/100</f>
        <v>0.0025343953656770456</v>
      </c>
      <c r="I29" s="22">
        <f>VLOOKUP(A29,'[1]Sheet1'!$A$92:$K$176,8,FALSE)</f>
        <v>0</v>
      </c>
      <c r="J29" s="70">
        <f>VLOOKUP(A29,'[1]Sheet1'!$A$92:$K$176,9,FALSE)/100</f>
        <v>0</v>
      </c>
      <c r="K29" s="10">
        <f>VLOOKUP(A29,'[1]Sheet1'!$A$92:$K$176,10,FALSE)</f>
        <v>97</v>
      </c>
      <c r="L29" s="88">
        <f>VLOOKUP(A29,'[1]Sheet1'!$A$92:$K$176,11,FALSE)/100</f>
        <v>0.003977202837344705</v>
      </c>
    </row>
    <row r="30" spans="1:12" ht="15">
      <c r="A30" s="67" t="s">
        <v>64</v>
      </c>
      <c r="B30" s="80" t="s">
        <v>65</v>
      </c>
      <c r="C30" s="10">
        <f>VLOOKUP(A30,'[1]Sheet1'!$A$92:$K$176,2,FALSE)</f>
        <v>23</v>
      </c>
      <c r="D30" s="69">
        <f>VLOOKUP(A30,'[1]Sheet1'!$A$92:$K$176,3,FALSE)/100</f>
        <v>0.0023534226951805997</v>
      </c>
      <c r="E30" s="22">
        <f>VLOOKUP(A30,'[1]Sheet1'!$A$92:$K$176,4,FALSE)</f>
        <v>25</v>
      </c>
      <c r="F30" s="70">
        <f>VLOOKUP(A30,'[1]Sheet1'!$A$92:$K$176,5,FALSE)/100</f>
        <v>0.002118464536903652</v>
      </c>
      <c r="G30" s="10">
        <f>VLOOKUP(A30,'[1]Sheet1'!$A$92:$K$176,6,FALSE)</f>
        <v>16</v>
      </c>
      <c r="H30" s="69">
        <f>VLOOKUP(A30,'[1]Sheet1'!$A$92:$K$176,7,FALSE)/100</f>
        <v>0.005792903692976104</v>
      </c>
      <c r="I30" s="22">
        <f>VLOOKUP(A30,'[1]Sheet1'!$A$92:$K$176,8,FALSE)</f>
        <v>1</v>
      </c>
      <c r="J30" s="70">
        <f>VLOOKUP(A30,'[1]Sheet1'!$A$92:$K$176,9,FALSE)/100</f>
        <v>0.018867924528301886</v>
      </c>
      <c r="K30" s="10">
        <f>VLOOKUP(A30,'[1]Sheet1'!$A$92:$K$176,10,FALSE)</f>
        <v>65</v>
      </c>
      <c r="L30" s="88">
        <f>VLOOKUP(A30,'[1]Sheet1'!$A$92:$K$176,11,FALSE)/100</f>
        <v>0.0026651359219320185</v>
      </c>
    </row>
    <row r="31" spans="1:12" ht="15">
      <c r="A31" s="67" t="s">
        <v>66</v>
      </c>
      <c r="B31" s="81" t="s">
        <v>67</v>
      </c>
      <c r="C31" s="10">
        <f>VLOOKUP(A31,'[1]Sheet1'!$A$92:$K$176,2,FALSE)</f>
        <v>87</v>
      </c>
      <c r="D31" s="69">
        <f>VLOOKUP(A31,'[1]Sheet1'!$A$92:$K$176,3,FALSE)/100</f>
        <v>0.008902077151335312</v>
      </c>
      <c r="E31" s="22">
        <f>VLOOKUP(A31,'[1]Sheet1'!$A$92:$K$176,4,FALSE)</f>
        <v>143</v>
      </c>
      <c r="F31" s="70">
        <f>VLOOKUP(A31,'[1]Sheet1'!$A$92:$K$176,5,FALSE)/100</f>
        <v>0.01211761715108889</v>
      </c>
      <c r="G31" s="10">
        <f>VLOOKUP(A31,'[1]Sheet1'!$A$92:$K$176,6,FALSE)</f>
        <v>29</v>
      </c>
      <c r="H31" s="69">
        <f>VLOOKUP(A31,'[1]Sheet1'!$A$92:$K$176,7,FALSE)/100</f>
        <v>0.010499637943519189</v>
      </c>
      <c r="I31" s="22">
        <f>VLOOKUP(A31,'[1]Sheet1'!$A$92:$K$176,8,FALSE)</f>
        <v>1</v>
      </c>
      <c r="J31" s="70">
        <f>VLOOKUP(A31,'[1]Sheet1'!$A$92:$K$176,9,FALSE)/100</f>
        <v>0.018867924528301886</v>
      </c>
      <c r="K31" s="10">
        <f>VLOOKUP(A31,'[1]Sheet1'!$A$92:$K$176,10,FALSE)</f>
        <v>260</v>
      </c>
      <c r="L31" s="88">
        <f>VLOOKUP(A31,'[1]Sheet1'!$A$92:$K$176,11,FALSE)/100</f>
        <v>0.010660543687728074</v>
      </c>
    </row>
    <row r="32" spans="1:12" ht="15">
      <c r="A32" s="67" t="s">
        <v>68</v>
      </c>
      <c r="B32" s="82" t="s">
        <v>69</v>
      </c>
      <c r="C32" s="10">
        <f>VLOOKUP(A32,'[1]Sheet1'!$A$92:$K$176,2,FALSE)</f>
        <v>81</v>
      </c>
      <c r="D32" s="69">
        <f>VLOOKUP(A32,'[1]Sheet1'!$A$92:$K$176,3,FALSE)/100</f>
        <v>0.008288140796070808</v>
      </c>
      <c r="E32" s="22">
        <f>VLOOKUP(A32,'[1]Sheet1'!$A$92:$K$176,4,FALSE)</f>
        <v>138</v>
      </c>
      <c r="F32" s="70">
        <f>VLOOKUP(A32,'[1]Sheet1'!$A$92:$K$176,5,FALSE)/100</f>
        <v>0.011693924243708161</v>
      </c>
      <c r="G32" s="10">
        <f>VLOOKUP(A32,'[1]Sheet1'!$A$92:$K$176,6,FALSE)</f>
        <v>33</v>
      </c>
      <c r="H32" s="69">
        <f>VLOOKUP(A32,'[1]Sheet1'!$A$92:$K$176,7,FALSE)/100</f>
        <v>0.011947863866763215</v>
      </c>
      <c r="I32" s="22">
        <f>VLOOKUP(A32,'[1]Sheet1'!$A$92:$K$176,8,FALSE)</f>
        <v>0</v>
      </c>
      <c r="J32" s="70">
        <f>VLOOKUP(A32,'[1]Sheet1'!$A$92:$K$176,9,FALSE)/100</f>
        <v>0</v>
      </c>
      <c r="K32" s="10">
        <f>VLOOKUP(A32,'[1]Sheet1'!$A$92:$K$176,10,FALSE)</f>
        <v>252</v>
      </c>
      <c r="L32" s="88">
        <f>VLOOKUP(A32,'[1]Sheet1'!$A$92:$K$176,11,FALSE)/100</f>
        <v>0.010332526958874903</v>
      </c>
    </row>
    <row r="33" spans="1:12" ht="15">
      <c r="A33" s="67" t="s">
        <v>70</v>
      </c>
      <c r="B33" s="80" t="s">
        <v>71</v>
      </c>
      <c r="C33" s="10">
        <f>VLOOKUP(A33,'[1]Sheet1'!$A$92:$K$176,2,FALSE)</f>
        <v>19</v>
      </c>
      <c r="D33" s="69">
        <f>VLOOKUP(A33,'[1]Sheet1'!$A$92:$K$176,3,FALSE)/100</f>
        <v>0.0019441317916709302</v>
      </c>
      <c r="E33" s="22">
        <f>VLOOKUP(A33,'[1]Sheet1'!$A$92:$K$176,4,FALSE)</f>
        <v>22</v>
      </c>
      <c r="F33" s="70">
        <f>VLOOKUP(A33,'[1]Sheet1'!$A$92:$K$176,5,FALSE)/100</f>
        <v>0.0018642487924752137</v>
      </c>
      <c r="G33" s="10">
        <f>VLOOKUP(A33,'[1]Sheet1'!$A$92:$K$176,6,FALSE)</f>
        <v>8</v>
      </c>
      <c r="H33" s="69">
        <f>VLOOKUP(A33,'[1]Sheet1'!$A$92:$K$176,7,FALSE)/100</f>
        <v>0.002896451846488052</v>
      </c>
      <c r="I33" s="22">
        <f>VLOOKUP(A33,'[1]Sheet1'!$A$92:$K$176,8,FALSE)</f>
        <v>0</v>
      </c>
      <c r="J33" s="70">
        <f>VLOOKUP(A33,'[1]Sheet1'!$A$92:$K$176,9,FALSE)/100</f>
        <v>0</v>
      </c>
      <c r="K33" s="10">
        <f>VLOOKUP(A33,'[1]Sheet1'!$A$92:$K$176,10,FALSE)</f>
        <v>49</v>
      </c>
      <c r="L33" s="88">
        <f>VLOOKUP(A33,'[1]Sheet1'!$A$92:$K$176,11,FALSE)/100</f>
        <v>0.0020091024642256757</v>
      </c>
    </row>
    <row r="34" spans="1:12" ht="15">
      <c r="A34" s="67" t="s">
        <v>72</v>
      </c>
      <c r="B34" s="80" t="s">
        <v>73</v>
      </c>
      <c r="C34" s="10">
        <f>VLOOKUP(A34,'[1]Sheet1'!$A$92:$K$176,2,FALSE)</f>
        <v>17</v>
      </c>
      <c r="D34" s="69">
        <f>VLOOKUP(A34,'[1]Sheet1'!$A$92:$K$176,3,FALSE)/100</f>
        <v>0.0017394863399160954</v>
      </c>
      <c r="E34" s="22">
        <f>VLOOKUP(A34,'[1]Sheet1'!$A$92:$K$176,4,FALSE)</f>
        <v>34</v>
      </c>
      <c r="F34" s="70">
        <f>VLOOKUP(A34,'[1]Sheet1'!$A$92:$K$176,5,FALSE)/100</f>
        <v>0.0028811117701889664</v>
      </c>
      <c r="G34" s="10">
        <f>VLOOKUP(A34,'[1]Sheet1'!$A$92:$K$176,6,FALSE)</f>
        <v>8</v>
      </c>
      <c r="H34" s="69">
        <f>VLOOKUP(A34,'[1]Sheet1'!$A$92:$K$176,7,FALSE)/100</f>
        <v>0.002896451846488052</v>
      </c>
      <c r="I34" s="22">
        <f>VLOOKUP(A34,'[1]Sheet1'!$A$92:$K$176,8,FALSE)</f>
        <v>0</v>
      </c>
      <c r="J34" s="70">
        <f>VLOOKUP(A34,'[1]Sheet1'!$A$92:$K$176,9,FALSE)/100</f>
        <v>0</v>
      </c>
      <c r="K34" s="10">
        <f>VLOOKUP(A34,'[1]Sheet1'!$A$92:$K$176,10,FALSE)</f>
        <v>59</v>
      </c>
      <c r="L34" s="88">
        <f>VLOOKUP(A34,'[1]Sheet1'!$A$92:$K$176,11,FALSE)/100</f>
        <v>0.00241912337529214</v>
      </c>
    </row>
    <row r="35" spans="1:12" ht="15">
      <c r="A35" s="67" t="s">
        <v>74</v>
      </c>
      <c r="B35" s="80" t="s">
        <v>75</v>
      </c>
      <c r="C35" s="10">
        <f>VLOOKUP(A35,'[1]Sheet1'!$A$92:$K$176,2,FALSE)</f>
        <v>19</v>
      </c>
      <c r="D35" s="69">
        <f>VLOOKUP(A35,'[1]Sheet1'!$A$92:$K$176,3,FALSE)/100</f>
        <v>0.0019441317916709302</v>
      </c>
      <c r="E35" s="22">
        <f>VLOOKUP(A35,'[1]Sheet1'!$A$92:$K$176,4,FALSE)</f>
        <v>19</v>
      </c>
      <c r="F35" s="70">
        <f>VLOOKUP(A35,'[1]Sheet1'!$A$92:$K$176,5,FALSE)/100</f>
        <v>0.0016100330480467758</v>
      </c>
      <c r="G35" s="10">
        <f>VLOOKUP(A35,'[1]Sheet1'!$A$92:$K$176,6,FALSE)</f>
        <v>5</v>
      </c>
      <c r="H35" s="69">
        <f>VLOOKUP(A35,'[1]Sheet1'!$A$92:$K$176,7,FALSE)/100</f>
        <v>0.0018102824040550326</v>
      </c>
      <c r="I35" s="22">
        <f>VLOOKUP(A35,'[1]Sheet1'!$A$92:$K$176,8,FALSE)</f>
        <v>0</v>
      </c>
      <c r="J35" s="70">
        <f>VLOOKUP(A35,'[1]Sheet1'!$A$92:$K$176,9,FALSE)/100</f>
        <v>0</v>
      </c>
      <c r="K35" s="10">
        <f>VLOOKUP(A35,'[1]Sheet1'!$A$92:$K$176,10,FALSE)</f>
        <v>43</v>
      </c>
      <c r="L35" s="88">
        <f>VLOOKUP(A35,'[1]Sheet1'!$A$92:$K$176,11,FALSE)/100</f>
        <v>0.001763089917585797</v>
      </c>
    </row>
    <row r="36" spans="1:12" ht="15">
      <c r="A36" s="67" t="s">
        <v>76</v>
      </c>
      <c r="B36" s="80" t="s">
        <v>77</v>
      </c>
      <c r="C36" s="10">
        <f>VLOOKUP(A36,'[1]Sheet1'!$A$92:$K$176,2,FALSE)</f>
        <v>25</v>
      </c>
      <c r="D36" s="69">
        <f>VLOOKUP(A36,'[1]Sheet1'!$A$92:$K$176,3,FALSE)/100</f>
        <v>0.0025580681469354345</v>
      </c>
      <c r="E36" s="22">
        <f>VLOOKUP(A36,'[1]Sheet1'!$A$92:$K$176,4,FALSE)</f>
        <v>28</v>
      </c>
      <c r="F36" s="70">
        <f>VLOOKUP(A36,'[1]Sheet1'!$A$92:$K$176,5,FALSE)/100</f>
        <v>0.0023726802813320907</v>
      </c>
      <c r="G36" s="10">
        <f>VLOOKUP(A36,'[1]Sheet1'!$A$92:$K$176,6,FALSE)</f>
        <v>14</v>
      </c>
      <c r="H36" s="69">
        <f>VLOOKUP(A36,'[1]Sheet1'!$A$92:$K$176,7,FALSE)/100</f>
        <v>0.005068790731354091</v>
      </c>
      <c r="I36" s="22">
        <f>VLOOKUP(A36,'[1]Sheet1'!$A$92:$K$176,8,FALSE)</f>
        <v>0</v>
      </c>
      <c r="J36" s="70">
        <f>VLOOKUP(A36,'[1]Sheet1'!$A$92:$K$176,9,FALSE)/100</f>
        <v>0</v>
      </c>
      <c r="K36" s="10">
        <f>VLOOKUP(A36,'[1]Sheet1'!$A$92:$K$176,10,FALSE)</f>
        <v>67</v>
      </c>
      <c r="L36" s="88">
        <f>VLOOKUP(A36,'[1]Sheet1'!$A$92:$K$176,11,FALSE)/100</f>
        <v>0.002747140104145311</v>
      </c>
    </row>
    <row r="37" spans="1:12" ht="15">
      <c r="A37" s="67" t="s">
        <v>78</v>
      </c>
      <c r="B37" s="80" t="s">
        <v>79</v>
      </c>
      <c r="C37" s="10">
        <f>VLOOKUP(A37,'[1]Sheet1'!$A$92:$K$176,2,FALSE)</f>
        <v>62</v>
      </c>
      <c r="D37" s="69">
        <f>VLOOKUP(A37,'[1]Sheet1'!$A$92:$K$176,3,FALSE)/100</f>
        <v>0.0063440090043998774</v>
      </c>
      <c r="E37" s="22">
        <f>VLOOKUP(A37,'[1]Sheet1'!$A$92:$K$176,4,FALSE)</f>
        <v>44</v>
      </c>
      <c r="F37" s="70">
        <f>VLOOKUP(A37,'[1]Sheet1'!$A$92:$K$176,5,FALSE)/100</f>
        <v>0.0037284975849504274</v>
      </c>
      <c r="G37" s="10">
        <f>VLOOKUP(A37,'[1]Sheet1'!$A$92:$K$176,6,FALSE)</f>
        <v>12</v>
      </c>
      <c r="H37" s="69">
        <f>VLOOKUP(A37,'[1]Sheet1'!$A$92:$K$176,7,FALSE)/100</f>
        <v>0.004344677769732078</v>
      </c>
      <c r="I37" s="22">
        <f>VLOOKUP(A37,'[1]Sheet1'!$A$92:$K$176,8,FALSE)</f>
        <v>0</v>
      </c>
      <c r="J37" s="70">
        <f>VLOOKUP(A37,'[1]Sheet1'!$A$92:$K$176,9,FALSE)/100</f>
        <v>0</v>
      </c>
      <c r="K37" s="10">
        <f>VLOOKUP(A37,'[1]Sheet1'!$A$92:$K$176,10,FALSE)</f>
        <v>118</v>
      </c>
      <c r="L37" s="88">
        <f>VLOOKUP(A37,'[1]Sheet1'!$A$92:$K$176,11,FALSE)/100</f>
        <v>0.00483824675058428</v>
      </c>
    </row>
    <row r="38" spans="1:12" ht="15">
      <c r="A38" s="67" t="s">
        <v>80</v>
      </c>
      <c r="B38" s="80" t="s">
        <v>81</v>
      </c>
      <c r="C38" s="10">
        <v>0</v>
      </c>
      <c r="D38" s="69">
        <v>0</v>
      </c>
      <c r="E38" s="22">
        <v>0</v>
      </c>
      <c r="F38" s="70">
        <v>0</v>
      </c>
      <c r="G38" s="10">
        <v>0</v>
      </c>
      <c r="H38" s="69">
        <v>0</v>
      </c>
      <c r="I38" s="22">
        <v>0</v>
      </c>
      <c r="J38" s="70">
        <v>0</v>
      </c>
      <c r="K38" s="10">
        <v>0</v>
      </c>
      <c r="L38" s="88">
        <v>0</v>
      </c>
    </row>
    <row r="39" spans="1:12" ht="15">
      <c r="A39" s="67" t="s">
        <v>82</v>
      </c>
      <c r="B39" s="80" t="s">
        <v>83</v>
      </c>
      <c r="C39" s="10">
        <f>VLOOKUP(A39,'[1]Sheet1'!$A$92:$K$176,2,FALSE)</f>
        <v>6</v>
      </c>
      <c r="D39" s="69">
        <f>VLOOKUP(A39,'[1]Sheet1'!$A$92:$K$176,3,FALSE)/100</f>
        <v>0.0006139363552645043</v>
      </c>
      <c r="E39" s="22">
        <f>VLOOKUP(A39,'[1]Sheet1'!$A$92:$K$176,4,FALSE)</f>
        <v>12</v>
      </c>
      <c r="F39" s="70">
        <f>VLOOKUP(A39,'[1]Sheet1'!$A$92:$K$176,5,FALSE)/100</f>
        <v>0.0010168629777137532</v>
      </c>
      <c r="G39" s="10">
        <f>VLOOKUP(A39,'[1]Sheet1'!$A$92:$K$176,6,FALSE)</f>
        <v>2</v>
      </c>
      <c r="H39" s="69">
        <f>VLOOKUP(A39,'[1]Sheet1'!$A$92:$K$176,7,FALSE)/100</f>
        <v>0.000724112961622013</v>
      </c>
      <c r="I39" s="22">
        <f>VLOOKUP(A39,'[1]Sheet1'!$A$92:$K$176,8,FALSE)</f>
        <v>0</v>
      </c>
      <c r="J39" s="70">
        <f>VLOOKUP(A39,'[1]Sheet1'!$A$92:$K$176,9,FALSE)/100</f>
        <v>0</v>
      </c>
      <c r="K39" s="10">
        <f>VLOOKUP(A39,'[1]Sheet1'!$A$92:$K$176,10,FALSE)</f>
        <v>20</v>
      </c>
      <c r="L39" s="88">
        <f>VLOOKUP(A39,'[1]Sheet1'!$A$92:$K$176,11,FALSE)/100</f>
        <v>0.0008200418221329288</v>
      </c>
    </row>
    <row r="40" spans="1:12" ht="15">
      <c r="A40" s="67" t="s">
        <v>84</v>
      </c>
      <c r="B40" s="80" t="s">
        <v>85</v>
      </c>
      <c r="C40" s="10">
        <f>VLOOKUP(A40,'[1]Sheet1'!$A$92:$K$176,2,FALSE)</f>
        <v>22</v>
      </c>
      <c r="D40" s="69">
        <f>VLOOKUP(A40,'[1]Sheet1'!$A$92:$K$176,3,FALSE)/100</f>
        <v>0.0022510999693031823</v>
      </c>
      <c r="E40" s="22">
        <f>VLOOKUP(A40,'[1]Sheet1'!$A$92:$K$176,4,FALSE)</f>
        <v>47</v>
      </c>
      <c r="F40" s="70">
        <f>VLOOKUP(A40,'[1]Sheet1'!$A$92:$K$176,5,FALSE)/100</f>
        <v>0.003982713329378866</v>
      </c>
      <c r="G40" s="10">
        <f>VLOOKUP(A40,'[1]Sheet1'!$A$92:$K$176,6,FALSE)</f>
        <v>12</v>
      </c>
      <c r="H40" s="69">
        <f>VLOOKUP(A40,'[1]Sheet1'!$A$92:$K$176,7,FALSE)/100</f>
        <v>0.004344677769732078</v>
      </c>
      <c r="I40" s="22">
        <f>VLOOKUP(A40,'[1]Sheet1'!$A$92:$K$176,8,FALSE)</f>
        <v>0</v>
      </c>
      <c r="J40" s="70">
        <f>VLOOKUP(A40,'[1]Sheet1'!$A$92:$K$176,9,FALSE)/100</f>
        <v>0</v>
      </c>
      <c r="K40" s="10">
        <f>VLOOKUP(A40,'[1]Sheet1'!$A$92:$K$176,10,FALSE)</f>
        <v>81</v>
      </c>
      <c r="L40" s="88">
        <f>VLOOKUP(A40,'[1]Sheet1'!$A$92:$K$176,11,FALSE)/100</f>
        <v>0.0033211693796383625</v>
      </c>
    </row>
    <row r="41" spans="1:12" ht="15">
      <c r="A41" s="67" t="s">
        <v>86</v>
      </c>
      <c r="B41" s="80" t="s">
        <v>87</v>
      </c>
      <c r="C41" s="10">
        <f>VLOOKUP(A41,'[1]Sheet1'!$A$92:$K$176,2,FALSE)</f>
        <v>3</v>
      </c>
      <c r="D41" s="69">
        <f>VLOOKUP(A41,'[1]Sheet1'!$A$92:$K$176,3,FALSE)/100</f>
        <v>0.00030696817763225213</v>
      </c>
      <c r="E41" s="22">
        <f>VLOOKUP(A41,'[1]Sheet1'!$A$92:$K$176,4,FALSE)</f>
        <v>2</v>
      </c>
      <c r="F41" s="70">
        <f>VLOOKUP(A41,'[1]Sheet1'!$A$92:$K$176,5,FALSE)/100</f>
        <v>0.00016947716295229217</v>
      </c>
      <c r="G41" s="10">
        <f>VLOOKUP(A41,'[1]Sheet1'!$A$92:$K$176,6,FALSE)</f>
        <v>1</v>
      </c>
      <c r="H41" s="69">
        <f>VLOOKUP(A41,'[1]Sheet1'!$A$92:$K$176,7,FALSE)/100</f>
        <v>0.0003620564808110065</v>
      </c>
      <c r="I41" s="22">
        <f>VLOOKUP(A41,'[1]Sheet1'!$A$92:$K$176,8,FALSE)</f>
        <v>0</v>
      </c>
      <c r="J41" s="70">
        <f>VLOOKUP(A41,'[1]Sheet1'!$A$92:$K$176,9,FALSE)/100</f>
        <v>0</v>
      </c>
      <c r="K41" s="10">
        <f>VLOOKUP(A41,'[1]Sheet1'!$A$92:$K$176,10,FALSE)</f>
        <v>6</v>
      </c>
      <c r="L41" s="88">
        <f>VLOOKUP(A41,'[1]Sheet1'!$A$92:$K$176,11,FALSE)/100</f>
        <v>0.00024601254663987864</v>
      </c>
    </row>
    <row r="42" spans="1:12" ht="15">
      <c r="A42" s="67" t="s">
        <v>88</v>
      </c>
      <c r="B42" s="81" t="s">
        <v>89</v>
      </c>
      <c r="C42" s="10">
        <f>VLOOKUP(A42,'[1]Sheet1'!$A$92:$K$176,2,FALSE)</f>
        <v>74</v>
      </c>
      <c r="D42" s="69">
        <f>VLOOKUP(A42,'[1]Sheet1'!$A$92:$K$176,3,FALSE)/100</f>
        <v>0.007571881714928886</v>
      </c>
      <c r="E42" s="22">
        <f>VLOOKUP(A42,'[1]Sheet1'!$A$92:$K$176,4,FALSE)</f>
        <v>104</v>
      </c>
      <c r="F42" s="70">
        <f>VLOOKUP(A42,'[1]Sheet1'!$A$92:$K$176,5,FALSE)/100</f>
        <v>0.008812812473519194</v>
      </c>
      <c r="G42" s="10">
        <f>VLOOKUP(A42,'[1]Sheet1'!$A$92:$K$176,6,FALSE)</f>
        <v>32</v>
      </c>
      <c r="H42" s="69">
        <f>VLOOKUP(A42,'[1]Sheet1'!$A$92:$K$176,7,FALSE)/100</f>
        <v>0.011585807385952208</v>
      </c>
      <c r="I42" s="22">
        <f>VLOOKUP(A42,'[1]Sheet1'!$A$92:$K$176,8,FALSE)</f>
        <v>2</v>
      </c>
      <c r="J42" s="70">
        <f>VLOOKUP(A42,'[1]Sheet1'!$A$92:$K$176,9,FALSE)/100</f>
        <v>0.03773584905660377</v>
      </c>
      <c r="K42" s="10">
        <f>VLOOKUP(A42,'[1]Sheet1'!$A$92:$K$176,10,FALSE)</f>
        <v>212</v>
      </c>
      <c r="L42" s="88">
        <f>VLOOKUP(A42,'[1]Sheet1'!$A$92:$K$176,11,FALSE)/100</f>
        <v>0.008692443314609045</v>
      </c>
    </row>
    <row r="43" spans="1:12" ht="15">
      <c r="A43" s="67" t="s">
        <v>90</v>
      </c>
      <c r="B43" s="80" t="s">
        <v>91</v>
      </c>
      <c r="C43" s="10">
        <f>VLOOKUP(A43,'[1]Sheet1'!$A$92:$K$176,2,FALSE)</f>
        <v>63</v>
      </c>
      <c r="D43" s="69">
        <f>VLOOKUP(A43,'[1]Sheet1'!$A$92:$K$176,3,FALSE)/100</f>
        <v>0.006446331730277295</v>
      </c>
      <c r="E43" s="22">
        <f>VLOOKUP(A43,'[1]Sheet1'!$A$92:$K$176,4,FALSE)</f>
        <v>79</v>
      </c>
      <c r="F43" s="70">
        <f>VLOOKUP(A43,'[1]Sheet1'!$A$92:$K$176,5,FALSE)/100</f>
        <v>0.006694347936615541</v>
      </c>
      <c r="G43" s="10">
        <f>VLOOKUP(A43,'[1]Sheet1'!$A$92:$K$176,6,FALSE)</f>
        <v>16</v>
      </c>
      <c r="H43" s="69">
        <f>VLOOKUP(A43,'[1]Sheet1'!$A$92:$K$176,7,FALSE)/100</f>
        <v>0.005792903692976104</v>
      </c>
      <c r="I43" s="22">
        <f>VLOOKUP(A43,'[1]Sheet1'!$A$92:$K$176,8,FALSE)</f>
        <v>0</v>
      </c>
      <c r="J43" s="70">
        <f>VLOOKUP(A43,'[1]Sheet1'!$A$92:$K$176,9,FALSE)/100</f>
        <v>0</v>
      </c>
      <c r="K43" s="10">
        <f>VLOOKUP(A43,'[1]Sheet1'!$A$92:$K$176,10,FALSE)</f>
        <v>158</v>
      </c>
      <c r="L43" s="88">
        <f>VLOOKUP(A43,'[1]Sheet1'!$A$92:$K$176,11,FALSE)/100</f>
        <v>0.006478330394850137</v>
      </c>
    </row>
    <row r="44" spans="1:12" ht="15">
      <c r="A44" s="67" t="s">
        <v>92</v>
      </c>
      <c r="B44" s="80" t="s">
        <v>93</v>
      </c>
      <c r="C44" s="10">
        <f>VLOOKUP(A44,'[1]Sheet1'!$A$92:$K$176,2,FALSE)</f>
        <v>170</v>
      </c>
      <c r="D44" s="69">
        <f>VLOOKUP(A44,'[1]Sheet1'!$A$92:$K$176,3,FALSE)/100</f>
        <v>0.017394863399160954</v>
      </c>
      <c r="E44" s="22">
        <f>VLOOKUP(A44,'[1]Sheet1'!$A$92:$K$176,4,FALSE)</f>
        <v>250</v>
      </c>
      <c r="F44" s="70">
        <f>VLOOKUP(A44,'[1]Sheet1'!$A$92:$K$176,5,FALSE)/100</f>
        <v>0.021184645369036522</v>
      </c>
      <c r="G44" s="10">
        <f>VLOOKUP(A44,'[1]Sheet1'!$A$92:$K$176,6,FALSE)</f>
        <v>69</v>
      </c>
      <c r="H44" s="69">
        <f>VLOOKUP(A44,'[1]Sheet1'!$A$92:$K$176,7,FALSE)/100</f>
        <v>0.024981897175959455</v>
      </c>
      <c r="I44" s="22">
        <f>VLOOKUP(A44,'[1]Sheet1'!$A$92:$K$176,8,FALSE)</f>
        <v>6</v>
      </c>
      <c r="J44" s="70">
        <f>VLOOKUP(A44,'[1]Sheet1'!$A$92:$K$176,9,FALSE)/100</f>
        <v>0.11320754716981134</v>
      </c>
      <c r="K44" s="10">
        <f>VLOOKUP(A44,'[1]Sheet1'!$A$92:$K$176,10,FALSE)</f>
        <v>495</v>
      </c>
      <c r="L44" s="88">
        <f>VLOOKUP(A44,'[1]Sheet1'!$A$92:$K$176,11,FALSE)/100</f>
        <v>0.02029603509778999</v>
      </c>
    </row>
    <row r="45" spans="1:12" ht="15">
      <c r="A45" s="67" t="s">
        <v>94</v>
      </c>
      <c r="B45" s="81" t="s">
        <v>95</v>
      </c>
      <c r="C45" s="10">
        <f>VLOOKUP(A45,'[1]Sheet1'!$A$92:$K$176,2,FALSE)</f>
        <v>110</v>
      </c>
      <c r="D45" s="69">
        <f>VLOOKUP(A45,'[1]Sheet1'!$A$92:$K$176,3,FALSE)/100</f>
        <v>0.01125549984651591</v>
      </c>
      <c r="E45" s="22">
        <f>VLOOKUP(A45,'[1]Sheet1'!$A$92:$K$176,4,FALSE)</f>
        <v>158</v>
      </c>
      <c r="F45" s="70">
        <f>VLOOKUP(A45,'[1]Sheet1'!$A$92:$K$176,5,FALSE)/100</f>
        <v>0.013388695873231082</v>
      </c>
      <c r="G45" s="10">
        <f>VLOOKUP(A45,'[1]Sheet1'!$A$92:$K$176,6,FALSE)</f>
        <v>50</v>
      </c>
      <c r="H45" s="69">
        <f>VLOOKUP(A45,'[1]Sheet1'!$A$92:$K$176,7,FALSE)/100</f>
        <v>0.01810282404055033</v>
      </c>
      <c r="I45" s="22">
        <f>VLOOKUP(A45,'[1]Sheet1'!$A$92:$K$176,8,FALSE)</f>
        <v>1</v>
      </c>
      <c r="J45" s="70">
        <f>VLOOKUP(A45,'[1]Sheet1'!$A$92:$K$176,9,FALSE)/100</f>
        <v>0.018867924528301886</v>
      </c>
      <c r="K45" s="10">
        <f>VLOOKUP(A45,'[1]Sheet1'!$A$92:$K$176,10,FALSE)</f>
        <v>319</v>
      </c>
      <c r="L45" s="88">
        <f>VLOOKUP(A45,'[1]Sheet1'!$A$92:$K$176,11,FALSE)/100</f>
        <v>0.013079667063020212</v>
      </c>
    </row>
    <row r="46" spans="1:12" ht="15">
      <c r="A46" s="67" t="s">
        <v>96</v>
      </c>
      <c r="B46" s="81" t="s">
        <v>97</v>
      </c>
      <c r="C46" s="10">
        <f>VLOOKUP(A46,'[1]Sheet1'!$A$92:$K$176,2,FALSE)</f>
        <v>469</v>
      </c>
      <c r="D46" s="69">
        <f>VLOOKUP(A46,'[1]Sheet1'!$A$92:$K$176,3,FALSE)/100</f>
        <v>0.04798935843650875</v>
      </c>
      <c r="E46" s="22">
        <f>VLOOKUP(A46,'[1]Sheet1'!$A$92:$K$176,4,FALSE)</f>
        <v>458</v>
      </c>
      <c r="F46" s="70">
        <f>VLOOKUP(A46,'[1]Sheet1'!$A$92:$K$176,5,FALSE)/100</f>
        <v>0.0388102703160749</v>
      </c>
      <c r="G46" s="10">
        <f>VLOOKUP(A46,'[1]Sheet1'!$A$92:$K$176,6,FALSE)</f>
        <v>137</v>
      </c>
      <c r="H46" s="69">
        <f>VLOOKUP(A46,'[1]Sheet1'!$A$92:$K$176,7,FALSE)/100</f>
        <v>0.049601737871107894</v>
      </c>
      <c r="I46" s="22">
        <f>VLOOKUP(A46,'[1]Sheet1'!$A$92:$K$176,8,FALSE)</f>
        <v>6</v>
      </c>
      <c r="J46" s="70">
        <f>VLOOKUP(A46,'[1]Sheet1'!$A$92:$K$176,9,FALSE)/100</f>
        <v>0.11320754716981134</v>
      </c>
      <c r="K46" s="10">
        <f>VLOOKUP(A46,'[1]Sheet1'!$A$92:$K$176,10,FALSE)</f>
        <v>1070</v>
      </c>
      <c r="L46" s="88">
        <f>VLOOKUP(A46,'[1]Sheet1'!$A$92:$K$176,11,FALSE)/100</f>
        <v>0.04387223748411169</v>
      </c>
    </row>
    <row r="47" spans="1:12" ht="15">
      <c r="A47" s="67" t="s">
        <v>98</v>
      </c>
      <c r="B47" s="81" t="s">
        <v>99</v>
      </c>
      <c r="C47" s="10">
        <f>VLOOKUP(A47,'[1]Sheet1'!$A$92:$K$176,2,FALSE)</f>
        <v>642</v>
      </c>
      <c r="D47" s="69">
        <f>VLOOKUP(A47,'[1]Sheet1'!$A$92:$K$176,3,FALSE)/100</f>
        <v>0.06569119001330197</v>
      </c>
      <c r="E47" s="22">
        <f>VLOOKUP(A47,'[1]Sheet1'!$A$92:$K$176,4,FALSE)</f>
        <v>817</v>
      </c>
      <c r="F47" s="70">
        <f>VLOOKUP(A47,'[1]Sheet1'!$A$92:$K$176,5,FALSE)/100</f>
        <v>0.06923142106601135</v>
      </c>
      <c r="G47" s="10">
        <f>VLOOKUP(A47,'[1]Sheet1'!$A$92:$K$176,6,FALSE)</f>
        <v>191</v>
      </c>
      <c r="H47" s="69">
        <f>VLOOKUP(A47,'[1]Sheet1'!$A$92:$K$176,7,FALSE)/100</f>
        <v>0.06915278783490224</v>
      </c>
      <c r="I47" s="22">
        <f>VLOOKUP(A47,'[1]Sheet1'!$A$92:$K$176,8,FALSE)</f>
        <v>3</v>
      </c>
      <c r="J47" s="70">
        <f>VLOOKUP(A47,'[1]Sheet1'!$A$92:$K$176,9,FALSE)/100</f>
        <v>0.05660377358490567</v>
      </c>
      <c r="K47" s="10">
        <f>VLOOKUP(A47,'[1]Sheet1'!$A$92:$K$176,10,FALSE)</f>
        <v>1653</v>
      </c>
      <c r="L47" s="88">
        <f>VLOOKUP(A47,'[1]Sheet1'!$A$92:$K$176,11,FALSE)/100</f>
        <v>0.06777645659928656</v>
      </c>
    </row>
    <row r="48" spans="1:12" ht="15">
      <c r="A48" s="67" t="s">
        <v>100</v>
      </c>
      <c r="B48" s="80" t="s">
        <v>101</v>
      </c>
      <c r="C48" s="10">
        <f>VLOOKUP(A48,'[1]Sheet1'!$A$92:$K$176,2,FALSE)</f>
        <v>146</v>
      </c>
      <c r="D48" s="69">
        <f>VLOOKUP(A48,'[1]Sheet1'!$A$92:$K$176,3,FALSE)/100</f>
        <v>0.01493911797810294</v>
      </c>
      <c r="E48" s="22">
        <f>VLOOKUP(A48,'[1]Sheet1'!$A$92:$K$176,4,FALSE)</f>
        <v>233</v>
      </c>
      <c r="F48" s="70">
        <f>VLOOKUP(A48,'[1]Sheet1'!$A$92:$K$176,5,FALSE)/100</f>
        <v>0.019744089483942035</v>
      </c>
      <c r="G48" s="10">
        <f>VLOOKUP(A48,'[1]Sheet1'!$A$92:$K$176,6,FALSE)</f>
        <v>78</v>
      </c>
      <c r="H48" s="69">
        <f>VLOOKUP(A48,'[1]Sheet1'!$A$92:$K$176,7,FALSE)/100</f>
        <v>0.028240405503258507</v>
      </c>
      <c r="I48" s="22">
        <f>VLOOKUP(A48,'[1]Sheet1'!$A$92:$K$176,8,FALSE)</f>
        <v>1</v>
      </c>
      <c r="J48" s="70">
        <f>VLOOKUP(A48,'[1]Sheet1'!$A$92:$K$176,9,FALSE)/100</f>
        <v>0.018867924528301886</v>
      </c>
      <c r="K48" s="10">
        <f>VLOOKUP(A48,'[1]Sheet1'!$A$92:$K$176,10,FALSE)</f>
        <v>458</v>
      </c>
      <c r="L48" s="88">
        <f>VLOOKUP(A48,'[1]Sheet1'!$A$92:$K$176,11,FALSE)/100</f>
        <v>0.01877895772684407</v>
      </c>
    </row>
    <row r="49" spans="1:12" ht="15">
      <c r="A49" s="67" t="s">
        <v>102</v>
      </c>
      <c r="B49" s="80" t="s">
        <v>103</v>
      </c>
      <c r="C49" s="10">
        <f>VLOOKUP(A49,'[1]Sheet1'!$A$92:$K$176,2,FALSE)</f>
        <v>6</v>
      </c>
      <c r="D49" s="69">
        <f>VLOOKUP(A49,'[1]Sheet1'!$A$92:$K$176,3,FALSE)/100</f>
        <v>0.0006139363552645043</v>
      </c>
      <c r="E49" s="22">
        <f>VLOOKUP(A49,'[1]Sheet1'!$A$92:$K$176,4,FALSE)</f>
        <v>4</v>
      </c>
      <c r="F49" s="70">
        <f>VLOOKUP(A49,'[1]Sheet1'!$A$92:$K$176,5,FALSE)/100</f>
        <v>0.00033895432590458433</v>
      </c>
      <c r="G49" s="10">
        <f>VLOOKUP(A49,'[1]Sheet1'!$A$92:$K$176,6,FALSE)</f>
        <v>2</v>
      </c>
      <c r="H49" s="69">
        <f>VLOOKUP(A49,'[1]Sheet1'!$A$92:$K$176,7,FALSE)/100</f>
        <v>0.000724112961622013</v>
      </c>
      <c r="I49" s="22">
        <f>VLOOKUP(A49,'[1]Sheet1'!$A$92:$K$176,8,FALSE)</f>
        <v>0</v>
      </c>
      <c r="J49" s="70">
        <f>VLOOKUP(A49,'[1]Sheet1'!$A$92:$K$176,9,FALSE)/100</f>
        <v>0</v>
      </c>
      <c r="K49" s="10">
        <f>VLOOKUP(A49,'[1]Sheet1'!$A$92:$K$176,10,FALSE)</f>
        <v>12</v>
      </c>
      <c r="L49" s="88">
        <f>VLOOKUP(A49,'[1]Sheet1'!$A$92:$K$176,11,FALSE)/100</f>
        <v>0.0004920250932797573</v>
      </c>
    </row>
    <row r="50" spans="1:12" ht="15">
      <c r="A50" s="67" t="s">
        <v>104</v>
      </c>
      <c r="B50" s="80" t="s">
        <v>105</v>
      </c>
      <c r="C50" s="10">
        <f>VLOOKUP(A50,'[1]Sheet1'!$A$92:$K$176,2,FALSE)</f>
        <v>18</v>
      </c>
      <c r="D50" s="69">
        <f>VLOOKUP(A50,'[1]Sheet1'!$A$92:$K$176,3,FALSE)/100</f>
        <v>0.0018418090657935126</v>
      </c>
      <c r="E50" s="22">
        <f>VLOOKUP(A50,'[1]Sheet1'!$A$92:$K$176,4,FALSE)</f>
        <v>23</v>
      </c>
      <c r="F50" s="70">
        <f>VLOOKUP(A50,'[1]Sheet1'!$A$92:$K$176,5,FALSE)/100</f>
        <v>0.0019489873739513596</v>
      </c>
      <c r="G50" s="10">
        <f>VLOOKUP(A50,'[1]Sheet1'!$A$92:$K$176,6,FALSE)</f>
        <v>6</v>
      </c>
      <c r="H50" s="69">
        <f>VLOOKUP(A50,'[1]Sheet1'!$A$92:$K$176,7,FALSE)/100</f>
        <v>0.002172338884866039</v>
      </c>
      <c r="I50" s="22">
        <f>VLOOKUP(A50,'[1]Sheet1'!$A$92:$K$176,8,FALSE)</f>
        <v>0</v>
      </c>
      <c r="J50" s="70">
        <f>VLOOKUP(A50,'[1]Sheet1'!$A$92:$K$176,9,FALSE)/100</f>
        <v>0</v>
      </c>
      <c r="K50" s="10">
        <f>VLOOKUP(A50,'[1]Sheet1'!$A$92:$K$176,10,FALSE)</f>
        <v>47</v>
      </c>
      <c r="L50" s="88">
        <f>VLOOKUP(A50,'[1]Sheet1'!$A$92:$K$176,11,FALSE)/100</f>
        <v>0.0019270982820123821</v>
      </c>
    </row>
    <row r="51" spans="1:12" ht="15">
      <c r="A51" s="67" t="s">
        <v>106</v>
      </c>
      <c r="B51" s="80" t="s">
        <v>107</v>
      </c>
      <c r="C51" s="10">
        <f>VLOOKUP(A51,'[1]Sheet1'!$A$92:$K$176,2,FALSE)</f>
        <v>251</v>
      </c>
      <c r="D51" s="69">
        <f>VLOOKUP(A51,'[1]Sheet1'!$A$92:$K$176,3,FALSE)/100</f>
        <v>0.025683004195231764</v>
      </c>
      <c r="E51" s="22">
        <f>VLOOKUP(A51,'[1]Sheet1'!$A$92:$K$176,4,FALSE)</f>
        <v>374</v>
      </c>
      <c r="F51" s="70">
        <f>VLOOKUP(A51,'[1]Sheet1'!$A$92:$K$176,5,FALSE)/100</f>
        <v>0.031692229472078635</v>
      </c>
      <c r="G51" s="10">
        <f>VLOOKUP(A51,'[1]Sheet1'!$A$92:$K$176,6,FALSE)</f>
        <v>80</v>
      </c>
      <c r="H51" s="69">
        <f>VLOOKUP(A51,'[1]Sheet1'!$A$92:$K$176,7,FALSE)/100</f>
        <v>0.02896451846488052</v>
      </c>
      <c r="I51" s="22">
        <f>VLOOKUP(A51,'[1]Sheet1'!$A$92:$K$176,8,FALSE)</f>
        <v>2</v>
      </c>
      <c r="J51" s="70">
        <f>VLOOKUP(A51,'[1]Sheet1'!$A$92:$K$176,9,FALSE)/100</f>
        <v>0.03773584905660377</v>
      </c>
      <c r="K51" s="10">
        <f>VLOOKUP(A51,'[1]Sheet1'!$A$92:$K$176,10,FALSE)</f>
        <v>707</v>
      </c>
      <c r="L51" s="88">
        <f>VLOOKUP(A51,'[1]Sheet1'!$A$92:$K$176,11,FALSE)/100</f>
        <v>0.028988478412399033</v>
      </c>
    </row>
    <row r="52" spans="1:12" ht="15">
      <c r="A52" s="67" t="s">
        <v>108</v>
      </c>
      <c r="B52" s="80" t="s">
        <v>109</v>
      </c>
      <c r="C52" s="10">
        <f>VLOOKUP(A52,'[1]Sheet1'!$A$92:$K$176,2,FALSE)</f>
        <v>74</v>
      </c>
      <c r="D52" s="69">
        <f>VLOOKUP(A52,'[1]Sheet1'!$A$92:$K$176,3,FALSE)/100</f>
        <v>0.007571881714928886</v>
      </c>
      <c r="E52" s="22">
        <f>VLOOKUP(A52,'[1]Sheet1'!$A$92:$K$176,4,FALSE)</f>
        <v>84</v>
      </c>
      <c r="F52" s="70">
        <f>VLOOKUP(A52,'[1]Sheet1'!$A$92:$K$176,5,FALSE)/100</f>
        <v>0.007118040843996271</v>
      </c>
      <c r="G52" s="10">
        <f>VLOOKUP(A52,'[1]Sheet1'!$A$92:$K$176,6,FALSE)</f>
        <v>19</v>
      </c>
      <c r="H52" s="69">
        <f>VLOOKUP(A52,'[1]Sheet1'!$A$92:$K$176,7,FALSE)/100</f>
        <v>0.006879073135409124</v>
      </c>
      <c r="I52" s="22">
        <f>VLOOKUP(A52,'[1]Sheet1'!$A$92:$K$176,8,FALSE)</f>
        <v>0</v>
      </c>
      <c r="J52" s="70">
        <f>VLOOKUP(A52,'[1]Sheet1'!$A$92:$K$176,9,FALSE)/100</f>
        <v>0</v>
      </c>
      <c r="K52" s="10">
        <f>VLOOKUP(A52,'[1]Sheet1'!$A$92:$K$176,10,FALSE)</f>
        <v>177</v>
      </c>
      <c r="L52" s="88">
        <f>VLOOKUP(A52,'[1]Sheet1'!$A$92:$K$176,11,FALSE)/100</f>
        <v>0.007257370125876419</v>
      </c>
    </row>
    <row r="53" spans="1:12" ht="15">
      <c r="A53" s="67" t="s">
        <v>110</v>
      </c>
      <c r="B53" s="80" t="s">
        <v>111</v>
      </c>
      <c r="C53" s="10">
        <f>VLOOKUP(A53,'[1]Sheet1'!$A$92:$K$176,2,FALSE)</f>
        <v>49</v>
      </c>
      <c r="D53" s="69">
        <f>VLOOKUP(A53,'[1]Sheet1'!$A$92:$K$176,3,FALSE)/100</f>
        <v>0.0050138135679934515</v>
      </c>
      <c r="E53" s="22">
        <f>VLOOKUP(A53,'[1]Sheet1'!$A$92:$K$176,4,FALSE)</f>
        <v>82</v>
      </c>
      <c r="F53" s="70">
        <f>VLOOKUP(A53,'[1]Sheet1'!$A$92:$K$176,5,FALSE)/100</f>
        <v>0.0069485636810439795</v>
      </c>
      <c r="G53" s="10">
        <f>VLOOKUP(A53,'[1]Sheet1'!$A$92:$K$176,6,FALSE)</f>
        <v>20</v>
      </c>
      <c r="H53" s="69">
        <f>VLOOKUP(A53,'[1]Sheet1'!$A$92:$K$176,7,FALSE)/100</f>
        <v>0.00724112961622013</v>
      </c>
      <c r="I53" s="22">
        <f>VLOOKUP(A53,'[1]Sheet1'!$A$92:$K$176,8,FALSE)</f>
        <v>1</v>
      </c>
      <c r="J53" s="70">
        <f>VLOOKUP(A53,'[1]Sheet1'!$A$92:$K$176,9,FALSE)/100</f>
        <v>0.018867924528301886</v>
      </c>
      <c r="K53" s="10">
        <f>VLOOKUP(A53,'[1]Sheet1'!$A$92:$K$176,10,FALSE)</f>
        <v>152</v>
      </c>
      <c r="L53" s="88">
        <f>VLOOKUP(A53,'[1]Sheet1'!$A$92:$K$176,11,FALSE)/100</f>
        <v>0.006232317848210258</v>
      </c>
    </row>
    <row r="54" spans="1:12" ht="15">
      <c r="A54" s="67" t="s">
        <v>112</v>
      </c>
      <c r="B54" s="80" t="s">
        <v>113</v>
      </c>
      <c r="C54" s="10">
        <f>VLOOKUP(A54,'[1]Sheet1'!$A$92:$K$176,2,FALSE)</f>
        <v>176</v>
      </c>
      <c r="D54" s="69">
        <f>VLOOKUP(A54,'[1]Sheet1'!$A$92:$K$176,3,FALSE)/100</f>
        <v>0.01800879975442546</v>
      </c>
      <c r="E54" s="22">
        <f>VLOOKUP(A54,'[1]Sheet1'!$A$92:$K$176,4,FALSE)</f>
        <v>207</v>
      </c>
      <c r="F54" s="70">
        <f>VLOOKUP(A54,'[1]Sheet1'!$A$92:$K$176,5,FALSE)/100</f>
        <v>0.01754088636556224</v>
      </c>
      <c r="G54" s="10">
        <f>VLOOKUP(A54,'[1]Sheet1'!$A$92:$K$176,6,FALSE)</f>
        <v>75</v>
      </c>
      <c r="H54" s="69">
        <f>VLOOKUP(A54,'[1]Sheet1'!$A$92:$K$176,7,FALSE)/100</f>
        <v>0.02715423606082549</v>
      </c>
      <c r="I54" s="22">
        <f>VLOOKUP(A54,'[1]Sheet1'!$A$92:$K$176,8,FALSE)</f>
        <v>0</v>
      </c>
      <c r="J54" s="70">
        <f>VLOOKUP(A54,'[1]Sheet1'!$A$92:$K$176,9,FALSE)/100</f>
        <v>0</v>
      </c>
      <c r="K54" s="10">
        <f>VLOOKUP(A54,'[1]Sheet1'!$A$92:$K$176,10,FALSE)</f>
        <v>458</v>
      </c>
      <c r="L54" s="88">
        <f>VLOOKUP(A54,'[1]Sheet1'!$A$92:$K$176,11,FALSE)/100</f>
        <v>0.01877895772684407</v>
      </c>
    </row>
    <row r="55" spans="1:12" ht="15">
      <c r="A55" s="67" t="s">
        <v>114</v>
      </c>
      <c r="B55" s="80" t="s">
        <v>115</v>
      </c>
      <c r="C55" s="10">
        <f>VLOOKUP(A55,'[1]Sheet1'!$A$92:$K$176,2,FALSE)</f>
        <v>29</v>
      </c>
      <c r="D55" s="69">
        <f>VLOOKUP(A55,'[1]Sheet1'!$A$92:$K$176,3,FALSE)/100</f>
        <v>0.002967359050445104</v>
      </c>
      <c r="E55" s="22">
        <f>VLOOKUP(A55,'[1]Sheet1'!$A$92:$K$176,4,FALSE)</f>
        <v>28</v>
      </c>
      <c r="F55" s="70">
        <f>VLOOKUP(A55,'[1]Sheet1'!$A$92:$K$176,5,FALSE)/100</f>
        <v>0.0023726802813320907</v>
      </c>
      <c r="G55" s="10">
        <f>VLOOKUP(A55,'[1]Sheet1'!$A$92:$K$176,6,FALSE)</f>
        <v>5</v>
      </c>
      <c r="H55" s="69">
        <f>VLOOKUP(A55,'[1]Sheet1'!$A$92:$K$176,7,FALSE)/100</f>
        <v>0.0018102824040550326</v>
      </c>
      <c r="I55" s="22">
        <f>VLOOKUP(A55,'[1]Sheet1'!$A$92:$K$176,8,FALSE)</f>
        <v>0</v>
      </c>
      <c r="J55" s="70">
        <f>VLOOKUP(A55,'[1]Sheet1'!$A$92:$K$176,9,FALSE)/100</f>
        <v>0</v>
      </c>
      <c r="K55" s="10">
        <f>VLOOKUP(A55,'[1]Sheet1'!$A$92:$K$176,10,FALSE)</f>
        <v>62</v>
      </c>
      <c r="L55" s="88">
        <f>VLOOKUP(A55,'[1]Sheet1'!$A$92:$K$176,11,FALSE)/100</f>
        <v>0.002542129648612079</v>
      </c>
    </row>
    <row r="56" spans="1:12" ht="28.5">
      <c r="A56" s="67" t="s">
        <v>116</v>
      </c>
      <c r="B56" s="80" t="s">
        <v>117</v>
      </c>
      <c r="C56" s="10">
        <f>VLOOKUP(A56,'[1]Sheet1'!$A$92:$K$176,2,FALSE)</f>
        <v>24</v>
      </c>
      <c r="D56" s="69">
        <f>VLOOKUP(A56,'[1]Sheet1'!$A$92:$K$176,3,FALSE)/100</f>
        <v>0.002455745421058017</v>
      </c>
      <c r="E56" s="22">
        <f>VLOOKUP(A56,'[1]Sheet1'!$A$92:$K$176,4,FALSE)</f>
        <v>12</v>
      </c>
      <c r="F56" s="70">
        <f>VLOOKUP(A56,'[1]Sheet1'!$A$92:$K$176,5,FALSE)/100</f>
        <v>0.0010168629777137532</v>
      </c>
      <c r="G56" s="10">
        <f>VLOOKUP(A56,'[1]Sheet1'!$A$92:$K$176,6,FALSE)</f>
        <v>5</v>
      </c>
      <c r="H56" s="69">
        <f>VLOOKUP(A56,'[1]Sheet1'!$A$92:$K$176,7,FALSE)/100</f>
        <v>0.0018102824040550326</v>
      </c>
      <c r="I56" s="22">
        <f>VLOOKUP(A56,'[1]Sheet1'!$A$92:$K$176,8,FALSE)</f>
        <v>0</v>
      </c>
      <c r="J56" s="70">
        <f>VLOOKUP(A56,'[1]Sheet1'!$A$92:$K$176,9,FALSE)/100</f>
        <v>0</v>
      </c>
      <c r="K56" s="10">
        <f>VLOOKUP(A56,'[1]Sheet1'!$A$92:$K$176,10,FALSE)</f>
        <v>41</v>
      </c>
      <c r="L56" s="88">
        <f>VLOOKUP(A56,'[1]Sheet1'!$A$92:$K$176,11,FALSE)/100</f>
        <v>0.001681085735372504</v>
      </c>
    </row>
    <row r="57" spans="1:12" ht="15">
      <c r="A57" s="67" t="s">
        <v>118</v>
      </c>
      <c r="B57" s="81" t="s">
        <v>119</v>
      </c>
      <c r="C57" s="10">
        <f>VLOOKUP(A57,'[1]Sheet1'!$A$92:$K$176,2,FALSE)</f>
        <v>7</v>
      </c>
      <c r="D57" s="69">
        <f>VLOOKUP(A57,'[1]Sheet1'!$A$92:$K$176,3,FALSE)/100</f>
        <v>0.0007162590811419218</v>
      </c>
      <c r="E57" s="22">
        <f>VLOOKUP(A57,'[1]Sheet1'!$A$92:$K$176,4,FALSE)</f>
        <v>6</v>
      </c>
      <c r="F57" s="70">
        <f>VLOOKUP(A57,'[1]Sheet1'!$A$92:$K$176,5,FALSE)/100</f>
        <v>0.0005084314888568766</v>
      </c>
      <c r="G57" s="10">
        <f>VLOOKUP(A57,'[1]Sheet1'!$A$92:$K$176,6,FALSE)</f>
        <v>2</v>
      </c>
      <c r="H57" s="69">
        <f>VLOOKUP(A57,'[1]Sheet1'!$A$92:$K$176,7,FALSE)/100</f>
        <v>0.000724112961622013</v>
      </c>
      <c r="I57" s="22">
        <f>VLOOKUP(A57,'[1]Sheet1'!$A$92:$K$176,8,FALSE)</f>
        <v>0</v>
      </c>
      <c r="J57" s="70">
        <f>VLOOKUP(A57,'[1]Sheet1'!$A$92:$K$176,9,FALSE)/100</f>
        <v>0</v>
      </c>
      <c r="K57" s="10">
        <f>VLOOKUP(A57,'[1]Sheet1'!$A$92:$K$176,10,FALSE)</f>
        <v>15</v>
      </c>
      <c r="L57" s="88">
        <f>VLOOKUP(A57,'[1]Sheet1'!$A$92:$K$176,11,FALSE)/100</f>
        <v>0.0006150313665996967</v>
      </c>
    </row>
    <row r="58" spans="1:12" ht="15">
      <c r="A58" s="67" t="s">
        <v>120</v>
      </c>
      <c r="B58" s="80" t="s">
        <v>121</v>
      </c>
      <c r="C58" s="10">
        <f>VLOOKUP(A58,'[1]Sheet1'!$A$92:$K$176,2,FALSE)</f>
        <v>58</v>
      </c>
      <c r="D58" s="69">
        <f>VLOOKUP(A58,'[1]Sheet1'!$A$92:$K$176,3,FALSE)/100</f>
        <v>0.005934718100890208</v>
      </c>
      <c r="E58" s="22">
        <f>VLOOKUP(A58,'[1]Sheet1'!$A$92:$K$176,4,FALSE)</f>
        <v>76</v>
      </c>
      <c r="F58" s="70">
        <f>VLOOKUP(A58,'[1]Sheet1'!$A$92:$K$176,5,FALSE)/100</f>
        <v>0.006440132192187103</v>
      </c>
      <c r="G58" s="10">
        <f>VLOOKUP(A58,'[1]Sheet1'!$A$92:$K$176,6,FALSE)</f>
        <v>16</v>
      </c>
      <c r="H58" s="69">
        <f>VLOOKUP(A58,'[1]Sheet1'!$A$92:$K$176,7,FALSE)/100</f>
        <v>0.005792903692976104</v>
      </c>
      <c r="I58" s="22">
        <f>VLOOKUP(A58,'[1]Sheet1'!$A$92:$K$176,8,FALSE)</f>
        <v>0</v>
      </c>
      <c r="J58" s="70">
        <f>VLOOKUP(A58,'[1]Sheet1'!$A$92:$K$176,9,FALSE)/100</f>
        <v>0</v>
      </c>
      <c r="K58" s="10">
        <f>VLOOKUP(A58,'[1]Sheet1'!$A$92:$K$176,10,FALSE)</f>
        <v>150</v>
      </c>
      <c r="L58" s="88">
        <f>VLOOKUP(A58,'[1]Sheet1'!$A$92:$K$176,11,FALSE)/100</f>
        <v>0.006150313665996966</v>
      </c>
    </row>
    <row r="59" spans="1:12" ht="15">
      <c r="A59" s="67" t="s">
        <v>122</v>
      </c>
      <c r="B59" s="80" t="s">
        <v>123</v>
      </c>
      <c r="C59" s="10">
        <f>VLOOKUP(A59,'[1]Sheet1'!$A$92:$K$176,2,FALSE)</f>
        <v>239</v>
      </c>
      <c r="D59" s="69">
        <f>VLOOKUP(A59,'[1]Sheet1'!$A$92:$K$176,3,FALSE)/100</f>
        <v>0.02445513148470275</v>
      </c>
      <c r="E59" s="22">
        <f>VLOOKUP(A59,'[1]Sheet1'!$A$92:$K$176,4,FALSE)</f>
        <v>155</v>
      </c>
      <c r="F59" s="70">
        <f>VLOOKUP(A59,'[1]Sheet1'!$A$92:$K$176,5,FALSE)/100</f>
        <v>0.013134480128802644</v>
      </c>
      <c r="G59" s="10">
        <f>VLOOKUP(A59,'[1]Sheet1'!$A$92:$K$176,6,FALSE)</f>
        <v>37</v>
      </c>
      <c r="H59" s="69">
        <f>VLOOKUP(A59,'[1]Sheet1'!$A$92:$K$176,7,FALSE)/100</f>
        <v>0.013396089790007242</v>
      </c>
      <c r="I59" s="22">
        <f>VLOOKUP(A59,'[1]Sheet1'!$A$92:$K$176,8,FALSE)</f>
        <v>1</v>
      </c>
      <c r="J59" s="70">
        <f>VLOOKUP(A59,'[1]Sheet1'!$A$92:$K$176,9,FALSE)/100</f>
        <v>0.018867924528301886</v>
      </c>
      <c r="K59" s="10">
        <f>VLOOKUP(A59,'[1]Sheet1'!$A$92:$K$176,10,FALSE)</f>
        <v>432</v>
      </c>
      <c r="L59" s="88">
        <f>VLOOKUP(A59,'[1]Sheet1'!$A$92:$K$176,11,FALSE)/100</f>
        <v>0.017712903358071262</v>
      </c>
    </row>
    <row r="60" spans="1:12" ht="15">
      <c r="A60" s="67" t="s">
        <v>124</v>
      </c>
      <c r="B60" s="80" t="s">
        <v>125</v>
      </c>
      <c r="C60" s="10">
        <f>VLOOKUP(A60,'[1]Sheet1'!$A$92:$K$176,2,FALSE)</f>
        <v>27</v>
      </c>
      <c r="D60" s="69">
        <f>VLOOKUP(A60,'[1]Sheet1'!$A$92:$K$176,3,FALSE)/100</f>
        <v>0.002762713598690269</v>
      </c>
      <c r="E60" s="22">
        <f>VLOOKUP(A60,'[1]Sheet1'!$A$92:$K$176,4,FALSE)</f>
        <v>31</v>
      </c>
      <c r="F60" s="70">
        <f>VLOOKUP(A60,'[1]Sheet1'!$A$92:$K$176,5,FALSE)/100</f>
        <v>0.002626896025760529</v>
      </c>
      <c r="G60" s="10">
        <f>VLOOKUP(A60,'[1]Sheet1'!$A$92:$K$176,6,FALSE)</f>
        <v>5</v>
      </c>
      <c r="H60" s="69">
        <f>VLOOKUP(A60,'[1]Sheet1'!$A$92:$K$176,7,FALSE)/100</f>
        <v>0.0018102824040550326</v>
      </c>
      <c r="I60" s="22">
        <f>VLOOKUP(A60,'[1]Sheet1'!$A$92:$K$176,8,FALSE)</f>
        <v>0</v>
      </c>
      <c r="J60" s="70">
        <f>VLOOKUP(A60,'[1]Sheet1'!$A$92:$K$176,9,FALSE)/100</f>
        <v>0</v>
      </c>
      <c r="K60" s="10">
        <f>VLOOKUP(A60,'[1]Sheet1'!$A$92:$K$176,10,FALSE)</f>
        <v>63</v>
      </c>
      <c r="L60" s="88">
        <f>VLOOKUP(A60,'[1]Sheet1'!$A$92:$K$176,11,FALSE)/100</f>
        <v>0.0025831317397187257</v>
      </c>
    </row>
    <row r="61" spans="1:12" ht="15">
      <c r="A61" s="67" t="s">
        <v>126</v>
      </c>
      <c r="B61" s="81" t="s">
        <v>127</v>
      </c>
      <c r="C61" s="10">
        <f>VLOOKUP(A61,'[1]Sheet1'!$A$92:$K$176,2,FALSE)</f>
        <v>305</v>
      </c>
      <c r="D61" s="69">
        <f>VLOOKUP(A61,'[1]Sheet1'!$A$92:$K$176,3,FALSE)/100</f>
        <v>0.0312084313926123</v>
      </c>
      <c r="E61" s="22">
        <f>VLOOKUP(A61,'[1]Sheet1'!$A$92:$K$176,4,FALSE)</f>
        <v>272</v>
      </c>
      <c r="F61" s="70">
        <f>VLOOKUP(A61,'[1]Sheet1'!$A$92:$K$176,5,FALSE)/100</f>
        <v>0.02304889416151173</v>
      </c>
      <c r="G61" s="10">
        <f>VLOOKUP(A61,'[1]Sheet1'!$A$92:$K$176,6,FALSE)</f>
        <v>56</v>
      </c>
      <c r="H61" s="69">
        <f>VLOOKUP(A61,'[1]Sheet1'!$A$92:$K$176,7,FALSE)/100</f>
        <v>0.020275162925416364</v>
      </c>
      <c r="I61" s="22">
        <f>VLOOKUP(A61,'[1]Sheet1'!$A$92:$K$176,8,FALSE)</f>
        <v>0</v>
      </c>
      <c r="J61" s="70">
        <f>VLOOKUP(A61,'[1]Sheet1'!$A$92:$K$176,9,FALSE)/100</f>
        <v>0</v>
      </c>
      <c r="K61" s="10">
        <f>VLOOKUP(A61,'[1]Sheet1'!$A$92:$K$176,10,FALSE)</f>
        <v>633</v>
      </c>
      <c r="L61" s="88">
        <f>VLOOKUP(A61,'[1]Sheet1'!$A$92:$K$176,11,FALSE)/100</f>
        <v>0.025954323670507196</v>
      </c>
    </row>
    <row r="62" spans="1:12" ht="15">
      <c r="A62" s="67" t="s">
        <v>128</v>
      </c>
      <c r="B62" s="81" t="s">
        <v>129</v>
      </c>
      <c r="C62" s="10">
        <f>VLOOKUP(A62,'[1]Sheet1'!$A$92:$K$176,2,FALSE)</f>
        <v>132</v>
      </c>
      <c r="D62" s="69">
        <f>VLOOKUP(A62,'[1]Sheet1'!$A$92:$K$176,3,FALSE)/100</f>
        <v>0.013506599815819096</v>
      </c>
      <c r="E62" s="22">
        <f>VLOOKUP(A62,'[1]Sheet1'!$A$92:$K$176,4,FALSE)</f>
        <v>127</v>
      </c>
      <c r="F62" s="70">
        <f>VLOOKUP(A62,'[1]Sheet1'!$A$92:$K$176,5,FALSE)/100</f>
        <v>0.010761799847470553</v>
      </c>
      <c r="G62" s="10">
        <f>VLOOKUP(A62,'[1]Sheet1'!$A$92:$K$176,6,FALSE)</f>
        <v>28</v>
      </c>
      <c r="H62" s="69">
        <f>VLOOKUP(A62,'[1]Sheet1'!$A$92:$K$176,7,FALSE)/100</f>
        <v>0.010137581462708182</v>
      </c>
      <c r="I62" s="22">
        <f>VLOOKUP(A62,'[1]Sheet1'!$A$92:$K$176,8,FALSE)</f>
        <v>0</v>
      </c>
      <c r="J62" s="70">
        <f>VLOOKUP(A62,'[1]Sheet1'!$A$92:$K$176,9,FALSE)/100</f>
        <v>0</v>
      </c>
      <c r="K62" s="10">
        <f>VLOOKUP(A62,'[1]Sheet1'!$A$92:$K$176,10,FALSE)</f>
        <v>287</v>
      </c>
      <c r="L62" s="88">
        <f>VLOOKUP(A62,'[1]Sheet1'!$A$92:$K$176,11,FALSE)/100</f>
        <v>0.011767600147607528</v>
      </c>
    </row>
    <row r="63" spans="1:12" ht="15">
      <c r="A63" s="67" t="s">
        <v>130</v>
      </c>
      <c r="B63" s="81" t="s">
        <v>131</v>
      </c>
      <c r="C63" s="10">
        <f>VLOOKUP(A63,'[1]Sheet1'!$A$92:$K$176,2,FALSE)</f>
        <v>95</v>
      </c>
      <c r="D63" s="69">
        <f>VLOOKUP(A63,'[1]Sheet1'!$A$92:$K$176,3,FALSE)/100</f>
        <v>0.00972065895835465</v>
      </c>
      <c r="E63" s="22">
        <f>VLOOKUP(A63,'[1]Sheet1'!$A$92:$K$176,4,FALSE)</f>
        <v>86</v>
      </c>
      <c r="F63" s="70">
        <f>VLOOKUP(A63,'[1]Sheet1'!$A$92:$K$176,5,FALSE)/100</f>
        <v>0.007287518006948563</v>
      </c>
      <c r="G63" s="10">
        <f>VLOOKUP(A63,'[1]Sheet1'!$A$92:$K$176,6,FALSE)</f>
        <v>24</v>
      </c>
      <c r="H63" s="69">
        <f>VLOOKUP(A63,'[1]Sheet1'!$A$92:$K$176,7,FALSE)/100</f>
        <v>0.008689355539464157</v>
      </c>
      <c r="I63" s="22">
        <f>VLOOKUP(A63,'[1]Sheet1'!$A$92:$K$176,8,FALSE)</f>
        <v>0</v>
      </c>
      <c r="J63" s="70">
        <f>VLOOKUP(A63,'[1]Sheet1'!$A$92:$K$176,9,FALSE)/100</f>
        <v>0</v>
      </c>
      <c r="K63" s="10">
        <f>VLOOKUP(A63,'[1]Sheet1'!$A$92:$K$176,10,FALSE)</f>
        <v>205</v>
      </c>
      <c r="L63" s="88">
        <f>VLOOKUP(A63,'[1]Sheet1'!$A$92:$K$176,11,FALSE)/100</f>
        <v>0.00840542867686252</v>
      </c>
    </row>
    <row r="64" spans="1:12" ht="15">
      <c r="A64" s="67" t="s">
        <v>132</v>
      </c>
      <c r="B64" s="81" t="s">
        <v>133</v>
      </c>
      <c r="C64" s="10">
        <f>VLOOKUP(A64,'[1]Sheet1'!$A$92:$K$176,2,FALSE)</f>
        <v>55</v>
      </c>
      <c r="D64" s="69">
        <f>VLOOKUP(A64,'[1]Sheet1'!$A$92:$K$176,3,FALSE)/100</f>
        <v>0.005627749923257955</v>
      </c>
      <c r="E64" s="22">
        <f>VLOOKUP(A64,'[1]Sheet1'!$A$92:$K$176,4,FALSE)</f>
        <v>60</v>
      </c>
      <c r="F64" s="70">
        <f>VLOOKUP(A64,'[1]Sheet1'!$A$92:$K$176,5,FALSE)/100</f>
        <v>0.005084314888568765</v>
      </c>
      <c r="G64" s="10">
        <f>VLOOKUP(A64,'[1]Sheet1'!$A$92:$K$176,6,FALSE)</f>
        <v>12</v>
      </c>
      <c r="H64" s="69">
        <f>VLOOKUP(A64,'[1]Sheet1'!$A$92:$K$176,7,FALSE)/100</f>
        <v>0.004344677769732078</v>
      </c>
      <c r="I64" s="22">
        <f>VLOOKUP(A64,'[1]Sheet1'!$A$92:$K$176,8,FALSE)</f>
        <v>1</v>
      </c>
      <c r="J64" s="70">
        <f>VLOOKUP(A64,'[1]Sheet1'!$A$92:$K$176,9,FALSE)/100</f>
        <v>0.018867924528301886</v>
      </c>
      <c r="K64" s="10">
        <f>VLOOKUP(A64,'[1]Sheet1'!$A$92:$K$176,10,FALSE)</f>
        <v>128</v>
      </c>
      <c r="L64" s="88">
        <f>VLOOKUP(A64,'[1]Sheet1'!$A$92:$K$176,11,FALSE)/100</f>
        <v>0.005248267661650744</v>
      </c>
    </row>
    <row r="65" spans="1:12" ht="15">
      <c r="A65" s="67" t="s">
        <v>134</v>
      </c>
      <c r="B65" s="81" t="s">
        <v>135</v>
      </c>
      <c r="C65" s="10">
        <f>VLOOKUP(A65,'[1]Sheet1'!$A$92:$K$176,2,FALSE)</f>
        <v>126</v>
      </c>
      <c r="D65" s="69">
        <f>VLOOKUP(A65,'[1]Sheet1'!$A$92:$K$176,3,FALSE)/100</f>
        <v>0.01289266346055459</v>
      </c>
      <c r="E65" s="22">
        <f>VLOOKUP(A65,'[1]Sheet1'!$A$92:$K$176,4,FALSE)</f>
        <v>107</v>
      </c>
      <c r="F65" s="70">
        <f>VLOOKUP(A65,'[1]Sheet1'!$A$92:$K$176,5,FALSE)/100</f>
        <v>0.009067028217947632</v>
      </c>
      <c r="G65" s="10">
        <f>VLOOKUP(A65,'[1]Sheet1'!$A$92:$K$176,6,FALSE)</f>
        <v>19</v>
      </c>
      <c r="H65" s="69">
        <f>VLOOKUP(A65,'[1]Sheet1'!$A$92:$K$176,7,FALSE)/100</f>
        <v>0.006879073135409124</v>
      </c>
      <c r="I65" s="22">
        <f>VLOOKUP(A65,'[1]Sheet1'!$A$92:$K$176,8,FALSE)</f>
        <v>1</v>
      </c>
      <c r="J65" s="70">
        <f>VLOOKUP(A65,'[1]Sheet1'!$A$92:$K$176,9,FALSE)/100</f>
        <v>0.018867924528301886</v>
      </c>
      <c r="K65" s="10">
        <f>VLOOKUP(A65,'[1]Sheet1'!$A$92:$K$176,10,FALSE)</f>
        <v>253</v>
      </c>
      <c r="L65" s="88">
        <f>VLOOKUP(A65,'[1]Sheet1'!$A$92:$K$176,11,FALSE)/100</f>
        <v>0.01037352904998155</v>
      </c>
    </row>
    <row r="66" spans="1:12" ht="15">
      <c r="A66" s="67" t="s">
        <v>136</v>
      </c>
      <c r="B66" s="80" t="s">
        <v>137</v>
      </c>
      <c r="C66" s="10">
        <f>VLOOKUP(A66,'[1]Sheet1'!$A$92:$K$176,2,FALSE)</f>
        <v>207</v>
      </c>
      <c r="D66" s="69">
        <f>VLOOKUP(A66,'[1]Sheet1'!$A$92:$K$176,3,FALSE)/100</f>
        <v>0.021180804256625396</v>
      </c>
      <c r="E66" s="22">
        <f>VLOOKUP(A66,'[1]Sheet1'!$A$92:$K$176,4,FALSE)</f>
        <v>154</v>
      </c>
      <c r="F66" s="70">
        <f>VLOOKUP(A66,'[1]Sheet1'!$A$92:$K$176,5,FALSE)/100</f>
        <v>0.013049741547326498</v>
      </c>
      <c r="G66" s="10">
        <f>VLOOKUP(A66,'[1]Sheet1'!$A$92:$K$176,6,FALSE)</f>
        <v>28</v>
      </c>
      <c r="H66" s="69">
        <f>VLOOKUP(A66,'[1]Sheet1'!$A$92:$K$176,7,FALSE)/100</f>
        <v>0.010137581462708182</v>
      </c>
      <c r="I66" s="22">
        <f>VLOOKUP(A66,'[1]Sheet1'!$A$92:$K$176,8,FALSE)</f>
        <v>0</v>
      </c>
      <c r="J66" s="70">
        <f>VLOOKUP(A66,'[1]Sheet1'!$A$92:$K$176,9,FALSE)/100</f>
        <v>0</v>
      </c>
      <c r="K66" s="10">
        <f>VLOOKUP(A66,'[1]Sheet1'!$A$92:$K$176,10,FALSE)</f>
        <v>389</v>
      </c>
      <c r="L66" s="88">
        <f>VLOOKUP(A66,'[1]Sheet1'!$A$92:$K$176,11,FALSE)/100</f>
        <v>0.015949813440485464</v>
      </c>
    </row>
    <row r="67" spans="1:12" ht="15">
      <c r="A67" s="67" t="s">
        <v>138</v>
      </c>
      <c r="B67" s="81" t="s">
        <v>139</v>
      </c>
      <c r="C67" s="10">
        <f>VLOOKUP(A67,'[1]Sheet1'!$A$92:$K$176,2,FALSE)</f>
        <v>191</v>
      </c>
      <c r="D67" s="69">
        <f>VLOOKUP(A67,'[1]Sheet1'!$A$92:$K$176,3,FALSE)/100</f>
        <v>0.019543640642586717</v>
      </c>
      <c r="E67" s="22">
        <f>VLOOKUP(A67,'[1]Sheet1'!$A$92:$K$176,4,FALSE)</f>
        <v>125</v>
      </c>
      <c r="F67" s="70">
        <f>VLOOKUP(A67,'[1]Sheet1'!$A$92:$K$176,5,FALSE)/100</f>
        <v>0.010592322684518261</v>
      </c>
      <c r="G67" s="10">
        <f>VLOOKUP(A67,'[1]Sheet1'!$A$92:$K$176,6,FALSE)</f>
        <v>28</v>
      </c>
      <c r="H67" s="69">
        <f>VLOOKUP(A67,'[1]Sheet1'!$A$92:$K$176,7,FALSE)/100</f>
        <v>0.010137581462708182</v>
      </c>
      <c r="I67" s="22">
        <f>VLOOKUP(A67,'[1]Sheet1'!$A$92:$K$176,8,FALSE)</f>
        <v>0</v>
      </c>
      <c r="J67" s="70">
        <f>VLOOKUP(A67,'[1]Sheet1'!$A$92:$K$176,9,FALSE)/100</f>
        <v>0</v>
      </c>
      <c r="K67" s="10">
        <f>VLOOKUP(A67,'[1]Sheet1'!$A$92:$K$176,10,FALSE)</f>
        <v>344</v>
      </c>
      <c r="L67" s="88">
        <f>VLOOKUP(A67,'[1]Sheet1'!$A$92:$K$176,11,FALSE)/100</f>
        <v>0.014104719340686377</v>
      </c>
    </row>
    <row r="68" spans="1:12" ht="15">
      <c r="A68" s="67" t="s">
        <v>140</v>
      </c>
      <c r="B68" s="80" t="s">
        <v>141</v>
      </c>
      <c r="C68" s="10">
        <f>VLOOKUP(A68,'[1]Sheet1'!$A$92:$K$176,2,FALSE)</f>
        <v>76</v>
      </c>
      <c r="D68" s="69">
        <f>VLOOKUP(A68,'[1]Sheet1'!$A$92:$K$176,3,FALSE)/100</f>
        <v>0.007776527166683721</v>
      </c>
      <c r="E68" s="22">
        <f>VLOOKUP(A68,'[1]Sheet1'!$A$92:$K$176,4,FALSE)</f>
        <v>54</v>
      </c>
      <c r="F68" s="70">
        <f>VLOOKUP(A68,'[1]Sheet1'!$A$92:$K$176,5,FALSE)/100</f>
        <v>0.004575883399711889</v>
      </c>
      <c r="G68" s="10">
        <f>VLOOKUP(A68,'[1]Sheet1'!$A$92:$K$176,6,FALSE)</f>
        <v>11</v>
      </c>
      <c r="H68" s="69">
        <f>VLOOKUP(A68,'[1]Sheet1'!$A$92:$K$176,7,FALSE)/100</f>
        <v>0.0039826212889210715</v>
      </c>
      <c r="I68" s="22">
        <f>VLOOKUP(A68,'[1]Sheet1'!$A$92:$K$176,8,FALSE)</f>
        <v>0</v>
      </c>
      <c r="J68" s="70">
        <f>VLOOKUP(A68,'[1]Sheet1'!$A$92:$K$176,9,FALSE)/100</f>
        <v>0</v>
      </c>
      <c r="K68" s="10">
        <f>VLOOKUP(A68,'[1]Sheet1'!$A$92:$K$176,10,FALSE)</f>
        <v>141</v>
      </c>
      <c r="L68" s="88">
        <f>VLOOKUP(A68,'[1]Sheet1'!$A$92:$K$176,11,FALSE)/100</f>
        <v>0.005781294846037147</v>
      </c>
    </row>
    <row r="69" spans="1:12" ht="15">
      <c r="A69" s="67" t="s">
        <v>142</v>
      </c>
      <c r="B69" s="80" t="s">
        <v>143</v>
      </c>
      <c r="C69" s="10">
        <f>VLOOKUP(A69,'[1]Sheet1'!$A$92:$K$176,2,FALSE)</f>
        <v>32</v>
      </c>
      <c r="D69" s="69">
        <f>VLOOKUP(A69,'[1]Sheet1'!$A$92:$K$176,3,FALSE)/100</f>
        <v>0.003274327228077356</v>
      </c>
      <c r="E69" s="22">
        <f>VLOOKUP(A69,'[1]Sheet1'!$A$92:$K$176,4,FALSE)</f>
        <v>27</v>
      </c>
      <c r="F69" s="70">
        <f>VLOOKUP(A69,'[1]Sheet1'!$A$92:$K$176,5,FALSE)/100</f>
        <v>0.0022879416998559444</v>
      </c>
      <c r="G69" s="10">
        <f>VLOOKUP(A69,'[1]Sheet1'!$A$92:$K$176,6,FALSE)</f>
        <v>4</v>
      </c>
      <c r="H69" s="69">
        <f>VLOOKUP(A69,'[1]Sheet1'!$A$92:$K$176,7,FALSE)/100</f>
        <v>0.001448225923244026</v>
      </c>
      <c r="I69" s="22">
        <f>VLOOKUP(A69,'[1]Sheet1'!$A$92:$K$176,8,FALSE)</f>
        <v>0</v>
      </c>
      <c r="J69" s="70">
        <f>VLOOKUP(A69,'[1]Sheet1'!$A$92:$K$176,9,FALSE)/100</f>
        <v>0</v>
      </c>
      <c r="K69" s="10">
        <f>VLOOKUP(A69,'[1]Sheet1'!$A$92:$K$176,10,FALSE)</f>
        <v>63</v>
      </c>
      <c r="L69" s="88">
        <f>VLOOKUP(A69,'[1]Sheet1'!$A$92:$K$176,11,FALSE)/100</f>
        <v>0.0025831317397187257</v>
      </c>
    </row>
    <row r="70" spans="1:12" ht="15">
      <c r="A70" s="67" t="s">
        <v>144</v>
      </c>
      <c r="B70" s="81" t="s">
        <v>145</v>
      </c>
      <c r="C70" s="10">
        <f>VLOOKUP(A70,'[1]Sheet1'!$A$92:$K$176,2,FALSE)</f>
        <v>27</v>
      </c>
      <c r="D70" s="69">
        <f>VLOOKUP(A70,'[1]Sheet1'!$A$92:$K$176,3,FALSE)/100</f>
        <v>0.002762713598690269</v>
      </c>
      <c r="E70" s="22">
        <f>VLOOKUP(A70,'[1]Sheet1'!$A$92:$K$176,4,FALSE)</f>
        <v>14</v>
      </c>
      <c r="F70" s="70">
        <f>VLOOKUP(A70,'[1]Sheet1'!$A$92:$K$176,5,FALSE)/100</f>
        <v>0.0011863401406660454</v>
      </c>
      <c r="G70" s="10">
        <f>VLOOKUP(A70,'[1]Sheet1'!$A$92:$K$176,6,FALSE)</f>
        <v>3</v>
      </c>
      <c r="H70" s="69">
        <f>VLOOKUP(A70,'[1]Sheet1'!$A$92:$K$176,7,FALSE)/100</f>
        <v>0.0010861694424330196</v>
      </c>
      <c r="I70" s="22">
        <f>VLOOKUP(A70,'[1]Sheet1'!$A$92:$K$176,8,FALSE)</f>
        <v>0</v>
      </c>
      <c r="J70" s="70">
        <f>VLOOKUP(A70,'[1]Sheet1'!$A$92:$K$176,9,FALSE)/100</f>
        <v>0</v>
      </c>
      <c r="K70" s="10">
        <f>VLOOKUP(A70,'[1]Sheet1'!$A$92:$K$176,10,FALSE)</f>
        <v>44</v>
      </c>
      <c r="L70" s="88">
        <f>VLOOKUP(A70,'[1]Sheet1'!$A$92:$K$176,11,FALSE)/100</f>
        <v>0.0018040920086924434</v>
      </c>
    </row>
    <row r="71" spans="1:12" ht="15">
      <c r="A71" s="67" t="s">
        <v>146</v>
      </c>
      <c r="B71" s="80" t="s">
        <v>147</v>
      </c>
      <c r="C71" s="10">
        <f>VLOOKUP(A71,'[1]Sheet1'!$A$92:$K$176,2,FALSE)</f>
        <v>3</v>
      </c>
      <c r="D71" s="69">
        <f>VLOOKUP(A71,'[1]Sheet1'!$A$92:$K$176,3,FALSE)/100</f>
        <v>0.00030696817763225213</v>
      </c>
      <c r="E71" s="22">
        <f>VLOOKUP(A71,'[1]Sheet1'!$A$92:$K$176,4,FALSE)</f>
        <v>6</v>
      </c>
      <c r="F71" s="70">
        <f>VLOOKUP(A71,'[1]Sheet1'!$A$92:$K$176,5,FALSE)/100</f>
        <v>0.0005084314888568766</v>
      </c>
      <c r="G71" s="10">
        <f>VLOOKUP(A71,'[1]Sheet1'!$A$92:$K$176,6,FALSE)</f>
        <v>0</v>
      </c>
      <c r="H71" s="69">
        <f>VLOOKUP(A71,'[1]Sheet1'!$A$92:$K$176,7,FALSE)/100</f>
        <v>0</v>
      </c>
      <c r="I71" s="22">
        <f>VLOOKUP(A71,'[1]Sheet1'!$A$92:$K$176,8,FALSE)</f>
        <v>0</v>
      </c>
      <c r="J71" s="70">
        <f>VLOOKUP(A71,'[1]Sheet1'!$A$92:$K$176,9,FALSE)/100</f>
        <v>0</v>
      </c>
      <c r="K71" s="10">
        <f>VLOOKUP(A71,'[1]Sheet1'!$A$92:$K$176,10,FALSE)</f>
        <v>9</v>
      </c>
      <c r="L71" s="88">
        <f>VLOOKUP(A71,'[1]Sheet1'!$A$92:$K$176,11,FALSE)/100</f>
        <v>0.00036901881995981796</v>
      </c>
    </row>
    <row r="72" spans="1:12" ht="15">
      <c r="A72" s="67" t="s">
        <v>148</v>
      </c>
      <c r="B72" s="80" t="s">
        <v>201</v>
      </c>
      <c r="C72" s="10">
        <f>VLOOKUP(A72,'[1]Sheet1'!$A$92:$K$176,2,FALSE)</f>
        <v>25</v>
      </c>
      <c r="D72" s="69">
        <f>VLOOKUP(A72,'[1]Sheet1'!$A$92:$K$176,3,FALSE)/100</f>
        <v>0.0025580681469354345</v>
      </c>
      <c r="E72" s="22">
        <f>VLOOKUP(A72,'[1]Sheet1'!$A$92:$K$176,4,FALSE)</f>
        <v>25</v>
      </c>
      <c r="F72" s="70">
        <f>VLOOKUP(A72,'[1]Sheet1'!$A$92:$K$176,5,FALSE)/100</f>
        <v>0.002118464536903652</v>
      </c>
      <c r="G72" s="10">
        <f>VLOOKUP(A72,'[1]Sheet1'!$A$92:$K$176,6,FALSE)</f>
        <v>6</v>
      </c>
      <c r="H72" s="69">
        <f>VLOOKUP(A72,'[1]Sheet1'!$A$92:$K$176,7,FALSE)/100</f>
        <v>0.002172338884866039</v>
      </c>
      <c r="I72" s="22">
        <f>VLOOKUP(A72,'[1]Sheet1'!$A$92:$K$176,8,FALSE)</f>
        <v>0</v>
      </c>
      <c r="J72" s="70">
        <f>VLOOKUP(A72,'[1]Sheet1'!$A$92:$K$176,9,FALSE)/100</f>
        <v>0</v>
      </c>
      <c r="K72" s="10">
        <f>VLOOKUP(A72,'[1]Sheet1'!$A$92:$K$176,10,FALSE)</f>
        <v>56</v>
      </c>
      <c r="L72" s="88">
        <f>VLOOKUP(A72,'[1]Sheet1'!$A$92:$K$176,11,FALSE)/100</f>
        <v>0.0022961171019722005</v>
      </c>
    </row>
    <row r="73" spans="1:12" ht="15">
      <c r="A73" s="67" t="s">
        <v>149</v>
      </c>
      <c r="B73" s="80" t="s">
        <v>150</v>
      </c>
      <c r="C73" s="10">
        <f>VLOOKUP(A73,'[1]Sheet1'!$A$92:$K$176,2,FALSE)</f>
        <v>859</v>
      </c>
      <c r="D73" s="69">
        <f>VLOOKUP(A73,'[1]Sheet1'!$A$92:$K$176,3,FALSE)/100</f>
        <v>0.08789522152870152</v>
      </c>
      <c r="E73" s="22">
        <f>VLOOKUP(A73,'[1]Sheet1'!$A$92:$K$176,4,FALSE)</f>
        <v>1369</v>
      </c>
      <c r="F73" s="70">
        <f>VLOOKUP(A73,'[1]Sheet1'!$A$92:$K$176,5,FALSE)/100</f>
        <v>0.116007118040844</v>
      </c>
      <c r="G73" s="10">
        <f>VLOOKUP(A73,'[1]Sheet1'!$A$92:$K$176,6,FALSE)</f>
        <v>242</v>
      </c>
      <c r="H73" s="69">
        <f>VLOOKUP(A73,'[1]Sheet1'!$A$92:$K$176,7,FALSE)/100</f>
        <v>0.08761766835626358</v>
      </c>
      <c r="I73" s="22">
        <f>VLOOKUP(A73,'[1]Sheet1'!$A$92:$K$176,8,FALSE)</f>
        <v>4</v>
      </c>
      <c r="J73" s="70">
        <f>VLOOKUP(A73,'[1]Sheet1'!$A$92:$K$176,9,FALSE)/100</f>
        <v>0.07547169811320754</v>
      </c>
      <c r="K73" s="10">
        <f>VLOOKUP(A73,'[1]Sheet1'!$A$92:$K$176,10,FALSE)</f>
        <v>2474</v>
      </c>
      <c r="L73" s="88">
        <f>VLOOKUP(A73,'[1]Sheet1'!$A$92:$K$176,11,FALSE)/100</f>
        <v>0.1014391733978433</v>
      </c>
    </row>
    <row r="74" spans="1:12" ht="15">
      <c r="A74" s="67" t="s">
        <v>151</v>
      </c>
      <c r="B74" s="80" t="s">
        <v>152</v>
      </c>
      <c r="C74" s="10">
        <f>VLOOKUP(A74,'[1]Sheet1'!$A$92:$K$176,2,FALSE)</f>
        <v>16</v>
      </c>
      <c r="D74" s="69">
        <f>VLOOKUP(A74,'[1]Sheet1'!$A$92:$K$176,3,FALSE)/100</f>
        <v>0.001637163614038678</v>
      </c>
      <c r="E74" s="22">
        <f>VLOOKUP(A74,'[1]Sheet1'!$A$92:$K$176,4,FALSE)</f>
        <v>26</v>
      </c>
      <c r="F74" s="70">
        <f>VLOOKUP(A74,'[1]Sheet1'!$A$92:$K$176,5,FALSE)/100</f>
        <v>0.0022032031183797985</v>
      </c>
      <c r="G74" s="10">
        <f>VLOOKUP(A74,'[1]Sheet1'!$A$92:$K$176,6,FALSE)</f>
        <v>11</v>
      </c>
      <c r="H74" s="69">
        <f>VLOOKUP(A74,'[1]Sheet1'!$A$92:$K$176,7,FALSE)/100</f>
        <v>0.0039826212889210715</v>
      </c>
      <c r="I74" s="22">
        <f>VLOOKUP(A74,'[1]Sheet1'!$A$92:$K$176,8,FALSE)</f>
        <v>1</v>
      </c>
      <c r="J74" s="70">
        <f>VLOOKUP(A74,'[1]Sheet1'!$A$92:$K$176,9,FALSE)/100</f>
        <v>0.018867924528301886</v>
      </c>
      <c r="K74" s="10">
        <f>VLOOKUP(A74,'[1]Sheet1'!$A$92:$K$176,10,FALSE)</f>
        <v>54</v>
      </c>
      <c r="L74" s="88">
        <f>VLOOKUP(A74,'[1]Sheet1'!$A$92:$K$176,11,FALSE)/100</f>
        <v>0.0022141129197589078</v>
      </c>
    </row>
    <row r="75" spans="1:12" ht="15">
      <c r="A75" s="67" t="s">
        <v>153</v>
      </c>
      <c r="B75" s="81" t="s">
        <v>154</v>
      </c>
      <c r="C75" s="10">
        <f>VLOOKUP(A75,'[1]Sheet1'!$A$92:$K$176,2,FALSE)</f>
        <v>55</v>
      </c>
      <c r="D75" s="69">
        <f>VLOOKUP(A75,'[1]Sheet1'!$A$92:$K$176,3,FALSE)/100</f>
        <v>0.005627749923257955</v>
      </c>
      <c r="E75" s="22">
        <f>VLOOKUP(A75,'[1]Sheet1'!$A$92:$K$176,4,FALSE)</f>
        <v>134</v>
      </c>
      <c r="F75" s="70">
        <f>VLOOKUP(A75,'[1]Sheet1'!$A$92:$K$176,5,FALSE)/100</f>
        <v>0.011354969917803577</v>
      </c>
      <c r="G75" s="10">
        <f>VLOOKUP(A75,'[1]Sheet1'!$A$92:$K$176,6,FALSE)</f>
        <v>36</v>
      </c>
      <c r="H75" s="69">
        <f>VLOOKUP(A75,'[1]Sheet1'!$A$92:$K$176,7,FALSE)/100</f>
        <v>0.013034033309196235</v>
      </c>
      <c r="I75" s="22">
        <f>VLOOKUP(A75,'[1]Sheet1'!$A$92:$K$176,8,FALSE)</f>
        <v>1</v>
      </c>
      <c r="J75" s="70">
        <f>VLOOKUP(A75,'[1]Sheet1'!$A$92:$K$176,9,FALSE)/100</f>
        <v>0.018867924528301886</v>
      </c>
      <c r="K75" s="10">
        <f>VLOOKUP(A75,'[1]Sheet1'!$A$92:$K$176,10,FALSE)</f>
        <v>226</v>
      </c>
      <c r="L75" s="88">
        <f>VLOOKUP(A75,'[1]Sheet1'!$A$92:$K$176,11,FALSE)/100</f>
        <v>0.009266472590102093</v>
      </c>
    </row>
    <row r="76" spans="1:12" ht="15">
      <c r="A76" s="67" t="s">
        <v>155</v>
      </c>
      <c r="B76" s="80" t="s">
        <v>156</v>
      </c>
      <c r="C76" s="10">
        <f>VLOOKUP(A76,'[1]Sheet1'!$A$92:$K$176,2,FALSE)</f>
        <v>442</v>
      </c>
      <c r="D76" s="69">
        <f>VLOOKUP(A76,'[1]Sheet1'!$A$92:$K$176,3,FALSE)/100</f>
        <v>0.045226644837818485</v>
      </c>
      <c r="E76" s="22">
        <f>VLOOKUP(A76,'[1]Sheet1'!$A$92:$K$176,4,FALSE)</f>
        <v>854</v>
      </c>
      <c r="F76" s="70">
        <f>VLOOKUP(A76,'[1]Sheet1'!$A$92:$K$176,5,FALSE)/100</f>
        <v>0.07236674858062876</v>
      </c>
      <c r="G76" s="10">
        <f>VLOOKUP(A76,'[1]Sheet1'!$A$92:$K$176,6,FALSE)</f>
        <v>197</v>
      </c>
      <c r="H76" s="69">
        <f>VLOOKUP(A76,'[1]Sheet1'!$A$92:$K$176,7,FALSE)/100</f>
        <v>0.07132512671976829</v>
      </c>
      <c r="I76" s="22">
        <f>VLOOKUP(A76,'[1]Sheet1'!$A$92:$K$176,8,FALSE)</f>
        <v>1</v>
      </c>
      <c r="J76" s="70">
        <f>VLOOKUP(A76,'[1]Sheet1'!$A$92:$K$176,9,FALSE)/100</f>
        <v>0.018867924528301886</v>
      </c>
      <c r="K76" s="10">
        <f>VLOOKUP(A76,'[1]Sheet1'!$A$92:$K$176,10,FALSE)</f>
        <v>1494</v>
      </c>
      <c r="L76" s="88">
        <f>VLOOKUP(A76,'[1]Sheet1'!$A$92:$K$176,11,FALSE)/100</f>
        <v>0.061257124113329786</v>
      </c>
    </row>
    <row r="77" spans="1:12" ht="15">
      <c r="A77" s="67" t="s">
        <v>157</v>
      </c>
      <c r="B77" s="81" t="s">
        <v>158</v>
      </c>
      <c r="C77" s="10">
        <f>VLOOKUP(A77,'[1]Sheet1'!$A$92:$K$176,2,FALSE)</f>
        <v>104</v>
      </c>
      <c r="D77" s="69">
        <f>VLOOKUP(A77,'[1]Sheet1'!$A$92:$K$176,3,FALSE)/100</f>
        <v>0.010641563491251407</v>
      </c>
      <c r="E77" s="22">
        <f>VLOOKUP(A77,'[1]Sheet1'!$A$92:$K$176,4,FALSE)</f>
        <v>104</v>
      </c>
      <c r="F77" s="70">
        <f>VLOOKUP(A77,'[1]Sheet1'!$A$92:$K$176,5,FALSE)/100</f>
        <v>0.008812812473519194</v>
      </c>
      <c r="G77" s="10">
        <f>VLOOKUP(A77,'[1]Sheet1'!$A$92:$K$176,6,FALSE)</f>
        <v>31</v>
      </c>
      <c r="H77" s="69">
        <f>VLOOKUP(A77,'[1]Sheet1'!$A$92:$K$176,7,FALSE)/100</f>
        <v>0.011223750905141203</v>
      </c>
      <c r="I77" s="22">
        <f>VLOOKUP(A77,'[1]Sheet1'!$A$92:$K$176,8,FALSE)</f>
        <v>0</v>
      </c>
      <c r="J77" s="70">
        <f>VLOOKUP(A77,'[1]Sheet1'!$A$92:$K$176,9,FALSE)/100</f>
        <v>0</v>
      </c>
      <c r="K77" s="10">
        <f>VLOOKUP(A77,'[1]Sheet1'!$A$92:$K$176,10,FALSE)</f>
        <v>239</v>
      </c>
      <c r="L77" s="88">
        <f>VLOOKUP(A77,'[1]Sheet1'!$A$92:$K$176,11,FALSE)/100</f>
        <v>0.009799499774488499</v>
      </c>
    </row>
    <row r="78" spans="1:12" ht="15">
      <c r="A78" s="67" t="s">
        <v>159</v>
      </c>
      <c r="B78" s="80" t="s">
        <v>160</v>
      </c>
      <c r="C78" s="10">
        <f>VLOOKUP(A78,'[1]Sheet1'!$A$92:$K$176,2,FALSE)</f>
        <v>148</v>
      </c>
      <c r="D78" s="69">
        <f>VLOOKUP(A78,'[1]Sheet1'!$A$92:$K$176,3,FALSE)/100</f>
        <v>0.015143763429857772</v>
      </c>
      <c r="E78" s="22">
        <f>VLOOKUP(A78,'[1]Sheet1'!$A$92:$K$176,4,FALSE)</f>
        <v>129</v>
      </c>
      <c r="F78" s="70">
        <f>VLOOKUP(A78,'[1]Sheet1'!$A$92:$K$176,5,FALSE)/100</f>
        <v>0.010931277010422846</v>
      </c>
      <c r="G78" s="10">
        <f>VLOOKUP(A78,'[1]Sheet1'!$A$92:$K$176,6,FALSE)</f>
        <v>21</v>
      </c>
      <c r="H78" s="69">
        <f>VLOOKUP(A78,'[1]Sheet1'!$A$92:$K$176,7,FALSE)/100</f>
        <v>0.007603186097031137</v>
      </c>
      <c r="I78" s="22">
        <f>VLOOKUP(A78,'[1]Sheet1'!$A$92:$K$176,8,FALSE)</f>
        <v>0</v>
      </c>
      <c r="J78" s="70">
        <f>VLOOKUP(A78,'[1]Sheet1'!$A$92:$K$176,9,FALSE)/100</f>
        <v>0</v>
      </c>
      <c r="K78" s="10">
        <f>VLOOKUP(A78,'[1]Sheet1'!$A$92:$K$176,10,FALSE)</f>
        <v>298</v>
      </c>
      <c r="L78" s="88">
        <f>VLOOKUP(A78,'[1]Sheet1'!$A$92:$K$176,11,FALSE)/100</f>
        <v>0.012218623149780639</v>
      </c>
    </row>
    <row r="79" spans="1:12" ht="15">
      <c r="A79" s="67" t="s">
        <v>161</v>
      </c>
      <c r="B79" s="80" t="s">
        <v>162</v>
      </c>
      <c r="C79" s="10">
        <f>VLOOKUP(A79,'[1]Sheet1'!$A$92:$K$176,2,FALSE)</f>
        <v>192</v>
      </c>
      <c r="D79" s="69">
        <f>VLOOKUP(A79,'[1]Sheet1'!$A$92:$K$176,3,FALSE)/100</f>
        <v>0.019645963368464137</v>
      </c>
      <c r="E79" s="22">
        <f>VLOOKUP(A79,'[1]Sheet1'!$A$92:$K$176,4,FALSE)</f>
        <v>174</v>
      </c>
      <c r="F79" s="70">
        <f>VLOOKUP(A79,'[1]Sheet1'!$A$92:$K$176,5,FALSE)/100</f>
        <v>0.014744513176849418</v>
      </c>
      <c r="G79" s="10">
        <f>VLOOKUP(A79,'[1]Sheet1'!$A$92:$K$176,6,FALSE)</f>
        <v>38</v>
      </c>
      <c r="H79" s="69">
        <f>VLOOKUP(A79,'[1]Sheet1'!$A$92:$K$176,7,FALSE)/100</f>
        <v>0.013758146270818249</v>
      </c>
      <c r="I79" s="22">
        <f>VLOOKUP(A79,'[1]Sheet1'!$A$92:$K$176,8,FALSE)</f>
        <v>0</v>
      </c>
      <c r="J79" s="70">
        <f>VLOOKUP(A79,'[1]Sheet1'!$A$92:$K$176,9,FALSE)/100</f>
        <v>0</v>
      </c>
      <c r="K79" s="10">
        <f>VLOOKUP(A79,'[1]Sheet1'!$A$92:$K$176,10,FALSE)</f>
        <v>404</v>
      </c>
      <c r="L79" s="88">
        <f>VLOOKUP(A79,'[1]Sheet1'!$A$92:$K$176,11,FALSE)/100</f>
        <v>0.016564844807085165</v>
      </c>
    </row>
    <row r="80" spans="1:12" ht="15">
      <c r="A80" s="67" t="s">
        <v>163</v>
      </c>
      <c r="B80" s="80" t="s">
        <v>164</v>
      </c>
      <c r="C80" s="10">
        <f>VLOOKUP(A80,'[1]Sheet1'!$A$92:$K$176,2,FALSE)</f>
        <v>1145</v>
      </c>
      <c r="D80" s="69">
        <f>VLOOKUP(A80,'[1]Sheet1'!$A$92:$K$176,3,FALSE)/100</f>
        <v>0.1171595211296429</v>
      </c>
      <c r="E80" s="22">
        <f>VLOOKUP(A80,'[1]Sheet1'!$A$92:$K$176,4,FALSE)</f>
        <v>1051</v>
      </c>
      <c r="F80" s="70">
        <f>VLOOKUP(A80,'[1]Sheet1'!$A$92:$K$176,5,FALSE)/100</f>
        <v>0.08906024913142954</v>
      </c>
      <c r="G80" s="10">
        <f>VLOOKUP(A80,'[1]Sheet1'!$A$92:$K$176,6,FALSE)</f>
        <v>201</v>
      </c>
      <c r="H80" s="69">
        <f>VLOOKUP(A80,'[1]Sheet1'!$A$92:$K$176,7,FALSE)/100</f>
        <v>0.07277335264301231</v>
      </c>
      <c r="I80" s="22">
        <f>VLOOKUP(A80,'[1]Sheet1'!$A$92:$K$176,8,FALSE)</f>
        <v>2</v>
      </c>
      <c r="J80" s="70">
        <f>VLOOKUP(A80,'[1]Sheet1'!$A$92:$K$176,9,FALSE)/100</f>
        <v>0.03773584905660377</v>
      </c>
      <c r="K80" s="10">
        <f>VLOOKUP(A80,'[1]Sheet1'!$A$92:$K$176,10,FALSE)</f>
        <v>2399</v>
      </c>
      <c r="L80" s="88">
        <f>VLOOKUP(A80,'[1]Sheet1'!$A$92:$K$176,11,FALSE)/100</f>
        <v>0.09836401656484481</v>
      </c>
    </row>
    <row r="81" spans="1:12" ht="15">
      <c r="A81" s="67" t="s">
        <v>165</v>
      </c>
      <c r="B81" s="81" t="s">
        <v>166</v>
      </c>
      <c r="C81" s="10">
        <f>VLOOKUP(A81,'[1]Sheet1'!$A$92:$K$176,2,FALSE)</f>
        <v>422</v>
      </c>
      <c r="D81" s="69">
        <f>VLOOKUP(A81,'[1]Sheet1'!$A$92:$K$176,3,FALSE)/100</f>
        <v>0.04318019032027012</v>
      </c>
      <c r="E81" s="22">
        <f>VLOOKUP(A81,'[1]Sheet1'!$A$92:$K$176,4,FALSE)</f>
        <v>526</v>
      </c>
      <c r="F81" s="70">
        <f>VLOOKUP(A81,'[1]Sheet1'!$A$92:$K$176,5,FALSE)/100</f>
        <v>0.044572493856452844</v>
      </c>
      <c r="G81" s="10">
        <f>VLOOKUP(A81,'[1]Sheet1'!$A$92:$K$176,6,FALSE)</f>
        <v>129</v>
      </c>
      <c r="H81" s="69">
        <f>VLOOKUP(A81,'[1]Sheet1'!$A$92:$K$176,7,FALSE)/100</f>
        <v>0.046705286024619846</v>
      </c>
      <c r="I81" s="22">
        <f>VLOOKUP(A81,'[1]Sheet1'!$A$92:$K$176,8,FALSE)</f>
        <v>2</v>
      </c>
      <c r="J81" s="70">
        <f>VLOOKUP(A81,'[1]Sheet1'!$A$92:$K$176,9,FALSE)/100</f>
        <v>0.03773584905660377</v>
      </c>
      <c r="K81" s="10">
        <f>VLOOKUP(A81,'[1]Sheet1'!$A$92:$K$176,10,FALSE)</f>
        <v>1079</v>
      </c>
      <c r="L81" s="88">
        <f>VLOOKUP(A81,'[1]Sheet1'!$A$92:$K$176,11,FALSE)/100</f>
        <v>0.04424125630407152</v>
      </c>
    </row>
    <row r="82" spans="1:12" ht="15">
      <c r="A82" s="67" t="s">
        <v>167</v>
      </c>
      <c r="B82" s="80" t="s">
        <v>168</v>
      </c>
      <c r="C82" s="10">
        <f>VLOOKUP(A82,'[1]Sheet1'!$A$92:$K$176,2,FALSE)</f>
        <v>675</v>
      </c>
      <c r="D82" s="69">
        <f>VLOOKUP(A82,'[1]Sheet1'!$A$92:$K$176,3,FALSE)/100</f>
        <v>0.06906783996725673</v>
      </c>
      <c r="E82" s="22">
        <f>VLOOKUP(A82,'[1]Sheet1'!$A$92:$K$176,4,FALSE)</f>
        <v>1116</v>
      </c>
      <c r="F82" s="70">
        <f>VLOOKUP(A82,'[1]Sheet1'!$A$92:$K$176,5,FALSE)/100</f>
        <v>0.09456825692737905</v>
      </c>
      <c r="G82" s="10">
        <f>VLOOKUP(A82,'[1]Sheet1'!$A$92:$K$176,6,FALSE)</f>
        <v>212</v>
      </c>
      <c r="H82" s="69">
        <f>VLOOKUP(A82,'[1]Sheet1'!$A$92:$K$176,7,FALSE)/100</f>
        <v>0.0767559739319334</v>
      </c>
      <c r="I82" s="22">
        <f>VLOOKUP(A82,'[1]Sheet1'!$A$92:$K$176,8,FALSE)</f>
        <v>4</v>
      </c>
      <c r="J82" s="70">
        <f>VLOOKUP(A82,'[1]Sheet1'!$A$92:$K$176,9,FALSE)/100</f>
        <v>0.07547169811320754</v>
      </c>
      <c r="K82" s="10">
        <f>VLOOKUP(A82,'[1]Sheet1'!$A$92:$K$176,10,FALSE)</f>
        <v>2007</v>
      </c>
      <c r="L82" s="88">
        <f>VLOOKUP(A82,'[1]Sheet1'!$A$92:$K$176,11,FALSE)/100</f>
        <v>0.0822911968510394</v>
      </c>
    </row>
    <row r="83" spans="1:12" ht="15">
      <c r="A83" s="67" t="s">
        <v>169</v>
      </c>
      <c r="B83" s="80" t="s">
        <v>170</v>
      </c>
      <c r="C83" s="10">
        <f>VLOOKUP(A83,'[1]Sheet1'!$A$92:$K$176,2,FALSE)</f>
        <v>44</v>
      </c>
      <c r="D83" s="69">
        <f>VLOOKUP(A83,'[1]Sheet1'!$A$92:$K$176,3,FALSE)/100</f>
        <v>0.004502199938606365</v>
      </c>
      <c r="E83" s="22">
        <f>VLOOKUP(A83,'[1]Sheet1'!$A$92:$K$176,4,FALSE)</f>
        <v>33</v>
      </c>
      <c r="F83" s="70">
        <f>VLOOKUP(A83,'[1]Sheet1'!$A$92:$K$176,5,FALSE)/100</f>
        <v>0.0027963731887128205</v>
      </c>
      <c r="G83" s="10">
        <f>VLOOKUP(A83,'[1]Sheet1'!$A$92:$K$176,6,FALSE)</f>
        <v>11</v>
      </c>
      <c r="H83" s="69">
        <f>VLOOKUP(A83,'[1]Sheet1'!$A$92:$K$176,7,FALSE)/100</f>
        <v>0.0039826212889210715</v>
      </c>
      <c r="I83" s="22">
        <f>VLOOKUP(A83,'[1]Sheet1'!$A$92:$K$176,8,FALSE)</f>
        <v>0</v>
      </c>
      <c r="J83" s="70">
        <f>VLOOKUP(A83,'[1]Sheet1'!$A$92:$K$176,9,FALSE)/100</f>
        <v>0</v>
      </c>
      <c r="K83" s="10">
        <f>VLOOKUP(A83,'[1]Sheet1'!$A$92:$K$176,10,FALSE)</f>
        <v>88</v>
      </c>
      <c r="L83" s="88">
        <f>VLOOKUP(A83,'[1]Sheet1'!$A$92:$K$176,11,FALSE)/100</f>
        <v>0.003608184017384887</v>
      </c>
    </row>
    <row r="84" spans="1:12" ht="15">
      <c r="A84" s="67" t="s">
        <v>171</v>
      </c>
      <c r="B84" s="80" t="s">
        <v>172</v>
      </c>
      <c r="C84" s="10">
        <f>VLOOKUP(A84,'[1]Sheet1'!$A$92:$K$176,2,FALSE)</f>
        <v>26</v>
      </c>
      <c r="D84" s="69">
        <f>VLOOKUP(A84,'[1]Sheet1'!$A$92:$K$176,3,FALSE)/100</f>
        <v>0.002660390872812852</v>
      </c>
      <c r="E84" s="22">
        <f>VLOOKUP(A84,'[1]Sheet1'!$A$92:$K$176,4,FALSE)</f>
        <v>20</v>
      </c>
      <c r="F84" s="70">
        <f>VLOOKUP(A84,'[1]Sheet1'!$A$92:$K$176,5,FALSE)/100</f>
        <v>0.0016947716295229217</v>
      </c>
      <c r="G84" s="10">
        <f>VLOOKUP(A84,'[1]Sheet1'!$A$92:$K$176,6,FALSE)</f>
        <v>5</v>
      </c>
      <c r="H84" s="69">
        <f>VLOOKUP(A84,'[1]Sheet1'!$A$92:$K$176,7,FALSE)/100</f>
        <v>0.0018102824040550326</v>
      </c>
      <c r="I84" s="22">
        <f>VLOOKUP(A84,'[1]Sheet1'!$A$92:$K$176,8,FALSE)</f>
        <v>0</v>
      </c>
      <c r="J84" s="70">
        <f>VLOOKUP(A84,'[1]Sheet1'!$A$92:$K$176,9,FALSE)/100</f>
        <v>0</v>
      </c>
      <c r="K84" s="10">
        <f>VLOOKUP(A84,'[1]Sheet1'!$A$92:$K$176,10,FALSE)</f>
        <v>51</v>
      </c>
      <c r="L84" s="88">
        <f>VLOOKUP(A84,'[1]Sheet1'!$A$92:$K$176,11,FALSE)/100</f>
        <v>0.0020911066464389685</v>
      </c>
    </row>
    <row r="85" spans="1:12" ht="15">
      <c r="A85" s="67" t="s">
        <v>173</v>
      </c>
      <c r="B85" s="81" t="s">
        <v>174</v>
      </c>
      <c r="C85" s="10">
        <f>VLOOKUP(A85,'[1]Sheet1'!$A$92:$K$176,2,FALSE)</f>
        <v>2</v>
      </c>
      <c r="D85" s="69">
        <f>VLOOKUP(A85,'[1]Sheet1'!$A$92:$K$176,3,FALSE)/100</f>
        <v>0.00020464545175483476</v>
      </c>
      <c r="E85" s="22">
        <f>VLOOKUP(A85,'[1]Sheet1'!$A$92:$K$176,4,FALSE)</f>
        <v>3</v>
      </c>
      <c r="F85" s="70">
        <f>VLOOKUP(A85,'[1]Sheet1'!$A$92:$K$176,5,FALSE)/100</f>
        <v>0.0002542157444284383</v>
      </c>
      <c r="G85" s="10">
        <f>VLOOKUP(A85,'[1]Sheet1'!$A$92:$K$176,6,FALSE)</f>
        <v>2</v>
      </c>
      <c r="H85" s="69">
        <f>VLOOKUP(A85,'[1]Sheet1'!$A$92:$K$176,7,FALSE)/100</f>
        <v>0.000724112961622013</v>
      </c>
      <c r="I85" s="22">
        <f>VLOOKUP(A85,'[1]Sheet1'!$A$92:$K$176,8,FALSE)</f>
        <v>0</v>
      </c>
      <c r="J85" s="70">
        <f>VLOOKUP(A85,'[1]Sheet1'!$A$92:$K$176,9,FALSE)/100</f>
        <v>0</v>
      </c>
      <c r="K85" s="10">
        <f>VLOOKUP(A85,'[1]Sheet1'!$A$92:$K$176,10,FALSE)</f>
        <v>7</v>
      </c>
      <c r="L85" s="88">
        <f>VLOOKUP(A85,'[1]Sheet1'!$A$92:$K$176,11,FALSE)/100</f>
        <v>0.00028701463774652506</v>
      </c>
    </row>
    <row r="86" spans="1:12" ht="15">
      <c r="A86" s="67" t="s">
        <v>175</v>
      </c>
      <c r="B86" s="81" t="s">
        <v>176</v>
      </c>
      <c r="C86" s="10">
        <f>VLOOKUP(A86,'[1]Sheet1'!$A$92:$K$176,2,FALSE)</f>
        <v>36</v>
      </c>
      <c r="D86" s="69">
        <f>VLOOKUP(A86,'[1]Sheet1'!$A$92:$K$176,3,FALSE)/100</f>
        <v>0.003683618131587025</v>
      </c>
      <c r="E86" s="22">
        <f>VLOOKUP(A86,'[1]Sheet1'!$A$92:$K$176,4,FALSE)</f>
        <v>26</v>
      </c>
      <c r="F86" s="70">
        <f>VLOOKUP(A86,'[1]Sheet1'!$A$92:$K$176,5,FALSE)/100</f>
        <v>0.0022032031183797985</v>
      </c>
      <c r="G86" s="10">
        <f>VLOOKUP(A86,'[1]Sheet1'!$A$92:$K$176,6,FALSE)</f>
        <v>11</v>
      </c>
      <c r="H86" s="69">
        <f>VLOOKUP(A86,'[1]Sheet1'!$A$92:$K$176,7,FALSE)/100</f>
        <v>0.0039826212889210715</v>
      </c>
      <c r="I86" s="22">
        <f>VLOOKUP(A86,'[1]Sheet1'!$A$92:$K$176,8,FALSE)</f>
        <v>1</v>
      </c>
      <c r="J86" s="70">
        <f>VLOOKUP(A86,'[1]Sheet1'!$A$92:$K$176,9,FALSE)/100</f>
        <v>0.018867924528301886</v>
      </c>
      <c r="K86" s="10">
        <f>VLOOKUP(A86,'[1]Sheet1'!$A$92:$K$176,10,FALSE)</f>
        <v>74</v>
      </c>
      <c r="L86" s="88">
        <f>VLOOKUP(A86,'[1]Sheet1'!$A$92:$K$176,11,FALSE)/100</f>
        <v>0.0030341547418918364</v>
      </c>
    </row>
    <row r="87" spans="1:12" ht="15">
      <c r="A87" s="67" t="s">
        <v>177</v>
      </c>
      <c r="B87" s="81" t="s">
        <v>178</v>
      </c>
      <c r="C87" s="10">
        <f>VLOOKUP(A87,'[1]Sheet1'!$A$92:$K$176,2,FALSE)</f>
        <v>193</v>
      </c>
      <c r="D87" s="69">
        <f>VLOOKUP(A87,'[1]Sheet1'!$A$92:$K$176,3,FALSE)/100</f>
        <v>0.019748286094341552</v>
      </c>
      <c r="E87" s="22">
        <f>VLOOKUP(A87,'[1]Sheet1'!$A$92:$K$176,4,FALSE)</f>
        <v>173</v>
      </c>
      <c r="F87" s="70">
        <f>VLOOKUP(A87,'[1]Sheet1'!$A$92:$K$176,5,FALSE)/100</f>
        <v>0.014659774595373272</v>
      </c>
      <c r="G87" s="10">
        <f>VLOOKUP(A87,'[1]Sheet1'!$A$92:$K$176,6,FALSE)</f>
        <v>42</v>
      </c>
      <c r="H87" s="69">
        <f>VLOOKUP(A87,'[1]Sheet1'!$A$92:$K$176,7,FALSE)/100</f>
        <v>0.015206372194062274</v>
      </c>
      <c r="I87" s="22">
        <f>VLOOKUP(A87,'[1]Sheet1'!$A$92:$K$176,8,FALSE)</f>
        <v>0</v>
      </c>
      <c r="J87" s="70">
        <f>VLOOKUP(A87,'[1]Sheet1'!$A$92:$K$176,9,FALSE)/100</f>
        <v>0</v>
      </c>
      <c r="K87" s="10">
        <f>VLOOKUP(A87,'[1]Sheet1'!$A$92:$K$176,10,FALSE)</f>
        <v>408</v>
      </c>
      <c r="L87" s="88">
        <f>VLOOKUP(A87,'[1]Sheet1'!$A$92:$K$176,11,FALSE)/100</f>
        <v>0.016728853171511748</v>
      </c>
    </row>
    <row r="88" spans="1:12" ht="15">
      <c r="A88" s="67" t="s">
        <v>179</v>
      </c>
      <c r="B88" s="81" t="s">
        <v>180</v>
      </c>
      <c r="C88" s="10">
        <f>VLOOKUP(A88,'[1]Sheet1'!$A$92:$K$176,2,FALSE)</f>
        <v>3</v>
      </c>
      <c r="D88" s="69">
        <f>VLOOKUP(A88,'[1]Sheet1'!$A$92:$K$176,3,FALSE)/100</f>
        <v>0.00030696817763225213</v>
      </c>
      <c r="E88" s="22">
        <f>VLOOKUP(A88,'[1]Sheet1'!$A$92:$K$176,4,FALSE)</f>
        <v>7</v>
      </c>
      <c r="F88" s="70">
        <f>VLOOKUP(A88,'[1]Sheet1'!$A$92:$K$176,5,FALSE)/100</f>
        <v>0.0005931700703330227</v>
      </c>
      <c r="G88" s="10">
        <f>VLOOKUP(A88,'[1]Sheet1'!$A$92:$K$176,6,FALSE)</f>
        <v>0</v>
      </c>
      <c r="H88" s="69">
        <f>VLOOKUP(A88,'[1]Sheet1'!$A$92:$K$176,7,FALSE)/100</f>
        <v>0</v>
      </c>
      <c r="I88" s="22">
        <f>VLOOKUP(A88,'[1]Sheet1'!$A$92:$K$176,8,FALSE)</f>
        <v>0</v>
      </c>
      <c r="J88" s="70">
        <f>VLOOKUP(A88,'[1]Sheet1'!$A$92:$K$176,9,FALSE)/100</f>
        <v>0</v>
      </c>
      <c r="K88" s="10">
        <f>VLOOKUP(A88,'[1]Sheet1'!$A$92:$K$176,10,FALSE)</f>
        <v>10</v>
      </c>
      <c r="L88" s="88">
        <f>VLOOKUP(A88,'[1]Sheet1'!$A$92:$K$176,11,FALSE)/100</f>
        <v>0.0004100209110664644</v>
      </c>
    </row>
    <row r="89" spans="1:12" ht="15">
      <c r="A89" s="67" t="s">
        <v>181</v>
      </c>
      <c r="B89" s="80" t="s">
        <v>182</v>
      </c>
      <c r="C89" s="10">
        <f>VLOOKUP(A89,'[1]Sheet1'!$A$92:$K$176,2,FALSE)</f>
        <v>34</v>
      </c>
      <c r="D89" s="69">
        <f>VLOOKUP(A89,'[1]Sheet1'!$A$92:$K$176,3,FALSE)/100</f>
        <v>0.003478972679832191</v>
      </c>
      <c r="E89" s="22">
        <f>VLOOKUP(A89,'[1]Sheet1'!$A$92:$K$176,4,FALSE)</f>
        <v>48</v>
      </c>
      <c r="F89" s="70">
        <f>VLOOKUP(A89,'[1]Sheet1'!$A$92:$K$176,5,FALSE)/100</f>
        <v>0.004067451910855013</v>
      </c>
      <c r="G89" s="10">
        <f>VLOOKUP(A89,'[1]Sheet1'!$A$92:$K$176,6,FALSE)</f>
        <v>18</v>
      </c>
      <c r="H89" s="69">
        <f>VLOOKUP(A89,'[1]Sheet1'!$A$92:$K$176,7,FALSE)/100</f>
        <v>0.0065170166545981175</v>
      </c>
      <c r="I89" s="22">
        <f>VLOOKUP(A89,'[1]Sheet1'!$A$92:$K$176,8,FALSE)</f>
        <v>0</v>
      </c>
      <c r="J89" s="70">
        <f>VLOOKUP(A89,'[1]Sheet1'!$A$92:$K$176,9,FALSE)/100</f>
        <v>0</v>
      </c>
      <c r="K89" s="10">
        <f>VLOOKUP(A89,'[1]Sheet1'!$A$92:$K$176,10,FALSE)</f>
        <v>100</v>
      </c>
      <c r="L89" s="88">
        <f>VLOOKUP(A89,'[1]Sheet1'!$A$92:$K$176,11,FALSE)/100</f>
        <v>0.004100209110664644</v>
      </c>
    </row>
    <row r="90" spans="1:12" ht="15">
      <c r="A90" s="67" t="s">
        <v>183</v>
      </c>
      <c r="B90" s="80" t="s">
        <v>184</v>
      </c>
      <c r="C90" s="10">
        <f>VLOOKUP(A90,'[1]Sheet1'!$A$92:$K$176,2,FALSE)</f>
        <v>3</v>
      </c>
      <c r="D90" s="69">
        <f>VLOOKUP(A90,'[1]Sheet1'!$A$92:$K$176,3,FALSE)/100</f>
        <v>0.00030696817763225213</v>
      </c>
      <c r="E90" s="22">
        <f>VLOOKUP(A90,'[1]Sheet1'!$A$92:$K$176,4,FALSE)</f>
        <v>1</v>
      </c>
      <c r="F90" s="70">
        <f>VLOOKUP(A90,'[1]Sheet1'!$A$92:$K$176,5,FALSE)/100</f>
        <v>8.473858147614608E-05</v>
      </c>
      <c r="G90" s="10">
        <f>VLOOKUP(A90,'[1]Sheet1'!$A$92:$K$176,6,FALSE)</f>
        <v>0</v>
      </c>
      <c r="H90" s="69">
        <f>VLOOKUP(A90,'[1]Sheet1'!$A$92:$K$176,7,FALSE)/100</f>
        <v>0</v>
      </c>
      <c r="I90" s="22">
        <f>VLOOKUP(A90,'[1]Sheet1'!$A$92:$K$176,8,FALSE)</f>
        <v>0</v>
      </c>
      <c r="J90" s="70">
        <f>VLOOKUP(A90,'[1]Sheet1'!$A$92:$K$176,9,FALSE)/100</f>
        <v>0</v>
      </c>
      <c r="K90" s="10">
        <f>VLOOKUP(A90,'[1]Sheet1'!$A$92:$K$176,10,FALSE)</f>
        <v>4</v>
      </c>
      <c r="L90" s="88">
        <f>VLOOKUP(A90,'[1]Sheet1'!$A$92:$K$176,11,FALSE)/100</f>
        <v>0.00016400836442658574</v>
      </c>
    </row>
    <row r="91" spans="1:12" ht="15">
      <c r="A91" s="67" t="s">
        <v>185</v>
      </c>
      <c r="B91" s="80" t="s">
        <v>186</v>
      </c>
      <c r="C91" s="10">
        <v>0</v>
      </c>
      <c r="D91" s="69">
        <v>0</v>
      </c>
      <c r="E91" s="22">
        <v>0</v>
      </c>
      <c r="F91" s="70">
        <v>0</v>
      </c>
      <c r="G91" s="10">
        <v>0</v>
      </c>
      <c r="H91" s="69">
        <v>0</v>
      </c>
      <c r="I91" s="22">
        <v>0</v>
      </c>
      <c r="J91" s="70">
        <v>0</v>
      </c>
      <c r="K91" s="10">
        <v>0</v>
      </c>
      <c r="L91" s="88">
        <v>0</v>
      </c>
    </row>
    <row r="92" spans="1:12" ht="15">
      <c r="A92" s="67" t="s">
        <v>187</v>
      </c>
      <c r="B92" s="81" t="s">
        <v>188</v>
      </c>
      <c r="C92" s="10">
        <f>VLOOKUP(A92,'[1]Sheet1'!$A$92:$K$176,2,FALSE)</f>
        <v>7</v>
      </c>
      <c r="D92" s="69">
        <f>VLOOKUP(A92,'[1]Sheet1'!$A$92:$K$176,3,FALSE)/100</f>
        <v>0.0007162590811419218</v>
      </c>
      <c r="E92" s="22">
        <f>VLOOKUP(A92,'[1]Sheet1'!$A$92:$K$176,4,FALSE)</f>
        <v>6</v>
      </c>
      <c r="F92" s="70">
        <f>VLOOKUP(A92,'[1]Sheet1'!$A$92:$K$176,5,FALSE)/100</f>
        <v>0.0005084314888568766</v>
      </c>
      <c r="G92" s="10">
        <f>VLOOKUP(A92,'[1]Sheet1'!$A$92:$K$176,6,FALSE)</f>
        <v>2</v>
      </c>
      <c r="H92" s="69">
        <f>VLOOKUP(A92,'[1]Sheet1'!$A$92:$K$176,7,FALSE)/100</f>
        <v>0.000724112961622013</v>
      </c>
      <c r="I92" s="22">
        <f>VLOOKUP(A92,'[1]Sheet1'!$A$92:$K$176,8,FALSE)</f>
        <v>0</v>
      </c>
      <c r="J92" s="70">
        <f>VLOOKUP(A92,'[1]Sheet1'!$A$92:$K$176,9,FALSE)/100</f>
        <v>0</v>
      </c>
      <c r="K92" s="10">
        <f>VLOOKUP(A92,'[1]Sheet1'!$A$92:$K$176,10,FALSE)</f>
        <v>15</v>
      </c>
      <c r="L92" s="88">
        <f>VLOOKUP(A92,'[1]Sheet1'!$A$92:$K$176,11,FALSE)/100</f>
        <v>0.0006150313665996967</v>
      </c>
    </row>
    <row r="93" spans="1:12" ht="15.75" thickBot="1">
      <c r="A93" s="109" t="s">
        <v>202</v>
      </c>
      <c r="B93" s="83" t="s">
        <v>189</v>
      </c>
      <c r="C93" s="11">
        <f>VLOOKUP(A93,'[1]Sheet1'!$A$92:$K$176,2,FALSE)</f>
        <v>120</v>
      </c>
      <c r="D93" s="76">
        <f>VLOOKUP(A93,'[1]Sheet1'!$A$92:$K$176,3,FALSE)/100</f>
        <v>0.012278727105290085</v>
      </c>
      <c r="E93" s="23">
        <f>VLOOKUP(A93,'[1]Sheet1'!$A$92:$K$176,4,FALSE)</f>
        <v>119</v>
      </c>
      <c r="F93" s="89">
        <f>VLOOKUP(A93,'[1]Sheet1'!$A$92:$K$176,5,FALSE)/100</f>
        <v>0.010083891195661382</v>
      </c>
      <c r="G93" s="11">
        <f>VLOOKUP(A93,'[1]Sheet1'!$A$92:$K$176,6,FALSE)</f>
        <v>19</v>
      </c>
      <c r="H93" s="76">
        <f>VLOOKUP(A93,'[1]Sheet1'!$A$92:$K$176,7,FALSE)/100</f>
        <v>0.006879073135409124</v>
      </c>
      <c r="I93" s="23">
        <f>VLOOKUP(A93,'[1]Sheet1'!$A$92:$K$176,8,FALSE)</f>
        <v>1</v>
      </c>
      <c r="J93" s="89">
        <f>VLOOKUP(A93,'[1]Sheet1'!$A$92:$K$176,9,FALSE)/100</f>
        <v>0.018867924528301886</v>
      </c>
      <c r="K93" s="11">
        <f>VLOOKUP(A93,'[1]Sheet1'!$A$92:$K$176,10,FALSE)</f>
        <v>259</v>
      </c>
      <c r="L93" s="90">
        <f>VLOOKUP(A93,'[1]Sheet1'!$A$92:$K$176,11,FALSE)/100</f>
        <v>0.010619541596621427</v>
      </c>
    </row>
    <row r="94" spans="1:12" ht="15.75" thickBot="1">
      <c r="A94" s="126" t="s">
        <v>190</v>
      </c>
      <c r="B94" s="127"/>
      <c r="C94" s="12">
        <f>VLOOKUP(A94,'[1]Sheet1'!$A$92:$K$176,2,FALSE)</f>
        <v>9773</v>
      </c>
      <c r="D94" s="13">
        <f>VLOOKUP(A94,'[1]Sheet1'!$A$92:$K$176,3,FALSE)/100</f>
        <v>1</v>
      </c>
      <c r="E94" s="12">
        <f>VLOOKUP(A94,'[1]Sheet1'!$A$92:$K$176,4,FALSE)</f>
        <v>11801</v>
      </c>
      <c r="F94" s="13">
        <f>VLOOKUP(A94,'[1]Sheet1'!$A$92:$K$176,5,FALSE)/100</f>
        <v>1</v>
      </c>
      <c r="G94" s="12">
        <f>VLOOKUP(A94,'[1]Sheet1'!$A$92:$K$176,6,FALSE)</f>
        <v>2762</v>
      </c>
      <c r="H94" s="13">
        <f>VLOOKUP(A94,'[1]Sheet1'!$A$92:$K$176,7,FALSE)/100</f>
        <v>1</v>
      </c>
      <c r="I94" s="12">
        <f>VLOOKUP(A94,'[1]Sheet1'!$A$92:$K$176,8,FALSE)</f>
        <v>53</v>
      </c>
      <c r="J94" s="13">
        <f>VLOOKUP(A94,'[1]Sheet1'!$A$92:$K$176,9,FALSE)/100</f>
        <v>1</v>
      </c>
      <c r="K94" s="12">
        <f>VLOOKUP(A94,'[1]Sheet1'!$A$92:$K$176,10,FALSE)</f>
        <v>24389</v>
      </c>
      <c r="L94" s="13">
        <f>VLOOKUP(A94,'[1]Sheet1'!$A$92:$K$176,11,FALSE)/100</f>
        <v>1</v>
      </c>
    </row>
    <row r="95" spans="1:12" ht="15">
      <c r="A95" s="18"/>
      <c r="B95" s="18"/>
      <c r="C95" s="18"/>
      <c r="D95" s="84"/>
      <c r="E95" s="18"/>
      <c r="F95" s="84"/>
      <c r="G95" s="18"/>
      <c r="H95" s="84"/>
      <c r="I95" s="18"/>
      <c r="J95" s="84"/>
      <c r="K95" s="18"/>
      <c r="L95" s="85"/>
    </row>
    <row r="96" spans="7:11" ht="15">
      <c r="G96" s="111"/>
      <c r="I96" s="111"/>
      <c r="K96" s="111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57">
      <selection activeCell="C5" sqref="C5:L94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2" width="12.28125" style="61" customWidth="1"/>
    <col min="13" max="16384" width="11.421875" style="61" customWidth="1"/>
  </cols>
  <sheetData>
    <row r="1" spans="1:12" ht="24.75" customHeight="1" thickBot="1" thickTop="1">
      <c r="A1" s="134" t="s">
        <v>218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9.5" customHeight="1" thickBot="1" thickTop="1">
      <c r="A2" s="137" t="s">
        <v>10</v>
      </c>
      <c r="B2" s="140" t="s">
        <v>11</v>
      </c>
      <c r="C2" s="143" t="s">
        <v>191</v>
      </c>
      <c r="D2" s="144"/>
      <c r="E2" s="148"/>
      <c r="F2" s="148"/>
      <c r="G2" s="144"/>
      <c r="H2" s="144"/>
      <c r="I2" s="148"/>
      <c r="J2" s="122"/>
      <c r="K2" s="137" t="s">
        <v>190</v>
      </c>
      <c r="L2" s="140"/>
    </row>
    <row r="3" spans="1:12" ht="19.5" customHeight="1">
      <c r="A3" s="138"/>
      <c r="B3" s="141"/>
      <c r="C3" s="146" t="s">
        <v>192</v>
      </c>
      <c r="D3" s="147"/>
      <c r="E3" s="131" t="s">
        <v>193</v>
      </c>
      <c r="F3" s="117"/>
      <c r="G3" s="146" t="s">
        <v>194</v>
      </c>
      <c r="H3" s="147"/>
      <c r="I3" s="131" t="s">
        <v>195</v>
      </c>
      <c r="J3" s="117"/>
      <c r="K3" s="138"/>
      <c r="L3" s="141"/>
    </row>
    <row r="4" spans="1:12" ht="19.5" customHeight="1" thickBot="1">
      <c r="A4" s="139"/>
      <c r="B4" s="142"/>
      <c r="C4" s="16" t="s">
        <v>12</v>
      </c>
      <c r="D4" s="24" t="s">
        <v>13</v>
      </c>
      <c r="E4" s="6" t="s">
        <v>12</v>
      </c>
      <c r="F4" s="25" t="s">
        <v>13</v>
      </c>
      <c r="G4" s="16" t="s">
        <v>12</v>
      </c>
      <c r="H4" s="24" t="s">
        <v>13</v>
      </c>
      <c r="I4" s="6" t="s">
        <v>12</v>
      </c>
      <c r="J4" s="25" t="s">
        <v>13</v>
      </c>
      <c r="K4" s="5" t="s">
        <v>12</v>
      </c>
      <c r="L4" s="26" t="s">
        <v>13</v>
      </c>
    </row>
    <row r="5" spans="1:12" ht="15">
      <c r="A5" s="62" t="s">
        <v>14</v>
      </c>
      <c r="B5" s="79" t="s">
        <v>15</v>
      </c>
      <c r="C5" s="9">
        <f>VLOOKUP(A5,'[1]Sheet1'!$A$182:$W$266,2,FALSE)</f>
        <v>8</v>
      </c>
      <c r="D5" s="91">
        <f>VLOOKUP(A5,'[1]Sheet1'!$A$182:$W$266,3,FALSE)/100</f>
        <v>0.0014746543778801843</v>
      </c>
      <c r="E5" s="9">
        <f>VLOOKUP(A5,'[1]Sheet1'!$A$182:$W$266,4,FALSE)</f>
        <v>13</v>
      </c>
      <c r="F5" s="87">
        <f>VLOOKUP(A5,'[1]Sheet1'!$A$182:$W$266,5,FALSE)/100</f>
        <v>0.0020733652312599684</v>
      </c>
      <c r="G5" s="27">
        <f>VLOOKUP(A5,'[1]Sheet1'!$A$182:$W$266,6,FALSE)</f>
        <v>1</v>
      </c>
      <c r="H5" s="91">
        <f>VLOOKUP(A5,'[1]Sheet1'!$A$182:$W$266,7,FALSE)/100</f>
        <v>0.0007468259895444362</v>
      </c>
      <c r="I5" s="9">
        <f>VLOOKUP(A5,'[1]Sheet1'!$A$182:$W$266,8,FALSE)</f>
        <v>0</v>
      </c>
      <c r="J5" s="64">
        <f>VLOOKUP(A5,'[1]Sheet1'!$A$182:$W$266,9,FALSE)/100</f>
        <v>0</v>
      </c>
      <c r="K5" s="27">
        <f>VLOOKUP(A5,'[1]Sheet1'!$A$182:$W$266,10,FALSE)</f>
        <v>22</v>
      </c>
      <c r="L5" s="87">
        <f>VLOOKUP(A5,'[1]Sheet1'!$A$182:$W$266,11,FALSE)/100</f>
        <v>0.0016865992026985589</v>
      </c>
    </row>
    <row r="6" spans="1:12" ht="15">
      <c r="A6" s="67" t="s">
        <v>16</v>
      </c>
      <c r="B6" s="80" t="s">
        <v>17</v>
      </c>
      <c r="C6" s="10">
        <f>VLOOKUP(A6,'[1]Sheet1'!$A$182:$W$266,2,FALSE)</f>
        <v>0</v>
      </c>
      <c r="D6" s="92">
        <f>VLOOKUP(A6,'[1]Sheet1'!$A$182:$W$266,3,FALSE)/100</f>
        <v>0</v>
      </c>
      <c r="E6" s="10">
        <f>VLOOKUP(A6,'[1]Sheet1'!$A$182:$W$266,4,FALSE)</f>
        <v>0</v>
      </c>
      <c r="F6" s="88">
        <f>VLOOKUP(A6,'[1]Sheet1'!$A$182:$W$266,5,FALSE)/100</f>
        <v>0</v>
      </c>
      <c r="G6" s="22">
        <f>VLOOKUP(A6,'[1]Sheet1'!$A$182:$W$266,6,FALSE)</f>
        <v>0</v>
      </c>
      <c r="H6" s="92">
        <f>VLOOKUP(A6,'[1]Sheet1'!$A$182:$W$266,7,FALSE)/100</f>
        <v>0</v>
      </c>
      <c r="I6" s="10">
        <f>VLOOKUP(A6,'[1]Sheet1'!$A$182:$W$266,8,FALSE)</f>
        <v>0</v>
      </c>
      <c r="J6" s="69">
        <f>VLOOKUP(A6,'[1]Sheet1'!$A$182:$W$266,9,FALSE)/100</f>
        <v>0</v>
      </c>
      <c r="K6" s="22">
        <f>VLOOKUP(A6,'[1]Sheet1'!$A$182:$W$266,10,FALSE)</f>
        <v>0</v>
      </c>
      <c r="L6" s="88">
        <f>VLOOKUP(A6,'[1]Sheet1'!$A$182:$W$266,11,FALSE)/100</f>
        <v>0</v>
      </c>
    </row>
    <row r="7" spans="1:12" ht="15">
      <c r="A7" s="67" t="s">
        <v>18</v>
      </c>
      <c r="B7" s="80" t="s">
        <v>19</v>
      </c>
      <c r="C7" s="10">
        <f>VLOOKUP(A7,'[1]Sheet1'!$A$182:$W$266,2,FALSE)</f>
        <v>0</v>
      </c>
      <c r="D7" s="92">
        <f>VLOOKUP(A7,'[1]Sheet1'!$A$182:$W$266,3,FALSE)/100</f>
        <v>0</v>
      </c>
      <c r="E7" s="10">
        <f>VLOOKUP(A7,'[1]Sheet1'!$A$182:$W$266,4,FALSE)</f>
        <v>0</v>
      </c>
      <c r="F7" s="88">
        <f>VLOOKUP(A7,'[1]Sheet1'!$A$182:$W$266,5,FALSE)/100</f>
        <v>0</v>
      </c>
      <c r="G7" s="22">
        <f>VLOOKUP(A7,'[1]Sheet1'!$A$182:$W$266,6,FALSE)</f>
        <v>0</v>
      </c>
      <c r="H7" s="92">
        <f>VLOOKUP(A7,'[1]Sheet1'!$A$182:$W$266,7,FALSE)/100</f>
        <v>0</v>
      </c>
      <c r="I7" s="10">
        <f>VLOOKUP(A7,'[1]Sheet1'!$A$182:$W$266,8,FALSE)</f>
        <v>0</v>
      </c>
      <c r="J7" s="69">
        <f>VLOOKUP(A7,'[1]Sheet1'!$A$182:$W$266,9,FALSE)/100</f>
        <v>0</v>
      </c>
      <c r="K7" s="22">
        <f>VLOOKUP(A7,'[1]Sheet1'!$A$182:$W$266,10,FALSE)</f>
        <v>0</v>
      </c>
      <c r="L7" s="88">
        <f>VLOOKUP(A7,'[1]Sheet1'!$A$182:$W$266,11,FALSE)/100</f>
        <v>0</v>
      </c>
    </row>
    <row r="8" spans="1:12" ht="15">
      <c r="A8" s="67" t="s">
        <v>20</v>
      </c>
      <c r="B8" s="80" t="s">
        <v>21</v>
      </c>
      <c r="C8" s="10">
        <v>0</v>
      </c>
      <c r="D8" s="92">
        <v>0</v>
      </c>
      <c r="E8" s="10">
        <v>0</v>
      </c>
      <c r="F8" s="88">
        <v>0</v>
      </c>
      <c r="G8" s="22">
        <v>0</v>
      </c>
      <c r="H8" s="92">
        <v>0</v>
      </c>
      <c r="I8" s="10">
        <v>0</v>
      </c>
      <c r="J8" s="69">
        <v>0</v>
      </c>
      <c r="K8" s="22">
        <v>0</v>
      </c>
      <c r="L8" s="88">
        <v>0</v>
      </c>
    </row>
    <row r="9" spans="1:12" ht="15">
      <c r="A9" s="67" t="s">
        <v>22</v>
      </c>
      <c r="B9" s="81" t="s">
        <v>23</v>
      </c>
      <c r="C9" s="10">
        <v>0</v>
      </c>
      <c r="D9" s="92">
        <v>0</v>
      </c>
      <c r="E9" s="10">
        <v>0</v>
      </c>
      <c r="F9" s="88">
        <v>0</v>
      </c>
      <c r="G9" s="22">
        <v>0</v>
      </c>
      <c r="H9" s="92">
        <v>0</v>
      </c>
      <c r="I9" s="10">
        <v>0</v>
      </c>
      <c r="J9" s="69">
        <v>0</v>
      </c>
      <c r="K9" s="22">
        <v>0</v>
      </c>
      <c r="L9" s="88">
        <v>0</v>
      </c>
    </row>
    <row r="10" spans="1:12" ht="15">
      <c r="A10" s="67" t="s">
        <v>24</v>
      </c>
      <c r="B10" s="80" t="s">
        <v>25</v>
      </c>
      <c r="C10" s="10">
        <v>0</v>
      </c>
      <c r="D10" s="92">
        <v>0</v>
      </c>
      <c r="E10" s="10">
        <v>0</v>
      </c>
      <c r="F10" s="88">
        <v>0</v>
      </c>
      <c r="G10" s="22">
        <v>0</v>
      </c>
      <c r="H10" s="92">
        <v>0</v>
      </c>
      <c r="I10" s="10">
        <v>0</v>
      </c>
      <c r="J10" s="69">
        <v>0</v>
      </c>
      <c r="K10" s="22">
        <v>0</v>
      </c>
      <c r="L10" s="88">
        <v>0</v>
      </c>
    </row>
    <row r="11" spans="1:12" ht="15">
      <c r="A11" s="67" t="s">
        <v>26</v>
      </c>
      <c r="B11" s="80" t="s">
        <v>27</v>
      </c>
      <c r="C11" s="10">
        <f>VLOOKUP(A11,'[1]Sheet1'!$A$182:$W$266,2,FALSE)</f>
        <v>0</v>
      </c>
      <c r="D11" s="92">
        <f>VLOOKUP(A11,'[1]Sheet1'!$A$182:$W$266,3,FALSE)/100</f>
        <v>0</v>
      </c>
      <c r="E11" s="10">
        <f>VLOOKUP(A11,'[1]Sheet1'!$A$182:$W$266,4,FALSE)</f>
        <v>1</v>
      </c>
      <c r="F11" s="88">
        <f>VLOOKUP(A11,'[1]Sheet1'!$A$182:$W$266,5,FALSE)/100</f>
        <v>0.0001594896331738437</v>
      </c>
      <c r="G11" s="22">
        <f>VLOOKUP(A11,'[1]Sheet1'!$A$182:$W$266,6,FALSE)</f>
        <v>0</v>
      </c>
      <c r="H11" s="92">
        <f>VLOOKUP(A11,'[1]Sheet1'!$A$182:$W$266,7,FALSE)/100</f>
        <v>0</v>
      </c>
      <c r="I11" s="10">
        <f>VLOOKUP(A11,'[1]Sheet1'!$A$182:$W$266,8,FALSE)</f>
        <v>0</v>
      </c>
      <c r="J11" s="69">
        <f>VLOOKUP(A11,'[1]Sheet1'!$A$182:$W$266,9,FALSE)/100</f>
        <v>0</v>
      </c>
      <c r="K11" s="22">
        <f>VLOOKUP(A11,'[1]Sheet1'!$A$182:$W$266,10,FALSE)</f>
        <v>1</v>
      </c>
      <c r="L11" s="88">
        <f>VLOOKUP(A11,'[1]Sheet1'!$A$182:$W$266,11,FALSE)/100</f>
        <v>7.666360012266176E-05</v>
      </c>
    </row>
    <row r="12" spans="1:12" ht="15">
      <c r="A12" s="67" t="s">
        <v>28</v>
      </c>
      <c r="B12" s="80" t="s">
        <v>29</v>
      </c>
      <c r="C12" s="10">
        <v>0</v>
      </c>
      <c r="D12" s="92">
        <v>0</v>
      </c>
      <c r="E12" s="10">
        <v>0</v>
      </c>
      <c r="F12" s="88">
        <v>0</v>
      </c>
      <c r="G12" s="22">
        <v>0</v>
      </c>
      <c r="H12" s="92">
        <v>0</v>
      </c>
      <c r="I12" s="10">
        <v>0</v>
      </c>
      <c r="J12" s="69">
        <v>0</v>
      </c>
      <c r="K12" s="22">
        <v>0</v>
      </c>
      <c r="L12" s="88">
        <v>0</v>
      </c>
    </row>
    <row r="13" spans="1:12" ht="15">
      <c r="A13" s="67" t="s">
        <v>30</v>
      </c>
      <c r="B13" s="81" t="s">
        <v>31</v>
      </c>
      <c r="C13" s="10">
        <f>VLOOKUP(A13,'[1]Sheet1'!$A$182:$W$266,2,FALSE)</f>
        <v>59</v>
      </c>
      <c r="D13" s="92">
        <f>VLOOKUP(A13,'[1]Sheet1'!$A$182:$W$266,3,FALSE)/100</f>
        <v>0.010875576036866362</v>
      </c>
      <c r="E13" s="10">
        <f>VLOOKUP(A13,'[1]Sheet1'!$A$182:$W$266,4,FALSE)</f>
        <v>96</v>
      </c>
      <c r="F13" s="88">
        <f>VLOOKUP(A13,'[1]Sheet1'!$A$182:$W$266,5,FALSE)/100</f>
        <v>0.015311004784688996</v>
      </c>
      <c r="G13" s="22">
        <f>VLOOKUP(A13,'[1]Sheet1'!$A$182:$W$266,6,FALSE)</f>
        <v>22</v>
      </c>
      <c r="H13" s="92">
        <f>VLOOKUP(A13,'[1]Sheet1'!$A$182:$W$266,7,FALSE)/100</f>
        <v>0.016430171769977596</v>
      </c>
      <c r="I13" s="10">
        <f>VLOOKUP(A13,'[1]Sheet1'!$A$182:$W$266,8,FALSE)</f>
        <v>0</v>
      </c>
      <c r="J13" s="69">
        <f>VLOOKUP(A13,'[1]Sheet1'!$A$182:$W$266,9,FALSE)/100</f>
        <v>0</v>
      </c>
      <c r="K13" s="22">
        <f>VLOOKUP(A13,'[1]Sheet1'!$A$182:$W$266,10,FALSE)</f>
        <v>177</v>
      </c>
      <c r="L13" s="88">
        <f>VLOOKUP(A13,'[1]Sheet1'!$A$182:$W$266,11,FALSE)/100</f>
        <v>0.013569457221711132</v>
      </c>
    </row>
    <row r="14" spans="1:12" ht="15">
      <c r="A14" s="67" t="s">
        <v>32</v>
      </c>
      <c r="B14" s="80" t="s">
        <v>33</v>
      </c>
      <c r="C14" s="10">
        <f>VLOOKUP(A14,'[1]Sheet1'!$A$182:$W$266,2,FALSE)</f>
        <v>10</v>
      </c>
      <c r="D14" s="92">
        <f>VLOOKUP(A14,'[1]Sheet1'!$A$182:$W$266,3,FALSE)/100</f>
        <v>0.0018433179723502304</v>
      </c>
      <c r="E14" s="10">
        <f>VLOOKUP(A14,'[1]Sheet1'!$A$182:$W$266,4,FALSE)</f>
        <v>7</v>
      </c>
      <c r="F14" s="88">
        <f>VLOOKUP(A14,'[1]Sheet1'!$A$182:$W$266,5,FALSE)/100</f>
        <v>0.0011164274322169058</v>
      </c>
      <c r="G14" s="22">
        <f>VLOOKUP(A14,'[1]Sheet1'!$A$182:$W$266,6,FALSE)</f>
        <v>0</v>
      </c>
      <c r="H14" s="92">
        <f>VLOOKUP(A14,'[1]Sheet1'!$A$182:$W$266,7,FALSE)/100</f>
        <v>0</v>
      </c>
      <c r="I14" s="10">
        <f>VLOOKUP(A14,'[1]Sheet1'!$A$182:$W$266,8,FALSE)</f>
        <v>0</v>
      </c>
      <c r="J14" s="69">
        <f>VLOOKUP(A14,'[1]Sheet1'!$A$182:$W$266,9,FALSE)/100</f>
        <v>0</v>
      </c>
      <c r="K14" s="22">
        <f>VLOOKUP(A14,'[1]Sheet1'!$A$182:$W$266,10,FALSE)</f>
        <v>17</v>
      </c>
      <c r="L14" s="88">
        <f>VLOOKUP(A14,'[1]Sheet1'!$A$182:$W$266,11,FALSE)/100</f>
        <v>0.00130328120208525</v>
      </c>
    </row>
    <row r="15" spans="1:12" ht="15">
      <c r="A15" s="67" t="s">
        <v>34</v>
      </c>
      <c r="B15" s="80" t="s">
        <v>35</v>
      </c>
      <c r="C15" s="10">
        <f>VLOOKUP(A15,'[1]Sheet1'!$A$182:$W$266,2,FALSE)</f>
        <v>1</v>
      </c>
      <c r="D15" s="92">
        <f>VLOOKUP(A15,'[1]Sheet1'!$A$182:$W$266,3,FALSE)/100</f>
        <v>0.00018433179723502304</v>
      </c>
      <c r="E15" s="10">
        <f>VLOOKUP(A15,'[1]Sheet1'!$A$182:$W$266,4,FALSE)</f>
        <v>6</v>
      </c>
      <c r="F15" s="88">
        <f>VLOOKUP(A15,'[1]Sheet1'!$A$182:$W$266,5,FALSE)/100</f>
        <v>0.0009569377990430622</v>
      </c>
      <c r="G15" s="22">
        <f>VLOOKUP(A15,'[1]Sheet1'!$A$182:$W$266,6,FALSE)</f>
        <v>1</v>
      </c>
      <c r="H15" s="92">
        <f>VLOOKUP(A15,'[1]Sheet1'!$A$182:$W$266,7,FALSE)/100</f>
        <v>0.0007468259895444362</v>
      </c>
      <c r="I15" s="10">
        <f>VLOOKUP(A15,'[1]Sheet1'!$A$182:$W$266,8,FALSE)</f>
        <v>0</v>
      </c>
      <c r="J15" s="69">
        <f>VLOOKUP(A15,'[1]Sheet1'!$A$182:$W$266,9,FALSE)/100</f>
        <v>0</v>
      </c>
      <c r="K15" s="22">
        <f>VLOOKUP(A15,'[1]Sheet1'!$A$182:$W$266,10,FALSE)</f>
        <v>8</v>
      </c>
      <c r="L15" s="88">
        <f>VLOOKUP(A15,'[1]Sheet1'!$A$182:$W$266,11,FALSE)/100</f>
        <v>0.0006133088009812941</v>
      </c>
    </row>
    <row r="16" spans="1:12" ht="15">
      <c r="A16" s="67" t="s">
        <v>36</v>
      </c>
      <c r="B16" s="80" t="s">
        <v>37</v>
      </c>
      <c r="C16" s="10">
        <f>VLOOKUP(A16,'[1]Sheet1'!$A$182:$W$266,2,FALSE)</f>
        <v>16</v>
      </c>
      <c r="D16" s="92">
        <f>VLOOKUP(A16,'[1]Sheet1'!$A$182:$W$266,3,FALSE)/100</f>
        <v>0.0029493087557603687</v>
      </c>
      <c r="E16" s="10">
        <f>VLOOKUP(A16,'[1]Sheet1'!$A$182:$W$266,4,FALSE)</f>
        <v>12</v>
      </c>
      <c r="F16" s="88">
        <f>VLOOKUP(A16,'[1]Sheet1'!$A$182:$W$266,5,FALSE)/100</f>
        <v>0.0019138755980861245</v>
      </c>
      <c r="G16" s="22">
        <f>VLOOKUP(A16,'[1]Sheet1'!$A$182:$W$266,6,FALSE)</f>
        <v>3</v>
      </c>
      <c r="H16" s="92">
        <f>VLOOKUP(A16,'[1]Sheet1'!$A$182:$W$266,7,FALSE)/100</f>
        <v>0.002240477968633309</v>
      </c>
      <c r="I16" s="10">
        <f>VLOOKUP(A16,'[1]Sheet1'!$A$182:$W$266,8,FALSE)</f>
        <v>0</v>
      </c>
      <c r="J16" s="69">
        <f>VLOOKUP(A16,'[1]Sheet1'!$A$182:$W$266,9,FALSE)/100</f>
        <v>0</v>
      </c>
      <c r="K16" s="22">
        <f>VLOOKUP(A16,'[1]Sheet1'!$A$182:$W$266,10,FALSE)</f>
        <v>31</v>
      </c>
      <c r="L16" s="88">
        <f>VLOOKUP(A16,'[1]Sheet1'!$A$182:$W$266,11,FALSE)/100</f>
        <v>0.002376571603802514</v>
      </c>
    </row>
    <row r="17" spans="1:12" ht="15">
      <c r="A17" s="67" t="s">
        <v>38</v>
      </c>
      <c r="B17" s="80" t="s">
        <v>39</v>
      </c>
      <c r="C17" s="10">
        <f>VLOOKUP(A17,'[1]Sheet1'!$A$182:$W$266,2,FALSE)</f>
        <v>7</v>
      </c>
      <c r="D17" s="92">
        <f>VLOOKUP(A17,'[1]Sheet1'!$A$182:$W$266,3,FALSE)/100</f>
        <v>0.0012903225806451613</v>
      </c>
      <c r="E17" s="10">
        <f>VLOOKUP(A17,'[1]Sheet1'!$A$182:$W$266,4,FALSE)</f>
        <v>5</v>
      </c>
      <c r="F17" s="88">
        <f>VLOOKUP(A17,'[1]Sheet1'!$A$182:$W$266,5,FALSE)/100</f>
        <v>0.0007974481658692185</v>
      </c>
      <c r="G17" s="22">
        <f>VLOOKUP(A17,'[1]Sheet1'!$A$182:$W$266,6,FALSE)</f>
        <v>4</v>
      </c>
      <c r="H17" s="92">
        <f>VLOOKUP(A17,'[1]Sheet1'!$A$182:$W$266,7,FALSE)/100</f>
        <v>0.002987303958177745</v>
      </c>
      <c r="I17" s="10">
        <f>VLOOKUP(A17,'[1]Sheet1'!$A$182:$W$266,8,FALSE)</f>
        <v>0</v>
      </c>
      <c r="J17" s="69">
        <f>VLOOKUP(A17,'[1]Sheet1'!$A$182:$W$266,9,FALSE)/100</f>
        <v>0</v>
      </c>
      <c r="K17" s="22">
        <f>VLOOKUP(A17,'[1]Sheet1'!$A$182:$W$266,10,FALSE)</f>
        <v>16</v>
      </c>
      <c r="L17" s="88">
        <f>VLOOKUP(A17,'[1]Sheet1'!$A$182:$W$266,11,FALSE)/100</f>
        <v>0.0012266176019625882</v>
      </c>
    </row>
    <row r="18" spans="1:12" ht="15">
      <c r="A18" s="67" t="s">
        <v>40</v>
      </c>
      <c r="B18" s="80" t="s">
        <v>41</v>
      </c>
      <c r="C18" s="10">
        <f>VLOOKUP(A18,'[1]Sheet1'!$A$182:$W$266,2,FALSE)</f>
        <v>1</v>
      </c>
      <c r="D18" s="92">
        <f>VLOOKUP(A18,'[1]Sheet1'!$A$182:$W$266,3,FALSE)/100</f>
        <v>0.00018433179723502304</v>
      </c>
      <c r="E18" s="10">
        <f>VLOOKUP(A18,'[1]Sheet1'!$A$182:$W$266,4,FALSE)</f>
        <v>4</v>
      </c>
      <c r="F18" s="88">
        <f>VLOOKUP(A18,'[1]Sheet1'!$A$182:$W$266,5,FALSE)/100</f>
        <v>0.0006379585326953748</v>
      </c>
      <c r="G18" s="22">
        <f>VLOOKUP(A18,'[1]Sheet1'!$A$182:$W$266,6,FALSE)</f>
        <v>0</v>
      </c>
      <c r="H18" s="92">
        <f>VLOOKUP(A18,'[1]Sheet1'!$A$182:$W$266,7,FALSE)/100</f>
        <v>0</v>
      </c>
      <c r="I18" s="10">
        <f>VLOOKUP(A18,'[1]Sheet1'!$A$182:$W$266,8,FALSE)</f>
        <v>0</v>
      </c>
      <c r="J18" s="69">
        <f>VLOOKUP(A18,'[1]Sheet1'!$A$182:$W$266,9,FALSE)/100</f>
        <v>0</v>
      </c>
      <c r="K18" s="22">
        <f>VLOOKUP(A18,'[1]Sheet1'!$A$182:$W$266,10,FALSE)</f>
        <v>5</v>
      </c>
      <c r="L18" s="88">
        <f>VLOOKUP(A18,'[1]Sheet1'!$A$182:$W$266,11,FALSE)/100</f>
        <v>0.0003833180006133088</v>
      </c>
    </row>
    <row r="19" spans="1:12" ht="28.5">
      <c r="A19" s="67" t="s">
        <v>42</v>
      </c>
      <c r="B19" s="80" t="s">
        <v>43</v>
      </c>
      <c r="C19" s="10">
        <f>VLOOKUP(A19,'[1]Sheet1'!$A$182:$W$266,2,FALSE)</f>
        <v>3</v>
      </c>
      <c r="D19" s="92">
        <f>VLOOKUP(A19,'[1]Sheet1'!$A$182:$W$266,3,FALSE)/100</f>
        <v>0.0005529953917050691</v>
      </c>
      <c r="E19" s="10">
        <f>VLOOKUP(A19,'[1]Sheet1'!$A$182:$W$266,4,FALSE)</f>
        <v>4</v>
      </c>
      <c r="F19" s="88">
        <f>VLOOKUP(A19,'[1]Sheet1'!$A$182:$W$266,5,FALSE)/100</f>
        <v>0.0006379585326953748</v>
      </c>
      <c r="G19" s="22">
        <f>VLOOKUP(A19,'[1]Sheet1'!$A$182:$W$266,6,FALSE)</f>
        <v>1</v>
      </c>
      <c r="H19" s="92">
        <f>VLOOKUP(A19,'[1]Sheet1'!$A$182:$W$266,7,FALSE)/100</f>
        <v>0.0007468259895444362</v>
      </c>
      <c r="I19" s="10">
        <f>VLOOKUP(A19,'[1]Sheet1'!$A$182:$W$266,8,FALSE)</f>
        <v>0</v>
      </c>
      <c r="J19" s="69">
        <f>VLOOKUP(A19,'[1]Sheet1'!$A$182:$W$266,9,FALSE)/100</f>
        <v>0</v>
      </c>
      <c r="K19" s="22">
        <f>VLOOKUP(A19,'[1]Sheet1'!$A$182:$W$266,10,FALSE)</f>
        <v>8</v>
      </c>
      <c r="L19" s="88">
        <f>VLOOKUP(A19,'[1]Sheet1'!$A$182:$W$266,11,FALSE)/100</f>
        <v>0.0006133088009812941</v>
      </c>
    </row>
    <row r="20" spans="1:12" ht="15">
      <c r="A20" s="67" t="s">
        <v>44</v>
      </c>
      <c r="B20" s="81" t="s">
        <v>45</v>
      </c>
      <c r="C20" s="10">
        <f>VLOOKUP(A20,'[1]Sheet1'!$A$182:$W$266,2,FALSE)</f>
        <v>9</v>
      </c>
      <c r="D20" s="92">
        <f>VLOOKUP(A20,'[1]Sheet1'!$A$182:$W$266,3,FALSE)/100</f>
        <v>0.0016589861751152074</v>
      </c>
      <c r="E20" s="10">
        <f>VLOOKUP(A20,'[1]Sheet1'!$A$182:$W$266,4,FALSE)</f>
        <v>9</v>
      </c>
      <c r="F20" s="88">
        <f>VLOOKUP(A20,'[1]Sheet1'!$A$182:$W$266,5,FALSE)/100</f>
        <v>0.0014354066985645933</v>
      </c>
      <c r="G20" s="22">
        <f>VLOOKUP(A20,'[1]Sheet1'!$A$182:$W$266,6,FALSE)</f>
        <v>3</v>
      </c>
      <c r="H20" s="92">
        <f>VLOOKUP(A20,'[1]Sheet1'!$A$182:$W$266,7,FALSE)/100</f>
        <v>0.002240477968633309</v>
      </c>
      <c r="I20" s="10">
        <f>VLOOKUP(A20,'[1]Sheet1'!$A$182:$W$266,8,FALSE)</f>
        <v>0</v>
      </c>
      <c r="J20" s="69">
        <f>VLOOKUP(A20,'[1]Sheet1'!$A$182:$W$266,9,FALSE)/100</f>
        <v>0</v>
      </c>
      <c r="K20" s="22">
        <f>VLOOKUP(A20,'[1]Sheet1'!$A$182:$W$266,10,FALSE)</f>
        <v>21</v>
      </c>
      <c r="L20" s="88">
        <f>VLOOKUP(A20,'[1]Sheet1'!$A$182:$W$266,11,FALSE)/100</f>
        <v>0.001609935602575897</v>
      </c>
    </row>
    <row r="21" spans="1:12" ht="15">
      <c r="A21" s="67" t="s">
        <v>46</v>
      </c>
      <c r="B21" s="80" t="s">
        <v>47</v>
      </c>
      <c r="C21" s="10">
        <f>VLOOKUP(A21,'[1]Sheet1'!$A$182:$W$266,2,FALSE)</f>
        <v>8</v>
      </c>
      <c r="D21" s="92">
        <f>VLOOKUP(A21,'[1]Sheet1'!$A$182:$W$266,3,FALSE)/100</f>
        <v>0.0014746543778801843</v>
      </c>
      <c r="E21" s="10">
        <f>VLOOKUP(A21,'[1]Sheet1'!$A$182:$W$266,4,FALSE)</f>
        <v>7</v>
      </c>
      <c r="F21" s="88">
        <f>VLOOKUP(A21,'[1]Sheet1'!$A$182:$W$266,5,FALSE)/100</f>
        <v>0.0011164274322169058</v>
      </c>
      <c r="G21" s="22">
        <f>VLOOKUP(A21,'[1]Sheet1'!$A$182:$W$266,6,FALSE)</f>
        <v>8</v>
      </c>
      <c r="H21" s="92">
        <f>VLOOKUP(A21,'[1]Sheet1'!$A$182:$W$266,7,FALSE)/100</f>
        <v>0.00597460791635549</v>
      </c>
      <c r="I21" s="10">
        <f>VLOOKUP(A21,'[1]Sheet1'!$A$182:$W$266,8,FALSE)</f>
        <v>0</v>
      </c>
      <c r="J21" s="69">
        <f>VLOOKUP(A21,'[1]Sheet1'!$A$182:$W$266,9,FALSE)/100</f>
        <v>0</v>
      </c>
      <c r="K21" s="22">
        <f>VLOOKUP(A21,'[1]Sheet1'!$A$182:$W$266,10,FALSE)</f>
        <v>23</v>
      </c>
      <c r="L21" s="88">
        <f>VLOOKUP(A21,'[1]Sheet1'!$A$182:$W$266,11,FALSE)/100</f>
        <v>0.0017632628028212206</v>
      </c>
    </row>
    <row r="22" spans="1:12" ht="15">
      <c r="A22" s="67" t="s">
        <v>48</v>
      </c>
      <c r="B22" s="80" t="s">
        <v>49</v>
      </c>
      <c r="C22" s="10">
        <f>VLOOKUP(A22,'[1]Sheet1'!$A$182:$W$266,2,FALSE)</f>
        <v>6</v>
      </c>
      <c r="D22" s="92">
        <f>VLOOKUP(A22,'[1]Sheet1'!$A$182:$W$266,3,FALSE)/100</f>
        <v>0.0011059907834101382</v>
      </c>
      <c r="E22" s="10">
        <f>VLOOKUP(A22,'[1]Sheet1'!$A$182:$W$266,4,FALSE)</f>
        <v>1</v>
      </c>
      <c r="F22" s="88">
        <f>VLOOKUP(A22,'[1]Sheet1'!$A$182:$W$266,5,FALSE)/100</f>
        <v>0.0001594896331738437</v>
      </c>
      <c r="G22" s="22">
        <f>VLOOKUP(A22,'[1]Sheet1'!$A$182:$W$266,6,FALSE)</f>
        <v>0</v>
      </c>
      <c r="H22" s="92">
        <f>VLOOKUP(A22,'[1]Sheet1'!$A$182:$W$266,7,FALSE)/100</f>
        <v>0</v>
      </c>
      <c r="I22" s="10">
        <f>VLOOKUP(A22,'[1]Sheet1'!$A$182:$W$266,8,FALSE)</f>
        <v>0</v>
      </c>
      <c r="J22" s="69">
        <f>VLOOKUP(A22,'[1]Sheet1'!$A$182:$W$266,9,FALSE)/100</f>
        <v>0</v>
      </c>
      <c r="K22" s="22">
        <f>VLOOKUP(A22,'[1]Sheet1'!$A$182:$W$266,10,FALSE)</f>
        <v>7</v>
      </c>
      <c r="L22" s="88">
        <f>VLOOKUP(A22,'[1]Sheet1'!$A$182:$W$266,11,FALSE)/100</f>
        <v>0.0005366452008586323</v>
      </c>
    </row>
    <row r="23" spans="1:12" ht="15">
      <c r="A23" s="67" t="s">
        <v>50</v>
      </c>
      <c r="B23" s="81" t="s">
        <v>51</v>
      </c>
      <c r="C23" s="10">
        <f>VLOOKUP(A23,'[1]Sheet1'!$A$182:$W$266,2,FALSE)</f>
        <v>45</v>
      </c>
      <c r="D23" s="92">
        <f>VLOOKUP(A23,'[1]Sheet1'!$A$182:$W$266,3,FALSE)/100</f>
        <v>0.008294930875576036</v>
      </c>
      <c r="E23" s="10">
        <f>VLOOKUP(A23,'[1]Sheet1'!$A$182:$W$266,4,FALSE)</f>
        <v>33</v>
      </c>
      <c r="F23" s="88">
        <f>VLOOKUP(A23,'[1]Sheet1'!$A$182:$W$266,5,FALSE)/100</f>
        <v>0.005263157894736842</v>
      </c>
      <c r="G23" s="22">
        <f>VLOOKUP(A23,'[1]Sheet1'!$A$182:$W$266,6,FALSE)</f>
        <v>9</v>
      </c>
      <c r="H23" s="92">
        <f>VLOOKUP(A23,'[1]Sheet1'!$A$182:$W$266,7,FALSE)/100</f>
        <v>0.006721433905899926</v>
      </c>
      <c r="I23" s="10">
        <f>VLOOKUP(A23,'[1]Sheet1'!$A$182:$W$266,8,FALSE)</f>
        <v>0</v>
      </c>
      <c r="J23" s="69">
        <f>VLOOKUP(A23,'[1]Sheet1'!$A$182:$W$266,9,FALSE)/100</f>
        <v>0</v>
      </c>
      <c r="K23" s="22">
        <f>VLOOKUP(A23,'[1]Sheet1'!$A$182:$W$266,10,FALSE)</f>
        <v>87</v>
      </c>
      <c r="L23" s="88">
        <f>VLOOKUP(A23,'[1]Sheet1'!$A$182:$W$266,11,FALSE)/100</f>
        <v>0.006669733210671572</v>
      </c>
    </row>
    <row r="24" spans="1:12" ht="15">
      <c r="A24" s="67" t="s">
        <v>52</v>
      </c>
      <c r="B24" s="80" t="s">
        <v>53</v>
      </c>
      <c r="C24" s="10">
        <f>VLOOKUP(A24,'[1]Sheet1'!$A$182:$W$266,2,FALSE)</f>
        <v>51</v>
      </c>
      <c r="D24" s="92">
        <f>VLOOKUP(A24,'[1]Sheet1'!$A$182:$W$266,3,FALSE)/100</f>
        <v>0.009400921658986176</v>
      </c>
      <c r="E24" s="10">
        <f>VLOOKUP(A24,'[1]Sheet1'!$A$182:$W$266,4,FALSE)</f>
        <v>32</v>
      </c>
      <c r="F24" s="88">
        <f>VLOOKUP(A24,'[1]Sheet1'!$A$182:$W$266,5,FALSE)/100</f>
        <v>0.005103668261562998</v>
      </c>
      <c r="G24" s="22">
        <f>VLOOKUP(A24,'[1]Sheet1'!$A$182:$W$266,6,FALSE)</f>
        <v>10</v>
      </c>
      <c r="H24" s="92">
        <f>VLOOKUP(A24,'[1]Sheet1'!$A$182:$W$266,7,FALSE)/100</f>
        <v>0.007468259895444362</v>
      </c>
      <c r="I24" s="10">
        <f>VLOOKUP(A24,'[1]Sheet1'!$A$182:$W$266,8,FALSE)</f>
        <v>0</v>
      </c>
      <c r="J24" s="69">
        <f>VLOOKUP(A24,'[1]Sheet1'!$A$182:$W$266,9,FALSE)/100</f>
        <v>0</v>
      </c>
      <c r="K24" s="22">
        <f>VLOOKUP(A24,'[1]Sheet1'!$A$182:$W$266,10,FALSE)</f>
        <v>93</v>
      </c>
      <c r="L24" s="88">
        <f>VLOOKUP(A24,'[1]Sheet1'!$A$182:$W$266,11,FALSE)/100</f>
        <v>0.007129714811407544</v>
      </c>
    </row>
    <row r="25" spans="1:12" ht="15">
      <c r="A25" s="67" t="s">
        <v>54</v>
      </c>
      <c r="B25" s="80" t="s">
        <v>55</v>
      </c>
      <c r="C25" s="10">
        <f>VLOOKUP(A25,'[1]Sheet1'!$A$182:$W$266,2,FALSE)</f>
        <v>9</v>
      </c>
      <c r="D25" s="92">
        <f>VLOOKUP(A25,'[1]Sheet1'!$A$182:$W$266,3,FALSE)/100</f>
        <v>0.0016589861751152074</v>
      </c>
      <c r="E25" s="10">
        <f>VLOOKUP(A25,'[1]Sheet1'!$A$182:$W$266,4,FALSE)</f>
        <v>11</v>
      </c>
      <c r="F25" s="88">
        <f>VLOOKUP(A25,'[1]Sheet1'!$A$182:$W$266,5,FALSE)/100</f>
        <v>0.0017543859649122805</v>
      </c>
      <c r="G25" s="22">
        <f>VLOOKUP(A25,'[1]Sheet1'!$A$182:$W$266,6,FALSE)</f>
        <v>8</v>
      </c>
      <c r="H25" s="92">
        <f>VLOOKUP(A25,'[1]Sheet1'!$A$182:$W$266,7,FALSE)/100</f>
        <v>0.00597460791635549</v>
      </c>
      <c r="I25" s="10">
        <f>VLOOKUP(A25,'[1]Sheet1'!$A$182:$W$266,8,FALSE)</f>
        <v>0</v>
      </c>
      <c r="J25" s="69">
        <f>VLOOKUP(A25,'[1]Sheet1'!$A$182:$W$266,9,FALSE)/100</f>
        <v>0</v>
      </c>
      <c r="K25" s="22">
        <f>VLOOKUP(A25,'[1]Sheet1'!$A$182:$W$266,10,FALSE)</f>
        <v>28</v>
      </c>
      <c r="L25" s="88">
        <f>VLOOKUP(A25,'[1]Sheet1'!$A$182:$W$266,11,FALSE)/100</f>
        <v>0.0021465808034345293</v>
      </c>
    </row>
    <row r="26" spans="1:12" ht="15">
      <c r="A26" s="67" t="s">
        <v>56</v>
      </c>
      <c r="B26" s="80" t="s">
        <v>57</v>
      </c>
      <c r="C26" s="10">
        <f>VLOOKUP(A26,'[1]Sheet1'!$A$182:$W$266,2,FALSE)</f>
        <v>10</v>
      </c>
      <c r="D26" s="92">
        <f>VLOOKUP(A26,'[1]Sheet1'!$A$182:$W$266,3,FALSE)/100</f>
        <v>0.0018433179723502304</v>
      </c>
      <c r="E26" s="10">
        <f>VLOOKUP(A26,'[1]Sheet1'!$A$182:$W$266,4,FALSE)</f>
        <v>4</v>
      </c>
      <c r="F26" s="88">
        <f>VLOOKUP(A26,'[1]Sheet1'!$A$182:$W$266,5,FALSE)/100</f>
        <v>0.0006379585326953748</v>
      </c>
      <c r="G26" s="22">
        <f>VLOOKUP(A26,'[1]Sheet1'!$A$182:$W$266,6,FALSE)</f>
        <v>2</v>
      </c>
      <c r="H26" s="92">
        <f>VLOOKUP(A26,'[1]Sheet1'!$A$182:$W$266,7,FALSE)/100</f>
        <v>0.0014936519790888724</v>
      </c>
      <c r="I26" s="10">
        <f>VLOOKUP(A26,'[1]Sheet1'!$A$182:$W$266,8,FALSE)</f>
        <v>0</v>
      </c>
      <c r="J26" s="69">
        <f>VLOOKUP(A26,'[1]Sheet1'!$A$182:$W$266,9,FALSE)/100</f>
        <v>0</v>
      </c>
      <c r="K26" s="22">
        <f>VLOOKUP(A26,'[1]Sheet1'!$A$182:$W$266,10,FALSE)</f>
        <v>16</v>
      </c>
      <c r="L26" s="88">
        <f>VLOOKUP(A26,'[1]Sheet1'!$A$182:$W$266,11,FALSE)/100</f>
        <v>0.0012266176019625882</v>
      </c>
    </row>
    <row r="27" spans="1:12" ht="15">
      <c r="A27" s="67" t="s">
        <v>58</v>
      </c>
      <c r="B27" s="80" t="s">
        <v>59</v>
      </c>
      <c r="C27" s="10">
        <f>VLOOKUP(A27,'[1]Sheet1'!$A$182:$W$266,2,FALSE)</f>
        <v>10</v>
      </c>
      <c r="D27" s="92">
        <f>VLOOKUP(A27,'[1]Sheet1'!$A$182:$W$266,3,FALSE)/100</f>
        <v>0.0018433179723502304</v>
      </c>
      <c r="E27" s="10">
        <f>VLOOKUP(A27,'[1]Sheet1'!$A$182:$W$266,4,FALSE)</f>
        <v>5</v>
      </c>
      <c r="F27" s="88">
        <f>VLOOKUP(A27,'[1]Sheet1'!$A$182:$W$266,5,FALSE)/100</f>
        <v>0.0007974481658692185</v>
      </c>
      <c r="G27" s="22">
        <f>VLOOKUP(A27,'[1]Sheet1'!$A$182:$W$266,6,FALSE)</f>
        <v>1</v>
      </c>
      <c r="H27" s="92">
        <f>VLOOKUP(A27,'[1]Sheet1'!$A$182:$W$266,7,FALSE)/100</f>
        <v>0.0007468259895444362</v>
      </c>
      <c r="I27" s="10">
        <f>VLOOKUP(A27,'[1]Sheet1'!$A$182:$W$266,8,FALSE)</f>
        <v>0</v>
      </c>
      <c r="J27" s="69">
        <f>VLOOKUP(A27,'[1]Sheet1'!$A$182:$W$266,9,FALSE)/100</f>
        <v>0</v>
      </c>
      <c r="K27" s="22">
        <f>VLOOKUP(A27,'[1]Sheet1'!$A$182:$W$266,10,FALSE)</f>
        <v>16</v>
      </c>
      <c r="L27" s="88">
        <f>VLOOKUP(A27,'[1]Sheet1'!$A$182:$W$266,11,FALSE)/100</f>
        <v>0.0012266176019625882</v>
      </c>
    </row>
    <row r="28" spans="1:12" ht="15">
      <c r="A28" s="67" t="s">
        <v>60</v>
      </c>
      <c r="B28" s="80" t="s">
        <v>61</v>
      </c>
      <c r="C28" s="10">
        <f>VLOOKUP(A28,'[1]Sheet1'!$A$182:$W$266,2,FALSE)</f>
        <v>12</v>
      </c>
      <c r="D28" s="92">
        <f>VLOOKUP(A28,'[1]Sheet1'!$A$182:$W$266,3,FALSE)/100</f>
        <v>0.0022119815668202765</v>
      </c>
      <c r="E28" s="10">
        <f>VLOOKUP(A28,'[1]Sheet1'!$A$182:$W$266,4,FALSE)</f>
        <v>16</v>
      </c>
      <c r="F28" s="88">
        <f>VLOOKUP(A28,'[1]Sheet1'!$A$182:$W$266,5,FALSE)/100</f>
        <v>0.002551834130781499</v>
      </c>
      <c r="G28" s="22">
        <f>VLOOKUP(A28,'[1]Sheet1'!$A$182:$W$266,6,FALSE)</f>
        <v>6</v>
      </c>
      <c r="H28" s="92">
        <f>VLOOKUP(A28,'[1]Sheet1'!$A$182:$W$266,7,FALSE)/100</f>
        <v>0.004480955937266618</v>
      </c>
      <c r="I28" s="10">
        <f>VLOOKUP(A28,'[1]Sheet1'!$A$182:$W$266,8,FALSE)</f>
        <v>0</v>
      </c>
      <c r="J28" s="69">
        <f>VLOOKUP(A28,'[1]Sheet1'!$A$182:$W$266,9,FALSE)/100</f>
        <v>0</v>
      </c>
      <c r="K28" s="22">
        <f>VLOOKUP(A28,'[1]Sheet1'!$A$182:$W$266,10,FALSE)</f>
        <v>34</v>
      </c>
      <c r="L28" s="88">
        <f>VLOOKUP(A28,'[1]Sheet1'!$A$182:$W$266,11,FALSE)/100</f>
        <v>0.0026065624041705</v>
      </c>
    </row>
    <row r="29" spans="1:12" ht="15">
      <c r="A29" s="67" t="s">
        <v>62</v>
      </c>
      <c r="B29" s="80" t="s">
        <v>63</v>
      </c>
      <c r="C29" s="10">
        <f>VLOOKUP(A29,'[1]Sheet1'!$A$182:$W$266,2,FALSE)</f>
        <v>13</v>
      </c>
      <c r="D29" s="92">
        <f>VLOOKUP(A29,'[1]Sheet1'!$A$182:$W$266,3,FALSE)/100</f>
        <v>0.002396313364055299</v>
      </c>
      <c r="E29" s="10">
        <f>VLOOKUP(A29,'[1]Sheet1'!$A$182:$W$266,4,FALSE)</f>
        <v>18</v>
      </c>
      <c r="F29" s="88">
        <f>VLOOKUP(A29,'[1]Sheet1'!$A$182:$W$266,5,FALSE)/100</f>
        <v>0.0028708133971291866</v>
      </c>
      <c r="G29" s="22">
        <f>VLOOKUP(A29,'[1]Sheet1'!$A$182:$W$266,6,FALSE)</f>
        <v>1</v>
      </c>
      <c r="H29" s="92">
        <f>VLOOKUP(A29,'[1]Sheet1'!$A$182:$W$266,7,FALSE)/100</f>
        <v>0.0007468259895444362</v>
      </c>
      <c r="I29" s="10">
        <f>VLOOKUP(A29,'[1]Sheet1'!$A$182:$W$266,8,FALSE)</f>
        <v>0</v>
      </c>
      <c r="J29" s="69">
        <f>VLOOKUP(A29,'[1]Sheet1'!$A$182:$W$266,9,FALSE)/100</f>
        <v>0</v>
      </c>
      <c r="K29" s="22">
        <f>VLOOKUP(A29,'[1]Sheet1'!$A$182:$W$266,10,FALSE)</f>
        <v>32</v>
      </c>
      <c r="L29" s="88">
        <f>VLOOKUP(A29,'[1]Sheet1'!$A$182:$W$266,11,FALSE)/100</f>
        <v>0.0024532352039251764</v>
      </c>
    </row>
    <row r="30" spans="1:12" ht="15">
      <c r="A30" s="67" t="s">
        <v>64</v>
      </c>
      <c r="B30" s="80" t="s">
        <v>65</v>
      </c>
      <c r="C30" s="10">
        <f>VLOOKUP(A30,'[1]Sheet1'!$A$182:$W$266,2,FALSE)</f>
        <v>5</v>
      </c>
      <c r="D30" s="92">
        <f>VLOOKUP(A30,'[1]Sheet1'!$A$182:$W$266,3,FALSE)/100</f>
        <v>0.0009216589861751152</v>
      </c>
      <c r="E30" s="10">
        <f>VLOOKUP(A30,'[1]Sheet1'!$A$182:$W$266,4,FALSE)</f>
        <v>6</v>
      </c>
      <c r="F30" s="88">
        <f>VLOOKUP(A30,'[1]Sheet1'!$A$182:$W$266,5,FALSE)/100</f>
        <v>0.0009569377990430622</v>
      </c>
      <c r="G30" s="22">
        <f>VLOOKUP(A30,'[1]Sheet1'!$A$182:$W$266,6,FALSE)</f>
        <v>4</v>
      </c>
      <c r="H30" s="92">
        <f>VLOOKUP(A30,'[1]Sheet1'!$A$182:$W$266,7,FALSE)/100</f>
        <v>0.002987303958177745</v>
      </c>
      <c r="I30" s="10">
        <f>VLOOKUP(A30,'[1]Sheet1'!$A$182:$W$266,8,FALSE)</f>
        <v>0</v>
      </c>
      <c r="J30" s="69">
        <f>VLOOKUP(A30,'[1]Sheet1'!$A$182:$W$266,9,FALSE)/100</f>
        <v>0</v>
      </c>
      <c r="K30" s="22">
        <f>VLOOKUP(A30,'[1]Sheet1'!$A$182:$W$266,10,FALSE)</f>
        <v>15</v>
      </c>
      <c r="L30" s="88">
        <f>VLOOKUP(A30,'[1]Sheet1'!$A$182:$W$266,11,FALSE)/100</f>
        <v>0.0011499540018399263</v>
      </c>
    </row>
    <row r="31" spans="1:12" ht="15">
      <c r="A31" s="67" t="s">
        <v>66</v>
      </c>
      <c r="B31" s="81" t="s">
        <v>67</v>
      </c>
      <c r="C31" s="10">
        <f>VLOOKUP(A31,'[1]Sheet1'!$A$182:$W$266,2,FALSE)</f>
        <v>14</v>
      </c>
      <c r="D31" s="92">
        <f>VLOOKUP(A31,'[1]Sheet1'!$A$182:$W$266,3,FALSE)/100</f>
        <v>0.0025806451612903226</v>
      </c>
      <c r="E31" s="10">
        <f>VLOOKUP(A31,'[1]Sheet1'!$A$182:$W$266,4,FALSE)</f>
        <v>23</v>
      </c>
      <c r="F31" s="88">
        <f>VLOOKUP(A31,'[1]Sheet1'!$A$182:$W$266,5,FALSE)/100</f>
        <v>0.003668261562998405</v>
      </c>
      <c r="G31" s="22">
        <f>VLOOKUP(A31,'[1]Sheet1'!$A$182:$W$266,6,FALSE)</f>
        <v>2</v>
      </c>
      <c r="H31" s="92">
        <f>VLOOKUP(A31,'[1]Sheet1'!$A$182:$W$266,7,FALSE)/100</f>
        <v>0.0014936519790888724</v>
      </c>
      <c r="I31" s="10">
        <f>VLOOKUP(A31,'[1]Sheet1'!$A$182:$W$266,8,FALSE)</f>
        <v>0</v>
      </c>
      <c r="J31" s="69">
        <f>VLOOKUP(A31,'[1]Sheet1'!$A$182:$W$266,9,FALSE)/100</f>
        <v>0</v>
      </c>
      <c r="K31" s="22">
        <f>VLOOKUP(A31,'[1]Sheet1'!$A$182:$W$266,10,FALSE)</f>
        <v>39</v>
      </c>
      <c r="L31" s="88">
        <f>VLOOKUP(A31,'[1]Sheet1'!$A$182:$W$266,11,FALSE)/100</f>
        <v>0.0029898804047838092</v>
      </c>
    </row>
    <row r="32" spans="1:12" ht="15">
      <c r="A32" s="67" t="s">
        <v>68</v>
      </c>
      <c r="B32" s="82" t="s">
        <v>69</v>
      </c>
      <c r="C32" s="10">
        <f>VLOOKUP(A32,'[1]Sheet1'!$A$182:$W$266,2,FALSE)</f>
        <v>11</v>
      </c>
      <c r="D32" s="92">
        <f>VLOOKUP(A32,'[1]Sheet1'!$A$182:$W$266,3,FALSE)/100</f>
        <v>0.0020276497695852535</v>
      </c>
      <c r="E32" s="10">
        <f>VLOOKUP(A32,'[1]Sheet1'!$A$182:$W$266,4,FALSE)</f>
        <v>23</v>
      </c>
      <c r="F32" s="88">
        <f>VLOOKUP(A32,'[1]Sheet1'!$A$182:$W$266,5,FALSE)/100</f>
        <v>0.003668261562998405</v>
      </c>
      <c r="G32" s="22">
        <f>VLOOKUP(A32,'[1]Sheet1'!$A$182:$W$266,6,FALSE)</f>
        <v>5</v>
      </c>
      <c r="H32" s="92">
        <f>VLOOKUP(A32,'[1]Sheet1'!$A$182:$W$266,7,FALSE)/100</f>
        <v>0.003734129947722181</v>
      </c>
      <c r="I32" s="10">
        <f>VLOOKUP(A32,'[1]Sheet1'!$A$182:$W$266,8,FALSE)</f>
        <v>0</v>
      </c>
      <c r="J32" s="69">
        <f>VLOOKUP(A32,'[1]Sheet1'!$A$182:$W$266,9,FALSE)/100</f>
        <v>0</v>
      </c>
      <c r="K32" s="22">
        <f>VLOOKUP(A32,'[1]Sheet1'!$A$182:$W$266,10,FALSE)</f>
        <v>39</v>
      </c>
      <c r="L32" s="88">
        <f>VLOOKUP(A32,'[1]Sheet1'!$A$182:$W$266,11,FALSE)/100</f>
        <v>0.0029898804047838092</v>
      </c>
    </row>
    <row r="33" spans="1:12" ht="15">
      <c r="A33" s="67" t="s">
        <v>70</v>
      </c>
      <c r="B33" s="80" t="s">
        <v>71</v>
      </c>
      <c r="C33" s="10">
        <f>VLOOKUP(A33,'[1]Sheet1'!$A$182:$W$266,2,FALSE)</f>
        <v>5</v>
      </c>
      <c r="D33" s="92">
        <f>VLOOKUP(A33,'[1]Sheet1'!$A$182:$W$266,3,FALSE)/100</f>
        <v>0.0009216589861751152</v>
      </c>
      <c r="E33" s="10">
        <f>VLOOKUP(A33,'[1]Sheet1'!$A$182:$W$266,4,FALSE)</f>
        <v>6</v>
      </c>
      <c r="F33" s="88">
        <f>VLOOKUP(A33,'[1]Sheet1'!$A$182:$W$266,5,FALSE)/100</f>
        <v>0.0009569377990430622</v>
      </c>
      <c r="G33" s="22">
        <f>VLOOKUP(A33,'[1]Sheet1'!$A$182:$W$266,6,FALSE)</f>
        <v>1</v>
      </c>
      <c r="H33" s="92">
        <f>VLOOKUP(A33,'[1]Sheet1'!$A$182:$W$266,7,FALSE)/100</f>
        <v>0.0007468259895444362</v>
      </c>
      <c r="I33" s="10">
        <f>VLOOKUP(A33,'[1]Sheet1'!$A$182:$W$266,8,FALSE)</f>
        <v>0</v>
      </c>
      <c r="J33" s="69">
        <f>VLOOKUP(A33,'[1]Sheet1'!$A$182:$W$266,9,FALSE)/100</f>
        <v>0</v>
      </c>
      <c r="K33" s="22">
        <f>VLOOKUP(A33,'[1]Sheet1'!$A$182:$W$266,10,FALSE)</f>
        <v>12</v>
      </c>
      <c r="L33" s="88">
        <f>VLOOKUP(A33,'[1]Sheet1'!$A$182:$W$266,11,FALSE)/100</f>
        <v>0.0009199632014719411</v>
      </c>
    </row>
    <row r="34" spans="1:12" ht="15">
      <c r="A34" s="67" t="s">
        <v>72</v>
      </c>
      <c r="B34" s="80" t="s">
        <v>73</v>
      </c>
      <c r="C34" s="10">
        <f>VLOOKUP(A34,'[1]Sheet1'!$A$182:$W$266,2,FALSE)</f>
        <v>2</v>
      </c>
      <c r="D34" s="92">
        <f>VLOOKUP(A34,'[1]Sheet1'!$A$182:$W$266,3,FALSE)/100</f>
        <v>0.0003686635944700461</v>
      </c>
      <c r="E34" s="10">
        <f>VLOOKUP(A34,'[1]Sheet1'!$A$182:$W$266,4,FALSE)</f>
        <v>8</v>
      </c>
      <c r="F34" s="88">
        <f>VLOOKUP(A34,'[1]Sheet1'!$A$182:$W$266,5,FALSE)/100</f>
        <v>0.0012759170653907496</v>
      </c>
      <c r="G34" s="22">
        <f>VLOOKUP(A34,'[1]Sheet1'!$A$182:$W$266,6,FALSE)</f>
        <v>1</v>
      </c>
      <c r="H34" s="92">
        <f>VLOOKUP(A34,'[1]Sheet1'!$A$182:$W$266,7,FALSE)/100</f>
        <v>0.0007468259895444362</v>
      </c>
      <c r="I34" s="10">
        <f>VLOOKUP(A34,'[1]Sheet1'!$A$182:$W$266,8,FALSE)</f>
        <v>0</v>
      </c>
      <c r="J34" s="69">
        <f>VLOOKUP(A34,'[1]Sheet1'!$A$182:$W$266,9,FALSE)/100</f>
        <v>0</v>
      </c>
      <c r="K34" s="22">
        <f>VLOOKUP(A34,'[1]Sheet1'!$A$182:$W$266,10,FALSE)</f>
        <v>11</v>
      </c>
      <c r="L34" s="88">
        <f>VLOOKUP(A34,'[1]Sheet1'!$A$182:$W$266,11,FALSE)/100</f>
        <v>0.0008432996013492794</v>
      </c>
    </row>
    <row r="35" spans="1:12" ht="15">
      <c r="A35" s="67" t="s">
        <v>74</v>
      </c>
      <c r="B35" s="80" t="s">
        <v>75</v>
      </c>
      <c r="C35" s="10">
        <f>VLOOKUP(A35,'[1]Sheet1'!$A$182:$W$266,2,FALSE)</f>
        <v>5</v>
      </c>
      <c r="D35" s="92">
        <f>VLOOKUP(A35,'[1]Sheet1'!$A$182:$W$266,3,FALSE)/100</f>
        <v>0.0009216589861751152</v>
      </c>
      <c r="E35" s="10">
        <f>VLOOKUP(A35,'[1]Sheet1'!$A$182:$W$266,4,FALSE)</f>
        <v>13</v>
      </c>
      <c r="F35" s="88">
        <f>VLOOKUP(A35,'[1]Sheet1'!$A$182:$W$266,5,FALSE)/100</f>
        <v>0.0020733652312599684</v>
      </c>
      <c r="G35" s="22">
        <f>VLOOKUP(A35,'[1]Sheet1'!$A$182:$W$266,6,FALSE)</f>
        <v>1</v>
      </c>
      <c r="H35" s="92">
        <f>VLOOKUP(A35,'[1]Sheet1'!$A$182:$W$266,7,FALSE)/100</f>
        <v>0.0007468259895444362</v>
      </c>
      <c r="I35" s="10">
        <f>VLOOKUP(A35,'[1]Sheet1'!$A$182:$W$266,8,FALSE)</f>
        <v>0</v>
      </c>
      <c r="J35" s="69">
        <f>VLOOKUP(A35,'[1]Sheet1'!$A$182:$W$266,9,FALSE)/100</f>
        <v>0</v>
      </c>
      <c r="K35" s="22">
        <f>VLOOKUP(A35,'[1]Sheet1'!$A$182:$W$266,10,FALSE)</f>
        <v>19</v>
      </c>
      <c r="L35" s="88">
        <f>VLOOKUP(A35,'[1]Sheet1'!$A$182:$W$266,11,FALSE)/100</f>
        <v>0.0014566084023305734</v>
      </c>
    </row>
    <row r="36" spans="1:12" ht="15">
      <c r="A36" s="67" t="s">
        <v>76</v>
      </c>
      <c r="B36" s="80" t="s">
        <v>77</v>
      </c>
      <c r="C36" s="10">
        <f>VLOOKUP(A36,'[1]Sheet1'!$A$182:$W$266,2,FALSE)</f>
        <v>3</v>
      </c>
      <c r="D36" s="92">
        <f>VLOOKUP(A36,'[1]Sheet1'!$A$182:$W$266,3,FALSE)/100</f>
        <v>0.0005529953917050691</v>
      </c>
      <c r="E36" s="10">
        <f>VLOOKUP(A36,'[1]Sheet1'!$A$182:$W$266,4,FALSE)</f>
        <v>2</v>
      </c>
      <c r="F36" s="88">
        <f>VLOOKUP(A36,'[1]Sheet1'!$A$182:$W$266,5,FALSE)/100</f>
        <v>0.0003189792663476874</v>
      </c>
      <c r="G36" s="22">
        <f>VLOOKUP(A36,'[1]Sheet1'!$A$182:$W$266,6,FALSE)</f>
        <v>0</v>
      </c>
      <c r="H36" s="92">
        <f>VLOOKUP(A36,'[1]Sheet1'!$A$182:$W$266,7,FALSE)/100</f>
        <v>0</v>
      </c>
      <c r="I36" s="10">
        <f>VLOOKUP(A36,'[1]Sheet1'!$A$182:$W$266,8,FALSE)</f>
        <v>0</v>
      </c>
      <c r="J36" s="69">
        <f>VLOOKUP(A36,'[1]Sheet1'!$A$182:$W$266,9,FALSE)/100</f>
        <v>0</v>
      </c>
      <c r="K36" s="22">
        <f>VLOOKUP(A36,'[1]Sheet1'!$A$182:$W$266,10,FALSE)</f>
        <v>5</v>
      </c>
      <c r="L36" s="88">
        <f>VLOOKUP(A36,'[1]Sheet1'!$A$182:$W$266,11,FALSE)/100</f>
        <v>0.0003833180006133088</v>
      </c>
    </row>
    <row r="37" spans="1:12" ht="15">
      <c r="A37" s="67" t="s">
        <v>78</v>
      </c>
      <c r="B37" s="80" t="s">
        <v>79</v>
      </c>
      <c r="C37" s="10">
        <f>VLOOKUP(A37,'[1]Sheet1'!$A$182:$W$266,2,FALSE)</f>
        <v>25</v>
      </c>
      <c r="D37" s="92">
        <f>VLOOKUP(A37,'[1]Sheet1'!$A$182:$W$266,3,FALSE)/100</f>
        <v>0.004608294930875576</v>
      </c>
      <c r="E37" s="10">
        <f>VLOOKUP(A37,'[1]Sheet1'!$A$182:$W$266,4,FALSE)</f>
        <v>18</v>
      </c>
      <c r="F37" s="88">
        <f>VLOOKUP(A37,'[1]Sheet1'!$A$182:$W$266,5,FALSE)/100</f>
        <v>0.0028708133971291866</v>
      </c>
      <c r="G37" s="22">
        <f>VLOOKUP(A37,'[1]Sheet1'!$A$182:$W$266,6,FALSE)</f>
        <v>3</v>
      </c>
      <c r="H37" s="92">
        <f>VLOOKUP(A37,'[1]Sheet1'!$A$182:$W$266,7,FALSE)/100</f>
        <v>0.002240477968633309</v>
      </c>
      <c r="I37" s="10">
        <f>VLOOKUP(A37,'[1]Sheet1'!$A$182:$W$266,8,FALSE)</f>
        <v>0</v>
      </c>
      <c r="J37" s="69">
        <f>VLOOKUP(A37,'[1]Sheet1'!$A$182:$W$266,9,FALSE)/100</f>
        <v>0</v>
      </c>
      <c r="K37" s="22">
        <f>VLOOKUP(A37,'[1]Sheet1'!$A$182:$W$266,10,FALSE)</f>
        <v>46</v>
      </c>
      <c r="L37" s="88">
        <f>VLOOKUP(A37,'[1]Sheet1'!$A$182:$W$266,11,FALSE)/100</f>
        <v>0.003526525605642441</v>
      </c>
    </row>
    <row r="38" spans="1:12" ht="15">
      <c r="A38" s="67" t="s">
        <v>80</v>
      </c>
      <c r="B38" s="80" t="s">
        <v>81</v>
      </c>
      <c r="C38" s="10">
        <v>0</v>
      </c>
      <c r="D38" s="92">
        <v>0</v>
      </c>
      <c r="E38" s="10">
        <v>0</v>
      </c>
      <c r="F38" s="88">
        <v>0</v>
      </c>
      <c r="G38" s="22">
        <v>0</v>
      </c>
      <c r="H38" s="92">
        <v>0</v>
      </c>
      <c r="I38" s="10">
        <v>0</v>
      </c>
      <c r="J38" s="69">
        <v>0</v>
      </c>
      <c r="K38" s="22">
        <v>0</v>
      </c>
      <c r="L38" s="88">
        <v>0</v>
      </c>
    </row>
    <row r="39" spans="1:12" ht="15">
      <c r="A39" s="67" t="s">
        <v>82</v>
      </c>
      <c r="B39" s="80" t="s">
        <v>83</v>
      </c>
      <c r="C39" s="10">
        <f>VLOOKUP(A39,'[1]Sheet1'!$A$182:$W$266,2,FALSE)</f>
        <v>2</v>
      </c>
      <c r="D39" s="92">
        <f>VLOOKUP(A39,'[1]Sheet1'!$A$182:$W$266,3,FALSE)/100</f>
        <v>0.0003686635944700461</v>
      </c>
      <c r="E39" s="10">
        <f>VLOOKUP(A39,'[1]Sheet1'!$A$182:$W$266,4,FALSE)</f>
        <v>4</v>
      </c>
      <c r="F39" s="88">
        <f>VLOOKUP(A39,'[1]Sheet1'!$A$182:$W$266,5,FALSE)/100</f>
        <v>0.0006379585326953748</v>
      </c>
      <c r="G39" s="22">
        <f>VLOOKUP(A39,'[1]Sheet1'!$A$182:$W$266,6,FALSE)</f>
        <v>0</v>
      </c>
      <c r="H39" s="92">
        <f>VLOOKUP(A39,'[1]Sheet1'!$A$182:$W$266,7,FALSE)/100</f>
        <v>0</v>
      </c>
      <c r="I39" s="10">
        <f>VLOOKUP(A39,'[1]Sheet1'!$A$182:$W$266,8,FALSE)</f>
        <v>0</v>
      </c>
      <c r="J39" s="69">
        <f>VLOOKUP(A39,'[1]Sheet1'!$A$182:$W$266,9,FALSE)/100</f>
        <v>0</v>
      </c>
      <c r="K39" s="22">
        <f>VLOOKUP(A39,'[1]Sheet1'!$A$182:$W$266,10,FALSE)</f>
        <v>6</v>
      </c>
      <c r="L39" s="88">
        <f>VLOOKUP(A39,'[1]Sheet1'!$A$182:$W$266,11,FALSE)/100</f>
        <v>0.00045998160073597056</v>
      </c>
    </row>
    <row r="40" spans="1:12" ht="15">
      <c r="A40" s="67" t="s">
        <v>84</v>
      </c>
      <c r="B40" s="80" t="s">
        <v>85</v>
      </c>
      <c r="C40" s="10">
        <f>VLOOKUP(A40,'[1]Sheet1'!$A$182:$W$266,2,FALSE)</f>
        <v>5</v>
      </c>
      <c r="D40" s="92">
        <f>VLOOKUP(A40,'[1]Sheet1'!$A$182:$W$266,3,FALSE)/100</f>
        <v>0.0009216589861751152</v>
      </c>
      <c r="E40" s="10">
        <f>VLOOKUP(A40,'[1]Sheet1'!$A$182:$W$266,4,FALSE)</f>
        <v>9</v>
      </c>
      <c r="F40" s="88">
        <f>VLOOKUP(A40,'[1]Sheet1'!$A$182:$W$266,5,FALSE)/100</f>
        <v>0.0014354066985645933</v>
      </c>
      <c r="G40" s="22">
        <f>VLOOKUP(A40,'[1]Sheet1'!$A$182:$W$266,6,FALSE)</f>
        <v>2</v>
      </c>
      <c r="H40" s="92">
        <f>VLOOKUP(A40,'[1]Sheet1'!$A$182:$W$266,7,FALSE)/100</f>
        <v>0.0014936519790888724</v>
      </c>
      <c r="I40" s="10">
        <f>VLOOKUP(A40,'[1]Sheet1'!$A$182:$W$266,8,FALSE)</f>
        <v>0</v>
      </c>
      <c r="J40" s="69">
        <f>VLOOKUP(A40,'[1]Sheet1'!$A$182:$W$266,9,FALSE)/100</f>
        <v>0</v>
      </c>
      <c r="K40" s="22">
        <f>VLOOKUP(A40,'[1]Sheet1'!$A$182:$W$266,10,FALSE)</f>
        <v>16</v>
      </c>
      <c r="L40" s="88">
        <f>VLOOKUP(A40,'[1]Sheet1'!$A$182:$W$266,11,FALSE)/100</f>
        <v>0.0012266176019625882</v>
      </c>
    </row>
    <row r="41" spans="1:12" ht="15">
      <c r="A41" s="67" t="s">
        <v>86</v>
      </c>
      <c r="B41" s="80" t="s">
        <v>87</v>
      </c>
      <c r="C41" s="10">
        <f>VLOOKUP(A41,'[1]Sheet1'!$A$182:$W$266,2,FALSE)</f>
        <v>0</v>
      </c>
      <c r="D41" s="92">
        <f>VLOOKUP(A41,'[1]Sheet1'!$A$182:$W$266,3,FALSE)/100</f>
        <v>0</v>
      </c>
      <c r="E41" s="10">
        <f>VLOOKUP(A41,'[1]Sheet1'!$A$182:$W$266,4,FALSE)</f>
        <v>0</v>
      </c>
      <c r="F41" s="88">
        <f>VLOOKUP(A41,'[1]Sheet1'!$A$182:$W$266,5,FALSE)/100</f>
        <v>0</v>
      </c>
      <c r="G41" s="22">
        <f>VLOOKUP(A41,'[1]Sheet1'!$A$182:$W$266,6,FALSE)</f>
        <v>0</v>
      </c>
      <c r="H41" s="92">
        <f>VLOOKUP(A41,'[1]Sheet1'!$A$182:$W$266,7,FALSE)/100</f>
        <v>0</v>
      </c>
      <c r="I41" s="10">
        <f>VLOOKUP(A41,'[1]Sheet1'!$A$182:$W$266,8,FALSE)</f>
        <v>0</v>
      </c>
      <c r="J41" s="69">
        <f>VLOOKUP(A41,'[1]Sheet1'!$A$182:$W$266,9,FALSE)/100</f>
        <v>0</v>
      </c>
      <c r="K41" s="22">
        <f>VLOOKUP(A41,'[1]Sheet1'!$A$182:$W$266,10,FALSE)</f>
        <v>0</v>
      </c>
      <c r="L41" s="88">
        <f>VLOOKUP(A41,'[1]Sheet1'!$A$182:$W$266,11,FALSE)/100</f>
        <v>0</v>
      </c>
    </row>
    <row r="42" spans="1:12" ht="15">
      <c r="A42" s="67" t="s">
        <v>88</v>
      </c>
      <c r="B42" s="81" t="s">
        <v>89</v>
      </c>
      <c r="C42" s="10">
        <f>VLOOKUP(A42,'[1]Sheet1'!$A$182:$W$266,2,FALSE)</f>
        <v>17</v>
      </c>
      <c r="D42" s="92">
        <f>VLOOKUP(A42,'[1]Sheet1'!$A$182:$W$266,3,FALSE)/100</f>
        <v>0.0031336405529953913</v>
      </c>
      <c r="E42" s="10">
        <f>VLOOKUP(A42,'[1]Sheet1'!$A$182:$W$266,4,FALSE)</f>
        <v>20</v>
      </c>
      <c r="F42" s="88">
        <f>VLOOKUP(A42,'[1]Sheet1'!$A$182:$W$266,5,FALSE)/100</f>
        <v>0.003189792663476874</v>
      </c>
      <c r="G42" s="22">
        <f>VLOOKUP(A42,'[1]Sheet1'!$A$182:$W$266,6,FALSE)</f>
        <v>5</v>
      </c>
      <c r="H42" s="92">
        <f>VLOOKUP(A42,'[1]Sheet1'!$A$182:$W$266,7,FALSE)/100</f>
        <v>0.003734129947722181</v>
      </c>
      <c r="I42" s="10">
        <f>VLOOKUP(A42,'[1]Sheet1'!$A$182:$W$266,8,FALSE)</f>
        <v>0</v>
      </c>
      <c r="J42" s="69">
        <f>VLOOKUP(A42,'[1]Sheet1'!$A$182:$W$266,9,FALSE)/100</f>
        <v>0</v>
      </c>
      <c r="K42" s="22">
        <f>VLOOKUP(A42,'[1]Sheet1'!$A$182:$W$266,10,FALSE)</f>
        <v>42</v>
      </c>
      <c r="L42" s="88">
        <f>VLOOKUP(A42,'[1]Sheet1'!$A$182:$W$266,11,FALSE)/100</f>
        <v>0.003219871205151794</v>
      </c>
    </row>
    <row r="43" spans="1:12" ht="15">
      <c r="A43" s="67" t="s">
        <v>90</v>
      </c>
      <c r="B43" s="80" t="s">
        <v>91</v>
      </c>
      <c r="C43" s="10">
        <f>VLOOKUP(A43,'[1]Sheet1'!$A$182:$W$266,2,FALSE)</f>
        <v>8</v>
      </c>
      <c r="D43" s="92">
        <f>VLOOKUP(A43,'[1]Sheet1'!$A$182:$W$266,3,FALSE)/100</f>
        <v>0.0014746543778801843</v>
      </c>
      <c r="E43" s="10">
        <f>VLOOKUP(A43,'[1]Sheet1'!$A$182:$W$266,4,FALSE)</f>
        <v>2</v>
      </c>
      <c r="F43" s="88">
        <f>VLOOKUP(A43,'[1]Sheet1'!$A$182:$W$266,5,FALSE)/100</f>
        <v>0.0003189792663476874</v>
      </c>
      <c r="G43" s="22">
        <f>VLOOKUP(A43,'[1]Sheet1'!$A$182:$W$266,6,FALSE)</f>
        <v>1</v>
      </c>
      <c r="H43" s="92">
        <f>VLOOKUP(A43,'[1]Sheet1'!$A$182:$W$266,7,FALSE)/100</f>
        <v>0.0007468259895444362</v>
      </c>
      <c r="I43" s="10">
        <f>VLOOKUP(A43,'[1]Sheet1'!$A$182:$W$266,8,FALSE)</f>
        <v>0</v>
      </c>
      <c r="J43" s="69">
        <f>VLOOKUP(A43,'[1]Sheet1'!$A$182:$W$266,9,FALSE)/100</f>
        <v>0</v>
      </c>
      <c r="K43" s="22">
        <f>VLOOKUP(A43,'[1]Sheet1'!$A$182:$W$266,10,FALSE)</f>
        <v>11</v>
      </c>
      <c r="L43" s="88">
        <f>VLOOKUP(A43,'[1]Sheet1'!$A$182:$W$266,11,FALSE)/100</f>
        <v>0.0008432996013492794</v>
      </c>
    </row>
    <row r="44" spans="1:12" ht="15">
      <c r="A44" s="67" t="s">
        <v>92</v>
      </c>
      <c r="B44" s="80" t="s">
        <v>93</v>
      </c>
      <c r="C44" s="10">
        <f>VLOOKUP(A44,'[1]Sheet1'!$A$182:$W$266,2,FALSE)</f>
        <v>22</v>
      </c>
      <c r="D44" s="92">
        <f>VLOOKUP(A44,'[1]Sheet1'!$A$182:$W$266,3,FALSE)/100</f>
        <v>0.004055299539170507</v>
      </c>
      <c r="E44" s="10">
        <f>VLOOKUP(A44,'[1]Sheet1'!$A$182:$W$266,4,FALSE)</f>
        <v>18</v>
      </c>
      <c r="F44" s="88">
        <f>VLOOKUP(A44,'[1]Sheet1'!$A$182:$W$266,5,FALSE)/100</f>
        <v>0.0028708133971291866</v>
      </c>
      <c r="G44" s="22">
        <f>VLOOKUP(A44,'[1]Sheet1'!$A$182:$W$266,6,FALSE)</f>
        <v>4</v>
      </c>
      <c r="H44" s="92">
        <f>VLOOKUP(A44,'[1]Sheet1'!$A$182:$W$266,7,FALSE)/100</f>
        <v>0.002987303958177745</v>
      </c>
      <c r="I44" s="10">
        <f>VLOOKUP(A44,'[1]Sheet1'!$A$182:$W$266,8,FALSE)</f>
        <v>0</v>
      </c>
      <c r="J44" s="69">
        <f>VLOOKUP(A44,'[1]Sheet1'!$A$182:$W$266,9,FALSE)/100</f>
        <v>0</v>
      </c>
      <c r="K44" s="22">
        <f>VLOOKUP(A44,'[1]Sheet1'!$A$182:$W$266,10,FALSE)</f>
        <v>44</v>
      </c>
      <c r="L44" s="88">
        <f>VLOOKUP(A44,'[1]Sheet1'!$A$182:$W$266,11,FALSE)/100</f>
        <v>0.0033731984053971178</v>
      </c>
    </row>
    <row r="45" spans="1:12" ht="15">
      <c r="A45" s="67" t="s">
        <v>94</v>
      </c>
      <c r="B45" s="81" t="s">
        <v>95</v>
      </c>
      <c r="C45" s="10">
        <f>VLOOKUP(A45,'[1]Sheet1'!$A$182:$W$266,2,FALSE)</f>
        <v>24</v>
      </c>
      <c r="D45" s="92">
        <f>VLOOKUP(A45,'[1]Sheet1'!$A$182:$W$266,3,FALSE)/100</f>
        <v>0.004423963133640553</v>
      </c>
      <c r="E45" s="10">
        <f>VLOOKUP(A45,'[1]Sheet1'!$A$182:$W$266,4,FALSE)</f>
        <v>21</v>
      </c>
      <c r="F45" s="88">
        <f>VLOOKUP(A45,'[1]Sheet1'!$A$182:$W$266,5,FALSE)/100</f>
        <v>0.0033492822966507173</v>
      </c>
      <c r="G45" s="22">
        <f>VLOOKUP(A45,'[1]Sheet1'!$A$182:$W$266,6,FALSE)</f>
        <v>7</v>
      </c>
      <c r="H45" s="92">
        <f>VLOOKUP(A45,'[1]Sheet1'!$A$182:$W$266,7,FALSE)/100</f>
        <v>0.005227781926811054</v>
      </c>
      <c r="I45" s="10">
        <f>VLOOKUP(A45,'[1]Sheet1'!$A$182:$W$266,8,FALSE)</f>
        <v>0</v>
      </c>
      <c r="J45" s="69">
        <f>VLOOKUP(A45,'[1]Sheet1'!$A$182:$W$266,9,FALSE)/100</f>
        <v>0</v>
      </c>
      <c r="K45" s="22">
        <f>VLOOKUP(A45,'[1]Sheet1'!$A$182:$W$266,10,FALSE)</f>
        <v>52</v>
      </c>
      <c r="L45" s="88">
        <f>VLOOKUP(A45,'[1]Sheet1'!$A$182:$W$266,11,FALSE)/100</f>
        <v>0.003986507206378411</v>
      </c>
    </row>
    <row r="46" spans="1:12" ht="15">
      <c r="A46" s="67" t="s">
        <v>96</v>
      </c>
      <c r="B46" s="81" t="s">
        <v>97</v>
      </c>
      <c r="C46" s="10">
        <f>VLOOKUP(A46,'[1]Sheet1'!$A$182:$W$266,2,FALSE)</f>
        <v>200</v>
      </c>
      <c r="D46" s="92">
        <f>VLOOKUP(A46,'[1]Sheet1'!$A$182:$W$266,3,FALSE)/100</f>
        <v>0.03686635944700461</v>
      </c>
      <c r="E46" s="10">
        <f>VLOOKUP(A46,'[1]Sheet1'!$A$182:$W$266,4,FALSE)</f>
        <v>176</v>
      </c>
      <c r="F46" s="88">
        <f>VLOOKUP(A46,'[1]Sheet1'!$A$182:$W$266,5,FALSE)/100</f>
        <v>0.02807017543859649</v>
      </c>
      <c r="G46" s="22">
        <f>VLOOKUP(A46,'[1]Sheet1'!$A$182:$W$266,6,FALSE)</f>
        <v>46</v>
      </c>
      <c r="H46" s="92">
        <f>VLOOKUP(A46,'[1]Sheet1'!$A$182:$W$266,7,FALSE)/100</f>
        <v>0.03435399551904406</v>
      </c>
      <c r="I46" s="10">
        <f>VLOOKUP(A46,'[1]Sheet1'!$A$182:$W$266,8,FALSE)</f>
        <v>0</v>
      </c>
      <c r="J46" s="69">
        <f>VLOOKUP(A46,'[1]Sheet1'!$A$182:$W$266,9,FALSE)/100</f>
        <v>0</v>
      </c>
      <c r="K46" s="22">
        <f>VLOOKUP(A46,'[1]Sheet1'!$A$182:$W$266,10,FALSE)</f>
        <v>422</v>
      </c>
      <c r="L46" s="88">
        <f>VLOOKUP(A46,'[1]Sheet1'!$A$182:$W$266,11,FALSE)/100</f>
        <v>0.03235203925176326</v>
      </c>
    </row>
    <row r="47" spans="1:12" ht="15">
      <c r="A47" s="67" t="s">
        <v>98</v>
      </c>
      <c r="B47" s="81" t="s">
        <v>99</v>
      </c>
      <c r="C47" s="10">
        <f>VLOOKUP(A47,'[1]Sheet1'!$A$182:$W$266,2,FALSE)</f>
        <v>424</v>
      </c>
      <c r="D47" s="92">
        <f>VLOOKUP(A47,'[1]Sheet1'!$A$182:$W$266,3,FALSE)/100</f>
        <v>0.07815668202764978</v>
      </c>
      <c r="E47" s="10">
        <f>VLOOKUP(A47,'[1]Sheet1'!$A$182:$W$266,4,FALSE)</f>
        <v>530</v>
      </c>
      <c r="F47" s="88">
        <f>VLOOKUP(A47,'[1]Sheet1'!$A$182:$W$266,5,FALSE)/100</f>
        <v>0.08452950558213716</v>
      </c>
      <c r="G47" s="22">
        <f>VLOOKUP(A47,'[1]Sheet1'!$A$182:$W$266,6,FALSE)</f>
        <v>127</v>
      </c>
      <c r="H47" s="92">
        <f>VLOOKUP(A47,'[1]Sheet1'!$A$182:$W$266,7,FALSE)/100</f>
        <v>0.0948469006721434</v>
      </c>
      <c r="I47" s="10">
        <f>VLOOKUP(A47,'[1]Sheet1'!$A$182:$W$266,8,FALSE)</f>
        <v>1</v>
      </c>
      <c r="J47" s="69">
        <f>VLOOKUP(A47,'[1]Sheet1'!$A$182:$W$266,9,FALSE)/100</f>
        <v>0.1</v>
      </c>
      <c r="K47" s="22">
        <f>VLOOKUP(A47,'[1]Sheet1'!$A$182:$W$266,10,FALSE)</f>
        <v>1082</v>
      </c>
      <c r="L47" s="88">
        <f>VLOOKUP(A47,'[1]Sheet1'!$A$182:$W$266,11,FALSE)/100</f>
        <v>0.08295001533272002</v>
      </c>
    </row>
    <row r="48" spans="1:12" ht="15">
      <c r="A48" s="67" t="s">
        <v>100</v>
      </c>
      <c r="B48" s="80" t="s">
        <v>101</v>
      </c>
      <c r="C48" s="10">
        <f>VLOOKUP(A48,'[1]Sheet1'!$A$182:$W$266,2,FALSE)</f>
        <v>40</v>
      </c>
      <c r="D48" s="92">
        <f>VLOOKUP(A48,'[1]Sheet1'!$A$182:$W$266,3,FALSE)/100</f>
        <v>0.007373271889400922</v>
      </c>
      <c r="E48" s="10">
        <f>VLOOKUP(A48,'[1]Sheet1'!$A$182:$W$266,4,FALSE)</f>
        <v>33</v>
      </c>
      <c r="F48" s="88">
        <f>VLOOKUP(A48,'[1]Sheet1'!$A$182:$W$266,5,FALSE)/100</f>
        <v>0.005263157894736842</v>
      </c>
      <c r="G48" s="22">
        <f>VLOOKUP(A48,'[1]Sheet1'!$A$182:$W$266,6,FALSE)</f>
        <v>9</v>
      </c>
      <c r="H48" s="92">
        <f>VLOOKUP(A48,'[1]Sheet1'!$A$182:$W$266,7,FALSE)/100</f>
        <v>0.006721433905899926</v>
      </c>
      <c r="I48" s="10">
        <f>VLOOKUP(A48,'[1]Sheet1'!$A$182:$W$266,8,FALSE)</f>
        <v>0</v>
      </c>
      <c r="J48" s="69">
        <f>VLOOKUP(A48,'[1]Sheet1'!$A$182:$W$266,9,FALSE)/100</f>
        <v>0</v>
      </c>
      <c r="K48" s="22">
        <f>VLOOKUP(A48,'[1]Sheet1'!$A$182:$W$266,10,FALSE)</f>
        <v>82</v>
      </c>
      <c r="L48" s="88">
        <f>VLOOKUP(A48,'[1]Sheet1'!$A$182:$W$266,11,FALSE)/100</f>
        <v>0.006286415210058263</v>
      </c>
    </row>
    <row r="49" spans="1:12" ht="15">
      <c r="A49" s="67" t="s">
        <v>102</v>
      </c>
      <c r="B49" s="80" t="s">
        <v>103</v>
      </c>
      <c r="C49" s="10">
        <f>VLOOKUP(A49,'[1]Sheet1'!$A$182:$W$266,2,FALSE)</f>
        <v>3</v>
      </c>
      <c r="D49" s="92">
        <f>VLOOKUP(A49,'[1]Sheet1'!$A$182:$W$266,3,FALSE)/100</f>
        <v>0.0005529953917050691</v>
      </c>
      <c r="E49" s="10">
        <f>VLOOKUP(A49,'[1]Sheet1'!$A$182:$W$266,4,FALSE)</f>
        <v>2</v>
      </c>
      <c r="F49" s="88">
        <f>VLOOKUP(A49,'[1]Sheet1'!$A$182:$W$266,5,FALSE)/100</f>
        <v>0.0003189792663476874</v>
      </c>
      <c r="G49" s="22">
        <f>VLOOKUP(A49,'[1]Sheet1'!$A$182:$W$266,6,FALSE)</f>
        <v>0</v>
      </c>
      <c r="H49" s="92">
        <f>VLOOKUP(A49,'[1]Sheet1'!$A$182:$W$266,7,FALSE)/100</f>
        <v>0</v>
      </c>
      <c r="I49" s="10">
        <f>VLOOKUP(A49,'[1]Sheet1'!$A$182:$W$266,8,FALSE)</f>
        <v>0</v>
      </c>
      <c r="J49" s="69">
        <f>VLOOKUP(A49,'[1]Sheet1'!$A$182:$W$266,9,FALSE)/100</f>
        <v>0</v>
      </c>
      <c r="K49" s="22">
        <f>VLOOKUP(A49,'[1]Sheet1'!$A$182:$W$266,10,FALSE)</f>
        <v>5</v>
      </c>
      <c r="L49" s="88">
        <f>VLOOKUP(A49,'[1]Sheet1'!$A$182:$W$266,11,FALSE)/100</f>
        <v>0.0003833180006133088</v>
      </c>
    </row>
    <row r="50" spans="1:12" ht="15">
      <c r="A50" s="67" t="s">
        <v>104</v>
      </c>
      <c r="B50" s="80" t="s">
        <v>105</v>
      </c>
      <c r="C50" s="10">
        <f>VLOOKUP(A50,'[1]Sheet1'!$A$182:$W$266,2,FALSE)</f>
        <v>9</v>
      </c>
      <c r="D50" s="92">
        <f>VLOOKUP(A50,'[1]Sheet1'!$A$182:$W$266,3,FALSE)/100</f>
        <v>0.0016589861751152074</v>
      </c>
      <c r="E50" s="10">
        <f>VLOOKUP(A50,'[1]Sheet1'!$A$182:$W$266,4,FALSE)</f>
        <v>16</v>
      </c>
      <c r="F50" s="88">
        <f>VLOOKUP(A50,'[1]Sheet1'!$A$182:$W$266,5,FALSE)/100</f>
        <v>0.002551834130781499</v>
      </c>
      <c r="G50" s="22">
        <f>VLOOKUP(A50,'[1]Sheet1'!$A$182:$W$266,6,FALSE)</f>
        <v>2</v>
      </c>
      <c r="H50" s="92">
        <f>VLOOKUP(A50,'[1]Sheet1'!$A$182:$W$266,7,FALSE)/100</f>
        <v>0.0014936519790888724</v>
      </c>
      <c r="I50" s="10">
        <f>VLOOKUP(A50,'[1]Sheet1'!$A$182:$W$266,8,FALSE)</f>
        <v>0</v>
      </c>
      <c r="J50" s="69">
        <f>VLOOKUP(A50,'[1]Sheet1'!$A$182:$W$266,9,FALSE)/100</f>
        <v>0</v>
      </c>
      <c r="K50" s="22">
        <f>VLOOKUP(A50,'[1]Sheet1'!$A$182:$W$266,10,FALSE)</f>
        <v>27</v>
      </c>
      <c r="L50" s="88">
        <f>VLOOKUP(A50,'[1]Sheet1'!$A$182:$W$266,11,FALSE)/100</f>
        <v>0.0020699172033118675</v>
      </c>
    </row>
    <row r="51" spans="1:12" ht="15">
      <c r="A51" s="67" t="s">
        <v>106</v>
      </c>
      <c r="B51" s="80" t="s">
        <v>107</v>
      </c>
      <c r="C51" s="10">
        <f>VLOOKUP(A51,'[1]Sheet1'!$A$182:$W$266,2,FALSE)</f>
        <v>97</v>
      </c>
      <c r="D51" s="92">
        <f>VLOOKUP(A51,'[1]Sheet1'!$A$182:$W$266,3,FALSE)/100</f>
        <v>0.017880184331797236</v>
      </c>
      <c r="E51" s="10">
        <f>VLOOKUP(A51,'[1]Sheet1'!$A$182:$W$266,4,FALSE)</f>
        <v>108</v>
      </c>
      <c r="F51" s="88">
        <f>VLOOKUP(A51,'[1]Sheet1'!$A$182:$W$266,5,FALSE)/100</f>
        <v>0.01722488038277512</v>
      </c>
      <c r="G51" s="22">
        <f>VLOOKUP(A51,'[1]Sheet1'!$A$182:$W$266,6,FALSE)</f>
        <v>22</v>
      </c>
      <c r="H51" s="92">
        <f>VLOOKUP(A51,'[1]Sheet1'!$A$182:$W$266,7,FALSE)/100</f>
        <v>0.016430171769977596</v>
      </c>
      <c r="I51" s="10">
        <f>VLOOKUP(A51,'[1]Sheet1'!$A$182:$W$266,8,FALSE)</f>
        <v>0</v>
      </c>
      <c r="J51" s="69">
        <f>VLOOKUP(A51,'[1]Sheet1'!$A$182:$W$266,9,FALSE)/100</f>
        <v>0</v>
      </c>
      <c r="K51" s="22">
        <f>VLOOKUP(A51,'[1]Sheet1'!$A$182:$W$266,10,FALSE)</f>
        <v>227</v>
      </c>
      <c r="L51" s="88">
        <f>VLOOKUP(A51,'[1]Sheet1'!$A$182:$W$266,11,FALSE)/100</f>
        <v>0.01740263722784422</v>
      </c>
    </row>
    <row r="52" spans="1:12" ht="15">
      <c r="A52" s="67" t="s">
        <v>108</v>
      </c>
      <c r="B52" s="80" t="s">
        <v>109</v>
      </c>
      <c r="C52" s="10">
        <f>VLOOKUP(A52,'[1]Sheet1'!$A$182:$W$266,2,FALSE)</f>
        <v>28</v>
      </c>
      <c r="D52" s="92">
        <f>VLOOKUP(A52,'[1]Sheet1'!$A$182:$W$266,3,FALSE)/100</f>
        <v>0.005161290322580645</v>
      </c>
      <c r="E52" s="10">
        <f>VLOOKUP(A52,'[1]Sheet1'!$A$182:$W$266,4,FALSE)</f>
        <v>32</v>
      </c>
      <c r="F52" s="88">
        <f>VLOOKUP(A52,'[1]Sheet1'!$A$182:$W$266,5,FALSE)/100</f>
        <v>0.005103668261562998</v>
      </c>
      <c r="G52" s="22">
        <f>VLOOKUP(A52,'[1]Sheet1'!$A$182:$W$266,6,FALSE)</f>
        <v>6</v>
      </c>
      <c r="H52" s="92">
        <f>VLOOKUP(A52,'[1]Sheet1'!$A$182:$W$266,7,FALSE)/100</f>
        <v>0.004480955937266618</v>
      </c>
      <c r="I52" s="10">
        <f>VLOOKUP(A52,'[1]Sheet1'!$A$182:$W$266,8,FALSE)</f>
        <v>0</v>
      </c>
      <c r="J52" s="69">
        <f>VLOOKUP(A52,'[1]Sheet1'!$A$182:$W$266,9,FALSE)/100</f>
        <v>0</v>
      </c>
      <c r="K52" s="22">
        <f>VLOOKUP(A52,'[1]Sheet1'!$A$182:$W$266,10,FALSE)</f>
        <v>66</v>
      </c>
      <c r="L52" s="88">
        <f>VLOOKUP(A52,'[1]Sheet1'!$A$182:$W$266,11,FALSE)/100</f>
        <v>0.005059797608095675</v>
      </c>
    </row>
    <row r="53" spans="1:12" ht="15">
      <c r="A53" s="67" t="s">
        <v>110</v>
      </c>
      <c r="B53" s="80" t="s">
        <v>111</v>
      </c>
      <c r="C53" s="10">
        <f>VLOOKUP(A53,'[1]Sheet1'!$A$182:$W$266,2,FALSE)</f>
        <v>29</v>
      </c>
      <c r="D53" s="92">
        <f>VLOOKUP(A53,'[1]Sheet1'!$A$182:$W$266,3,FALSE)/100</f>
        <v>0.005345622119815668</v>
      </c>
      <c r="E53" s="10">
        <f>VLOOKUP(A53,'[1]Sheet1'!$A$182:$W$266,4,FALSE)</f>
        <v>41</v>
      </c>
      <c r="F53" s="88">
        <f>VLOOKUP(A53,'[1]Sheet1'!$A$182:$W$266,5,FALSE)/100</f>
        <v>0.0065390749601275935</v>
      </c>
      <c r="G53" s="22">
        <f>VLOOKUP(A53,'[1]Sheet1'!$A$182:$W$266,6,FALSE)</f>
        <v>10</v>
      </c>
      <c r="H53" s="92">
        <f>VLOOKUP(A53,'[1]Sheet1'!$A$182:$W$266,7,FALSE)/100</f>
        <v>0.007468259895444362</v>
      </c>
      <c r="I53" s="10">
        <f>VLOOKUP(A53,'[1]Sheet1'!$A$182:$W$266,8,FALSE)</f>
        <v>0</v>
      </c>
      <c r="J53" s="69">
        <f>VLOOKUP(A53,'[1]Sheet1'!$A$182:$W$266,9,FALSE)/100</f>
        <v>0</v>
      </c>
      <c r="K53" s="22">
        <f>VLOOKUP(A53,'[1]Sheet1'!$A$182:$W$266,10,FALSE)</f>
        <v>80</v>
      </c>
      <c r="L53" s="88">
        <f>VLOOKUP(A53,'[1]Sheet1'!$A$182:$W$266,11,FALSE)/100</f>
        <v>0.0061330880098129405</v>
      </c>
    </row>
    <row r="54" spans="1:12" ht="15">
      <c r="A54" s="67" t="s">
        <v>112</v>
      </c>
      <c r="B54" s="80" t="s">
        <v>113</v>
      </c>
      <c r="C54" s="10">
        <f>VLOOKUP(A54,'[1]Sheet1'!$A$182:$W$266,2,FALSE)</f>
        <v>83</v>
      </c>
      <c r="D54" s="92">
        <f>VLOOKUP(A54,'[1]Sheet1'!$A$182:$W$266,3,FALSE)/100</f>
        <v>0.015299539170506913</v>
      </c>
      <c r="E54" s="10">
        <f>VLOOKUP(A54,'[1]Sheet1'!$A$182:$W$266,4,FALSE)</f>
        <v>110</v>
      </c>
      <c r="F54" s="88">
        <f>VLOOKUP(A54,'[1]Sheet1'!$A$182:$W$266,5,FALSE)/100</f>
        <v>0.017543859649122806</v>
      </c>
      <c r="G54" s="22">
        <f>VLOOKUP(A54,'[1]Sheet1'!$A$182:$W$266,6,FALSE)</f>
        <v>33</v>
      </c>
      <c r="H54" s="92">
        <f>VLOOKUP(A54,'[1]Sheet1'!$A$182:$W$266,7,FALSE)/100</f>
        <v>0.024645257654966394</v>
      </c>
      <c r="I54" s="10">
        <f>VLOOKUP(A54,'[1]Sheet1'!$A$182:$W$266,8,FALSE)</f>
        <v>0</v>
      </c>
      <c r="J54" s="69">
        <f>VLOOKUP(A54,'[1]Sheet1'!$A$182:$W$266,9,FALSE)/100</f>
        <v>0</v>
      </c>
      <c r="K54" s="22">
        <f>VLOOKUP(A54,'[1]Sheet1'!$A$182:$W$266,10,FALSE)</f>
        <v>226</v>
      </c>
      <c r="L54" s="88">
        <f>VLOOKUP(A54,'[1]Sheet1'!$A$182:$W$266,11,FALSE)/100</f>
        <v>0.017325973627721557</v>
      </c>
    </row>
    <row r="55" spans="1:12" ht="15">
      <c r="A55" s="67" t="s">
        <v>114</v>
      </c>
      <c r="B55" s="80" t="s">
        <v>115</v>
      </c>
      <c r="C55" s="10">
        <f>VLOOKUP(A55,'[1]Sheet1'!$A$182:$W$266,2,FALSE)</f>
        <v>15</v>
      </c>
      <c r="D55" s="92">
        <f>VLOOKUP(A55,'[1]Sheet1'!$A$182:$W$266,3,FALSE)/100</f>
        <v>0.002764976958525346</v>
      </c>
      <c r="E55" s="10">
        <f>VLOOKUP(A55,'[1]Sheet1'!$A$182:$W$266,4,FALSE)</f>
        <v>15</v>
      </c>
      <c r="F55" s="88">
        <f>VLOOKUP(A55,'[1]Sheet1'!$A$182:$W$266,5,FALSE)/100</f>
        <v>0.002392344497607656</v>
      </c>
      <c r="G55" s="22">
        <f>VLOOKUP(A55,'[1]Sheet1'!$A$182:$W$266,6,FALSE)</f>
        <v>5</v>
      </c>
      <c r="H55" s="92">
        <f>VLOOKUP(A55,'[1]Sheet1'!$A$182:$W$266,7,FALSE)/100</f>
        <v>0.003734129947722181</v>
      </c>
      <c r="I55" s="10">
        <f>VLOOKUP(A55,'[1]Sheet1'!$A$182:$W$266,8,FALSE)</f>
        <v>0</v>
      </c>
      <c r="J55" s="69">
        <f>VLOOKUP(A55,'[1]Sheet1'!$A$182:$W$266,9,FALSE)/100</f>
        <v>0</v>
      </c>
      <c r="K55" s="22">
        <f>VLOOKUP(A55,'[1]Sheet1'!$A$182:$W$266,10,FALSE)</f>
        <v>35</v>
      </c>
      <c r="L55" s="88">
        <f>VLOOKUP(A55,'[1]Sheet1'!$A$182:$W$266,11,FALSE)/100</f>
        <v>0.0026832260042931617</v>
      </c>
    </row>
    <row r="56" spans="1:12" ht="28.5">
      <c r="A56" s="67" t="s">
        <v>116</v>
      </c>
      <c r="B56" s="80" t="s">
        <v>117</v>
      </c>
      <c r="C56" s="10">
        <f>VLOOKUP(A56,'[1]Sheet1'!$A$182:$W$266,2,FALSE)</f>
        <v>15</v>
      </c>
      <c r="D56" s="92">
        <f>VLOOKUP(A56,'[1]Sheet1'!$A$182:$W$266,3,FALSE)/100</f>
        <v>0.002764976958525346</v>
      </c>
      <c r="E56" s="10">
        <f>VLOOKUP(A56,'[1]Sheet1'!$A$182:$W$266,4,FALSE)</f>
        <v>4</v>
      </c>
      <c r="F56" s="88">
        <f>VLOOKUP(A56,'[1]Sheet1'!$A$182:$W$266,5,FALSE)/100</f>
        <v>0.0006379585326953748</v>
      </c>
      <c r="G56" s="22">
        <f>VLOOKUP(A56,'[1]Sheet1'!$A$182:$W$266,6,FALSE)</f>
        <v>3</v>
      </c>
      <c r="H56" s="92">
        <f>VLOOKUP(A56,'[1]Sheet1'!$A$182:$W$266,7,FALSE)/100</f>
        <v>0.002240477968633309</v>
      </c>
      <c r="I56" s="10">
        <f>VLOOKUP(A56,'[1]Sheet1'!$A$182:$W$266,8,FALSE)</f>
        <v>0</v>
      </c>
      <c r="J56" s="69">
        <f>VLOOKUP(A56,'[1]Sheet1'!$A$182:$W$266,9,FALSE)/100</f>
        <v>0</v>
      </c>
      <c r="K56" s="22">
        <f>VLOOKUP(A56,'[1]Sheet1'!$A$182:$W$266,10,FALSE)</f>
        <v>22</v>
      </c>
      <c r="L56" s="88">
        <f>VLOOKUP(A56,'[1]Sheet1'!$A$182:$W$266,11,FALSE)/100</f>
        <v>0.0016865992026985589</v>
      </c>
    </row>
    <row r="57" spans="1:12" ht="15">
      <c r="A57" s="67" t="s">
        <v>118</v>
      </c>
      <c r="B57" s="81" t="s">
        <v>119</v>
      </c>
      <c r="C57" s="10">
        <f>VLOOKUP(A57,'[1]Sheet1'!$A$182:$W$266,2,FALSE)</f>
        <v>6</v>
      </c>
      <c r="D57" s="92">
        <f>VLOOKUP(A57,'[1]Sheet1'!$A$182:$W$266,3,FALSE)/100</f>
        <v>0.0011059907834101382</v>
      </c>
      <c r="E57" s="10">
        <f>VLOOKUP(A57,'[1]Sheet1'!$A$182:$W$266,4,FALSE)</f>
        <v>4</v>
      </c>
      <c r="F57" s="88">
        <f>VLOOKUP(A57,'[1]Sheet1'!$A$182:$W$266,5,FALSE)/100</f>
        <v>0.0006379585326953748</v>
      </c>
      <c r="G57" s="22">
        <f>VLOOKUP(A57,'[1]Sheet1'!$A$182:$W$266,6,FALSE)</f>
        <v>0</v>
      </c>
      <c r="H57" s="92">
        <f>VLOOKUP(A57,'[1]Sheet1'!$A$182:$W$266,7,FALSE)/100</f>
        <v>0</v>
      </c>
      <c r="I57" s="10">
        <f>VLOOKUP(A57,'[1]Sheet1'!$A$182:$W$266,8,FALSE)</f>
        <v>0</v>
      </c>
      <c r="J57" s="69">
        <f>VLOOKUP(A57,'[1]Sheet1'!$A$182:$W$266,9,FALSE)/100</f>
        <v>0</v>
      </c>
      <c r="K57" s="22">
        <f>VLOOKUP(A57,'[1]Sheet1'!$A$182:$W$266,10,FALSE)</f>
        <v>10</v>
      </c>
      <c r="L57" s="88">
        <f>VLOOKUP(A57,'[1]Sheet1'!$A$182:$W$266,11,FALSE)/100</f>
        <v>0.0007666360012266176</v>
      </c>
    </row>
    <row r="58" spans="1:12" ht="15">
      <c r="A58" s="67" t="s">
        <v>120</v>
      </c>
      <c r="B58" s="80" t="s">
        <v>121</v>
      </c>
      <c r="C58" s="10">
        <f>VLOOKUP(A58,'[1]Sheet1'!$A$182:$W$266,2,FALSE)</f>
        <v>30</v>
      </c>
      <c r="D58" s="92">
        <f>VLOOKUP(A58,'[1]Sheet1'!$A$182:$W$266,3,FALSE)/100</f>
        <v>0.005529953917050692</v>
      </c>
      <c r="E58" s="10">
        <f>VLOOKUP(A58,'[1]Sheet1'!$A$182:$W$266,4,FALSE)</f>
        <v>33</v>
      </c>
      <c r="F58" s="88">
        <f>VLOOKUP(A58,'[1]Sheet1'!$A$182:$W$266,5,FALSE)/100</f>
        <v>0.005263157894736842</v>
      </c>
      <c r="G58" s="22">
        <f>VLOOKUP(A58,'[1]Sheet1'!$A$182:$W$266,6,FALSE)</f>
        <v>9</v>
      </c>
      <c r="H58" s="92">
        <f>VLOOKUP(A58,'[1]Sheet1'!$A$182:$W$266,7,FALSE)/100</f>
        <v>0.006721433905899926</v>
      </c>
      <c r="I58" s="10">
        <f>VLOOKUP(A58,'[1]Sheet1'!$A$182:$W$266,8,FALSE)</f>
        <v>0</v>
      </c>
      <c r="J58" s="69">
        <f>VLOOKUP(A58,'[1]Sheet1'!$A$182:$W$266,9,FALSE)/100</f>
        <v>0</v>
      </c>
      <c r="K58" s="22">
        <f>VLOOKUP(A58,'[1]Sheet1'!$A$182:$W$266,10,FALSE)</f>
        <v>72</v>
      </c>
      <c r="L58" s="88">
        <f>VLOOKUP(A58,'[1]Sheet1'!$A$182:$W$266,11,FALSE)/100</f>
        <v>0.005519779208831646</v>
      </c>
    </row>
    <row r="59" spans="1:12" ht="15">
      <c r="A59" s="67" t="s">
        <v>122</v>
      </c>
      <c r="B59" s="80" t="s">
        <v>123</v>
      </c>
      <c r="C59" s="10">
        <f>VLOOKUP(A59,'[1]Sheet1'!$A$182:$W$266,2,FALSE)</f>
        <v>68</v>
      </c>
      <c r="D59" s="92">
        <f>VLOOKUP(A59,'[1]Sheet1'!$A$182:$W$266,3,FALSE)/100</f>
        <v>0.012534562211981565</v>
      </c>
      <c r="E59" s="10">
        <f>VLOOKUP(A59,'[1]Sheet1'!$A$182:$W$266,4,FALSE)</f>
        <v>40</v>
      </c>
      <c r="F59" s="88">
        <f>VLOOKUP(A59,'[1]Sheet1'!$A$182:$W$266,5,FALSE)/100</f>
        <v>0.006379585326953748</v>
      </c>
      <c r="G59" s="22">
        <f>VLOOKUP(A59,'[1]Sheet1'!$A$182:$W$266,6,FALSE)</f>
        <v>9</v>
      </c>
      <c r="H59" s="92">
        <f>VLOOKUP(A59,'[1]Sheet1'!$A$182:$W$266,7,FALSE)/100</f>
        <v>0.006721433905899926</v>
      </c>
      <c r="I59" s="10">
        <f>VLOOKUP(A59,'[1]Sheet1'!$A$182:$W$266,8,FALSE)</f>
        <v>0</v>
      </c>
      <c r="J59" s="69">
        <f>VLOOKUP(A59,'[1]Sheet1'!$A$182:$W$266,9,FALSE)/100</f>
        <v>0</v>
      </c>
      <c r="K59" s="22">
        <f>VLOOKUP(A59,'[1]Sheet1'!$A$182:$W$266,10,FALSE)</f>
        <v>117</v>
      </c>
      <c r="L59" s="88">
        <f>VLOOKUP(A59,'[1]Sheet1'!$A$182:$W$266,11,FALSE)/100</f>
        <v>0.008969641214351428</v>
      </c>
    </row>
    <row r="60" spans="1:12" ht="15">
      <c r="A60" s="67" t="s">
        <v>124</v>
      </c>
      <c r="B60" s="80" t="s">
        <v>125</v>
      </c>
      <c r="C60" s="10">
        <f>VLOOKUP(A60,'[1]Sheet1'!$A$182:$W$266,2,FALSE)</f>
        <v>11</v>
      </c>
      <c r="D60" s="92">
        <f>VLOOKUP(A60,'[1]Sheet1'!$A$182:$W$266,3,FALSE)/100</f>
        <v>0.0020276497695852535</v>
      </c>
      <c r="E60" s="10">
        <f>VLOOKUP(A60,'[1]Sheet1'!$A$182:$W$266,4,FALSE)</f>
        <v>12</v>
      </c>
      <c r="F60" s="88">
        <f>VLOOKUP(A60,'[1]Sheet1'!$A$182:$W$266,5,FALSE)/100</f>
        <v>0.0019138755980861245</v>
      </c>
      <c r="G60" s="22">
        <f>VLOOKUP(A60,'[1]Sheet1'!$A$182:$W$266,6,FALSE)</f>
        <v>0</v>
      </c>
      <c r="H60" s="92">
        <f>VLOOKUP(A60,'[1]Sheet1'!$A$182:$W$266,7,FALSE)/100</f>
        <v>0</v>
      </c>
      <c r="I60" s="10">
        <f>VLOOKUP(A60,'[1]Sheet1'!$A$182:$W$266,8,FALSE)</f>
        <v>0</v>
      </c>
      <c r="J60" s="69">
        <f>VLOOKUP(A60,'[1]Sheet1'!$A$182:$W$266,9,FALSE)/100</f>
        <v>0</v>
      </c>
      <c r="K60" s="22">
        <f>VLOOKUP(A60,'[1]Sheet1'!$A$182:$W$266,10,FALSE)</f>
        <v>23</v>
      </c>
      <c r="L60" s="88">
        <f>VLOOKUP(A60,'[1]Sheet1'!$A$182:$W$266,11,FALSE)/100</f>
        <v>0.0017632628028212206</v>
      </c>
    </row>
    <row r="61" spans="1:12" ht="15">
      <c r="A61" s="67" t="s">
        <v>126</v>
      </c>
      <c r="B61" s="81" t="s">
        <v>127</v>
      </c>
      <c r="C61" s="10">
        <f>VLOOKUP(A61,'[1]Sheet1'!$A$182:$W$266,2,FALSE)</f>
        <v>197</v>
      </c>
      <c r="D61" s="92">
        <f>VLOOKUP(A61,'[1]Sheet1'!$A$182:$W$266,3,FALSE)/100</f>
        <v>0.03631336405529954</v>
      </c>
      <c r="E61" s="10">
        <f>VLOOKUP(A61,'[1]Sheet1'!$A$182:$W$266,4,FALSE)</f>
        <v>177</v>
      </c>
      <c r="F61" s="88">
        <f>VLOOKUP(A61,'[1]Sheet1'!$A$182:$W$266,5,FALSE)/100</f>
        <v>0.028229665071770337</v>
      </c>
      <c r="G61" s="22">
        <f>VLOOKUP(A61,'[1]Sheet1'!$A$182:$W$266,6,FALSE)</f>
        <v>37</v>
      </c>
      <c r="H61" s="92">
        <f>VLOOKUP(A61,'[1]Sheet1'!$A$182:$W$266,7,FALSE)/100</f>
        <v>0.027632561613144136</v>
      </c>
      <c r="I61" s="10">
        <f>VLOOKUP(A61,'[1]Sheet1'!$A$182:$W$266,8,FALSE)</f>
        <v>0</v>
      </c>
      <c r="J61" s="69">
        <f>VLOOKUP(A61,'[1]Sheet1'!$A$182:$W$266,9,FALSE)/100</f>
        <v>0</v>
      </c>
      <c r="K61" s="22">
        <f>VLOOKUP(A61,'[1]Sheet1'!$A$182:$W$266,10,FALSE)</f>
        <v>411</v>
      </c>
      <c r="L61" s="88">
        <f>VLOOKUP(A61,'[1]Sheet1'!$A$182:$W$266,11,FALSE)/100</f>
        <v>0.03150873965041398</v>
      </c>
    </row>
    <row r="62" spans="1:12" ht="15">
      <c r="A62" s="67" t="s">
        <v>128</v>
      </c>
      <c r="B62" s="81" t="s">
        <v>129</v>
      </c>
      <c r="C62" s="10">
        <f>VLOOKUP(A62,'[1]Sheet1'!$A$182:$W$266,2,FALSE)</f>
        <v>82</v>
      </c>
      <c r="D62" s="92">
        <f>VLOOKUP(A62,'[1]Sheet1'!$A$182:$W$266,3,FALSE)/100</f>
        <v>0.015115207373271888</v>
      </c>
      <c r="E62" s="10">
        <f>VLOOKUP(A62,'[1]Sheet1'!$A$182:$W$266,4,FALSE)</f>
        <v>85</v>
      </c>
      <c r="F62" s="88">
        <f>VLOOKUP(A62,'[1]Sheet1'!$A$182:$W$266,5,FALSE)/100</f>
        <v>0.013556618819776716</v>
      </c>
      <c r="G62" s="22">
        <f>VLOOKUP(A62,'[1]Sheet1'!$A$182:$W$266,6,FALSE)</f>
        <v>14</v>
      </c>
      <c r="H62" s="92">
        <f>VLOOKUP(A62,'[1]Sheet1'!$A$182:$W$266,7,FALSE)/100</f>
        <v>0.010455563853622108</v>
      </c>
      <c r="I62" s="10">
        <f>VLOOKUP(A62,'[1]Sheet1'!$A$182:$W$266,8,FALSE)</f>
        <v>0</v>
      </c>
      <c r="J62" s="69">
        <f>VLOOKUP(A62,'[1]Sheet1'!$A$182:$W$266,9,FALSE)/100</f>
        <v>0</v>
      </c>
      <c r="K62" s="22">
        <f>VLOOKUP(A62,'[1]Sheet1'!$A$182:$W$266,10,FALSE)</f>
        <v>181</v>
      </c>
      <c r="L62" s="88">
        <f>VLOOKUP(A62,'[1]Sheet1'!$A$182:$W$266,11,FALSE)/100</f>
        <v>0.01387611162220178</v>
      </c>
    </row>
    <row r="63" spans="1:12" ht="15">
      <c r="A63" s="67" t="s">
        <v>130</v>
      </c>
      <c r="B63" s="81" t="s">
        <v>131</v>
      </c>
      <c r="C63" s="10">
        <f>VLOOKUP(A63,'[1]Sheet1'!$A$182:$W$266,2,FALSE)</f>
        <v>59</v>
      </c>
      <c r="D63" s="92">
        <f>VLOOKUP(A63,'[1]Sheet1'!$A$182:$W$266,3,FALSE)/100</f>
        <v>0.010875576036866362</v>
      </c>
      <c r="E63" s="10">
        <f>VLOOKUP(A63,'[1]Sheet1'!$A$182:$W$266,4,FALSE)</f>
        <v>60</v>
      </c>
      <c r="F63" s="88">
        <f>VLOOKUP(A63,'[1]Sheet1'!$A$182:$W$266,5,FALSE)/100</f>
        <v>0.009569377990430623</v>
      </c>
      <c r="G63" s="22">
        <f>VLOOKUP(A63,'[1]Sheet1'!$A$182:$W$266,6,FALSE)</f>
        <v>16</v>
      </c>
      <c r="H63" s="92">
        <f>VLOOKUP(A63,'[1]Sheet1'!$A$182:$W$266,7,FALSE)/100</f>
        <v>0.01194921583271098</v>
      </c>
      <c r="I63" s="10">
        <f>VLOOKUP(A63,'[1]Sheet1'!$A$182:$W$266,8,FALSE)</f>
        <v>0</v>
      </c>
      <c r="J63" s="69">
        <f>VLOOKUP(A63,'[1]Sheet1'!$A$182:$W$266,9,FALSE)/100</f>
        <v>0</v>
      </c>
      <c r="K63" s="22">
        <f>VLOOKUP(A63,'[1]Sheet1'!$A$182:$W$266,10,FALSE)</f>
        <v>135</v>
      </c>
      <c r="L63" s="88">
        <f>VLOOKUP(A63,'[1]Sheet1'!$A$182:$W$266,11,FALSE)/100</f>
        <v>0.010349586016559338</v>
      </c>
    </row>
    <row r="64" spans="1:12" ht="15">
      <c r="A64" s="67" t="s">
        <v>132</v>
      </c>
      <c r="B64" s="81" t="s">
        <v>133</v>
      </c>
      <c r="C64" s="10">
        <f>VLOOKUP(A64,'[1]Sheet1'!$A$182:$W$266,2,FALSE)</f>
        <v>33</v>
      </c>
      <c r="D64" s="92">
        <f>VLOOKUP(A64,'[1]Sheet1'!$A$182:$W$266,3,FALSE)/100</f>
        <v>0.00608294930875576</v>
      </c>
      <c r="E64" s="10">
        <f>VLOOKUP(A64,'[1]Sheet1'!$A$182:$W$266,4,FALSE)</f>
        <v>32</v>
      </c>
      <c r="F64" s="88">
        <f>VLOOKUP(A64,'[1]Sheet1'!$A$182:$W$266,5,FALSE)/100</f>
        <v>0.005103668261562998</v>
      </c>
      <c r="G64" s="22">
        <f>VLOOKUP(A64,'[1]Sheet1'!$A$182:$W$266,6,FALSE)</f>
        <v>10</v>
      </c>
      <c r="H64" s="92">
        <f>VLOOKUP(A64,'[1]Sheet1'!$A$182:$W$266,7,FALSE)/100</f>
        <v>0.007468259895444362</v>
      </c>
      <c r="I64" s="10">
        <f>VLOOKUP(A64,'[1]Sheet1'!$A$182:$W$266,8,FALSE)</f>
        <v>1</v>
      </c>
      <c r="J64" s="69">
        <f>VLOOKUP(A64,'[1]Sheet1'!$A$182:$W$266,9,FALSE)/100</f>
        <v>0.1</v>
      </c>
      <c r="K64" s="22">
        <f>VLOOKUP(A64,'[1]Sheet1'!$A$182:$W$266,10,FALSE)</f>
        <v>76</v>
      </c>
      <c r="L64" s="88">
        <f>VLOOKUP(A64,'[1]Sheet1'!$A$182:$W$266,11,FALSE)/100</f>
        <v>0.005826433609322294</v>
      </c>
    </row>
    <row r="65" spans="1:12" ht="15">
      <c r="A65" s="67" t="s">
        <v>134</v>
      </c>
      <c r="B65" s="81" t="s">
        <v>135</v>
      </c>
      <c r="C65" s="10">
        <f>VLOOKUP(A65,'[1]Sheet1'!$A$182:$W$266,2,FALSE)</f>
        <v>101</v>
      </c>
      <c r="D65" s="92">
        <f>VLOOKUP(A65,'[1]Sheet1'!$A$182:$W$266,3,FALSE)/100</f>
        <v>0.018617511520737328</v>
      </c>
      <c r="E65" s="10">
        <f>VLOOKUP(A65,'[1]Sheet1'!$A$182:$W$266,4,FALSE)</f>
        <v>92</v>
      </c>
      <c r="F65" s="88">
        <f>VLOOKUP(A65,'[1]Sheet1'!$A$182:$W$266,5,FALSE)/100</f>
        <v>0.01467304625199362</v>
      </c>
      <c r="G65" s="22">
        <f>VLOOKUP(A65,'[1]Sheet1'!$A$182:$W$266,6,FALSE)</f>
        <v>17</v>
      </c>
      <c r="H65" s="92">
        <f>VLOOKUP(A65,'[1]Sheet1'!$A$182:$W$266,7,FALSE)/100</f>
        <v>0.012696041822255415</v>
      </c>
      <c r="I65" s="10">
        <f>VLOOKUP(A65,'[1]Sheet1'!$A$182:$W$266,8,FALSE)</f>
        <v>1</v>
      </c>
      <c r="J65" s="69">
        <f>VLOOKUP(A65,'[1]Sheet1'!$A$182:$W$266,9,FALSE)/100</f>
        <v>0.1</v>
      </c>
      <c r="K65" s="22">
        <f>VLOOKUP(A65,'[1]Sheet1'!$A$182:$W$266,10,FALSE)</f>
        <v>211</v>
      </c>
      <c r="L65" s="88">
        <f>VLOOKUP(A65,'[1]Sheet1'!$A$182:$W$266,11,FALSE)/100</f>
        <v>0.01617601962588163</v>
      </c>
    </row>
    <row r="66" spans="1:12" ht="15">
      <c r="A66" s="67" t="s">
        <v>136</v>
      </c>
      <c r="B66" s="80" t="s">
        <v>137</v>
      </c>
      <c r="C66" s="10">
        <f>VLOOKUP(A66,'[1]Sheet1'!$A$182:$W$266,2,FALSE)</f>
        <v>128</v>
      </c>
      <c r="D66" s="92">
        <f>VLOOKUP(A66,'[1]Sheet1'!$A$182:$W$266,3,FALSE)/100</f>
        <v>0.02359447004608295</v>
      </c>
      <c r="E66" s="10">
        <f>VLOOKUP(A66,'[1]Sheet1'!$A$182:$W$266,4,FALSE)</f>
        <v>99</v>
      </c>
      <c r="F66" s="88">
        <f>VLOOKUP(A66,'[1]Sheet1'!$A$182:$W$266,5,FALSE)/100</f>
        <v>0.015789473684210527</v>
      </c>
      <c r="G66" s="22">
        <f>VLOOKUP(A66,'[1]Sheet1'!$A$182:$W$266,6,FALSE)</f>
        <v>15</v>
      </c>
      <c r="H66" s="92">
        <f>VLOOKUP(A66,'[1]Sheet1'!$A$182:$W$266,7,FALSE)/100</f>
        <v>0.011202389843166542</v>
      </c>
      <c r="I66" s="10">
        <f>VLOOKUP(A66,'[1]Sheet1'!$A$182:$W$266,8,FALSE)</f>
        <v>0</v>
      </c>
      <c r="J66" s="69">
        <f>VLOOKUP(A66,'[1]Sheet1'!$A$182:$W$266,9,FALSE)/100</f>
        <v>0</v>
      </c>
      <c r="K66" s="22">
        <f>VLOOKUP(A66,'[1]Sheet1'!$A$182:$W$266,10,FALSE)</f>
        <v>242</v>
      </c>
      <c r="L66" s="88">
        <f>VLOOKUP(A66,'[1]Sheet1'!$A$182:$W$266,11,FALSE)/100</f>
        <v>0.018552591229684147</v>
      </c>
    </row>
    <row r="67" spans="1:12" ht="15">
      <c r="A67" s="67" t="s">
        <v>138</v>
      </c>
      <c r="B67" s="81" t="s">
        <v>139</v>
      </c>
      <c r="C67" s="10">
        <f>VLOOKUP(A67,'[1]Sheet1'!$A$182:$W$266,2,FALSE)</f>
        <v>77</v>
      </c>
      <c r="D67" s="92">
        <f>VLOOKUP(A67,'[1]Sheet1'!$A$182:$W$266,3,FALSE)/100</f>
        <v>0.014193548387096775</v>
      </c>
      <c r="E67" s="10">
        <f>VLOOKUP(A67,'[1]Sheet1'!$A$182:$W$266,4,FALSE)</f>
        <v>43</v>
      </c>
      <c r="F67" s="88">
        <f>VLOOKUP(A67,'[1]Sheet1'!$A$182:$W$266,5,FALSE)/100</f>
        <v>0.00685805422647528</v>
      </c>
      <c r="G67" s="22">
        <f>VLOOKUP(A67,'[1]Sheet1'!$A$182:$W$266,6,FALSE)</f>
        <v>6</v>
      </c>
      <c r="H67" s="92">
        <f>VLOOKUP(A67,'[1]Sheet1'!$A$182:$W$266,7,FALSE)/100</f>
        <v>0.004480955937266618</v>
      </c>
      <c r="I67" s="10">
        <f>VLOOKUP(A67,'[1]Sheet1'!$A$182:$W$266,8,FALSE)</f>
        <v>0</v>
      </c>
      <c r="J67" s="69">
        <f>VLOOKUP(A67,'[1]Sheet1'!$A$182:$W$266,9,FALSE)/100</f>
        <v>0</v>
      </c>
      <c r="K67" s="22">
        <f>VLOOKUP(A67,'[1]Sheet1'!$A$182:$W$266,10,FALSE)</f>
        <v>126</v>
      </c>
      <c r="L67" s="88">
        <f>VLOOKUP(A67,'[1]Sheet1'!$A$182:$W$266,11,FALSE)/100</f>
        <v>0.009659613615455382</v>
      </c>
    </row>
    <row r="68" spans="1:12" ht="15">
      <c r="A68" s="67" t="s">
        <v>140</v>
      </c>
      <c r="B68" s="80" t="s">
        <v>141</v>
      </c>
      <c r="C68" s="10">
        <f>VLOOKUP(A68,'[1]Sheet1'!$A$182:$W$266,2,FALSE)</f>
        <v>44</v>
      </c>
      <c r="D68" s="92">
        <f>VLOOKUP(A68,'[1]Sheet1'!$A$182:$W$266,3,FALSE)/100</f>
        <v>0.008110599078341014</v>
      </c>
      <c r="E68" s="10">
        <f>VLOOKUP(A68,'[1]Sheet1'!$A$182:$W$266,4,FALSE)</f>
        <v>21</v>
      </c>
      <c r="F68" s="88">
        <f>VLOOKUP(A68,'[1]Sheet1'!$A$182:$W$266,5,FALSE)/100</f>
        <v>0.0033492822966507173</v>
      </c>
      <c r="G68" s="22">
        <f>VLOOKUP(A68,'[1]Sheet1'!$A$182:$W$266,6,FALSE)</f>
        <v>6</v>
      </c>
      <c r="H68" s="92">
        <f>VLOOKUP(A68,'[1]Sheet1'!$A$182:$W$266,7,FALSE)/100</f>
        <v>0.004480955937266618</v>
      </c>
      <c r="I68" s="10">
        <f>VLOOKUP(A68,'[1]Sheet1'!$A$182:$W$266,8,FALSE)</f>
        <v>0</v>
      </c>
      <c r="J68" s="69">
        <f>VLOOKUP(A68,'[1]Sheet1'!$A$182:$W$266,9,FALSE)/100</f>
        <v>0</v>
      </c>
      <c r="K68" s="22">
        <f>VLOOKUP(A68,'[1]Sheet1'!$A$182:$W$266,10,FALSE)</f>
        <v>71</v>
      </c>
      <c r="L68" s="88">
        <f>VLOOKUP(A68,'[1]Sheet1'!$A$182:$W$266,11,FALSE)/100</f>
        <v>0.005443115608708985</v>
      </c>
    </row>
    <row r="69" spans="1:12" ht="15">
      <c r="A69" s="67" t="s">
        <v>142</v>
      </c>
      <c r="B69" s="80" t="s">
        <v>143</v>
      </c>
      <c r="C69" s="10">
        <f>VLOOKUP(A69,'[1]Sheet1'!$A$182:$W$266,2,FALSE)</f>
        <v>17</v>
      </c>
      <c r="D69" s="92">
        <f>VLOOKUP(A69,'[1]Sheet1'!$A$182:$W$266,3,FALSE)/100</f>
        <v>0.0031336405529953913</v>
      </c>
      <c r="E69" s="10">
        <f>VLOOKUP(A69,'[1]Sheet1'!$A$182:$W$266,4,FALSE)</f>
        <v>15</v>
      </c>
      <c r="F69" s="88">
        <f>VLOOKUP(A69,'[1]Sheet1'!$A$182:$W$266,5,FALSE)/100</f>
        <v>0.002392344497607656</v>
      </c>
      <c r="G69" s="22">
        <f>VLOOKUP(A69,'[1]Sheet1'!$A$182:$W$266,6,FALSE)</f>
        <v>4</v>
      </c>
      <c r="H69" s="92">
        <f>VLOOKUP(A69,'[1]Sheet1'!$A$182:$W$266,7,FALSE)/100</f>
        <v>0.002987303958177745</v>
      </c>
      <c r="I69" s="10">
        <f>VLOOKUP(A69,'[1]Sheet1'!$A$182:$W$266,8,FALSE)</f>
        <v>0</v>
      </c>
      <c r="J69" s="69">
        <f>VLOOKUP(A69,'[1]Sheet1'!$A$182:$W$266,9,FALSE)/100</f>
        <v>0</v>
      </c>
      <c r="K69" s="22">
        <f>VLOOKUP(A69,'[1]Sheet1'!$A$182:$W$266,10,FALSE)</f>
        <v>36</v>
      </c>
      <c r="L69" s="88">
        <f>VLOOKUP(A69,'[1]Sheet1'!$A$182:$W$266,11,FALSE)/100</f>
        <v>0.002759889604415823</v>
      </c>
    </row>
    <row r="70" spans="1:12" ht="15">
      <c r="A70" s="67" t="s">
        <v>144</v>
      </c>
      <c r="B70" s="81" t="s">
        <v>145</v>
      </c>
      <c r="C70" s="10">
        <f>VLOOKUP(A70,'[1]Sheet1'!$A$182:$W$266,2,FALSE)</f>
        <v>9</v>
      </c>
      <c r="D70" s="92">
        <f>VLOOKUP(A70,'[1]Sheet1'!$A$182:$W$266,3,FALSE)/100</f>
        <v>0.0016589861751152074</v>
      </c>
      <c r="E70" s="10">
        <f>VLOOKUP(A70,'[1]Sheet1'!$A$182:$W$266,4,FALSE)</f>
        <v>5</v>
      </c>
      <c r="F70" s="88">
        <f>VLOOKUP(A70,'[1]Sheet1'!$A$182:$W$266,5,FALSE)/100</f>
        <v>0.0007974481658692185</v>
      </c>
      <c r="G70" s="22">
        <f>VLOOKUP(A70,'[1]Sheet1'!$A$182:$W$266,6,FALSE)</f>
        <v>2</v>
      </c>
      <c r="H70" s="92">
        <f>VLOOKUP(A70,'[1]Sheet1'!$A$182:$W$266,7,FALSE)/100</f>
        <v>0.0014936519790888724</v>
      </c>
      <c r="I70" s="10">
        <f>VLOOKUP(A70,'[1]Sheet1'!$A$182:$W$266,8,FALSE)</f>
        <v>0</v>
      </c>
      <c r="J70" s="69">
        <f>VLOOKUP(A70,'[1]Sheet1'!$A$182:$W$266,9,FALSE)/100</f>
        <v>0</v>
      </c>
      <c r="K70" s="22">
        <f>VLOOKUP(A70,'[1]Sheet1'!$A$182:$W$266,10,FALSE)</f>
        <v>16</v>
      </c>
      <c r="L70" s="88">
        <f>VLOOKUP(A70,'[1]Sheet1'!$A$182:$W$266,11,FALSE)/100</f>
        <v>0.0012266176019625882</v>
      </c>
    </row>
    <row r="71" spans="1:12" ht="15">
      <c r="A71" s="67" t="s">
        <v>146</v>
      </c>
      <c r="B71" s="80" t="s">
        <v>147</v>
      </c>
      <c r="C71" s="10">
        <f>VLOOKUP(A71,'[1]Sheet1'!$A$182:$W$266,2,FALSE)</f>
        <v>3</v>
      </c>
      <c r="D71" s="92">
        <f>VLOOKUP(A71,'[1]Sheet1'!$A$182:$W$266,3,FALSE)/100</f>
        <v>0.0005529953917050691</v>
      </c>
      <c r="E71" s="10">
        <f>VLOOKUP(A71,'[1]Sheet1'!$A$182:$W$266,4,FALSE)</f>
        <v>5</v>
      </c>
      <c r="F71" s="88">
        <f>VLOOKUP(A71,'[1]Sheet1'!$A$182:$W$266,5,FALSE)/100</f>
        <v>0.0007974481658692185</v>
      </c>
      <c r="G71" s="22">
        <f>VLOOKUP(A71,'[1]Sheet1'!$A$182:$W$266,6,FALSE)</f>
        <v>0</v>
      </c>
      <c r="H71" s="92">
        <f>VLOOKUP(A71,'[1]Sheet1'!$A$182:$W$266,7,FALSE)/100</f>
        <v>0</v>
      </c>
      <c r="I71" s="10">
        <f>VLOOKUP(A71,'[1]Sheet1'!$A$182:$W$266,8,FALSE)</f>
        <v>0</v>
      </c>
      <c r="J71" s="69">
        <f>VLOOKUP(A71,'[1]Sheet1'!$A$182:$W$266,9,FALSE)/100</f>
        <v>0</v>
      </c>
      <c r="K71" s="22">
        <f>VLOOKUP(A71,'[1]Sheet1'!$A$182:$W$266,10,FALSE)</f>
        <v>8</v>
      </c>
      <c r="L71" s="88">
        <f>VLOOKUP(A71,'[1]Sheet1'!$A$182:$W$266,11,FALSE)/100</f>
        <v>0.0006133088009812941</v>
      </c>
    </row>
    <row r="72" spans="1:12" ht="15">
      <c r="A72" s="67" t="s">
        <v>148</v>
      </c>
      <c r="B72" s="80" t="s">
        <v>201</v>
      </c>
      <c r="C72" s="10">
        <f>VLOOKUP(A72,'[1]Sheet1'!$A$182:$W$266,2,FALSE)</f>
        <v>8</v>
      </c>
      <c r="D72" s="92">
        <f>VLOOKUP(A72,'[1]Sheet1'!$A$182:$W$266,3,FALSE)/100</f>
        <v>0.0014746543778801843</v>
      </c>
      <c r="E72" s="10">
        <f>VLOOKUP(A72,'[1]Sheet1'!$A$182:$W$266,4,FALSE)</f>
        <v>3</v>
      </c>
      <c r="F72" s="88">
        <f>VLOOKUP(A72,'[1]Sheet1'!$A$182:$W$266,5,FALSE)/100</f>
        <v>0.0004784688995215311</v>
      </c>
      <c r="G72" s="22">
        <f>VLOOKUP(A72,'[1]Sheet1'!$A$182:$W$266,6,FALSE)</f>
        <v>0</v>
      </c>
      <c r="H72" s="92">
        <f>VLOOKUP(A72,'[1]Sheet1'!$A$182:$W$266,7,FALSE)/100</f>
        <v>0</v>
      </c>
      <c r="I72" s="10">
        <f>VLOOKUP(A72,'[1]Sheet1'!$A$182:$W$266,8,FALSE)</f>
        <v>0</v>
      </c>
      <c r="J72" s="69">
        <f>VLOOKUP(A72,'[1]Sheet1'!$A$182:$W$266,9,FALSE)/100</f>
        <v>0</v>
      </c>
      <c r="K72" s="22">
        <f>VLOOKUP(A72,'[1]Sheet1'!$A$182:$W$266,10,FALSE)</f>
        <v>11</v>
      </c>
      <c r="L72" s="88">
        <f>VLOOKUP(A72,'[1]Sheet1'!$A$182:$W$266,11,FALSE)/100</f>
        <v>0.0008432996013492794</v>
      </c>
    </row>
    <row r="73" spans="1:12" ht="15">
      <c r="A73" s="67" t="s">
        <v>149</v>
      </c>
      <c r="B73" s="80" t="s">
        <v>150</v>
      </c>
      <c r="C73" s="10">
        <f>VLOOKUP(A73,'[1]Sheet1'!$A$182:$W$266,2,FALSE)</f>
        <v>409</v>
      </c>
      <c r="D73" s="92">
        <f>VLOOKUP(A73,'[1]Sheet1'!$A$182:$W$266,3,FALSE)/100</f>
        <v>0.07539170506912442</v>
      </c>
      <c r="E73" s="10">
        <f>VLOOKUP(A73,'[1]Sheet1'!$A$182:$W$266,4,FALSE)</f>
        <v>618</v>
      </c>
      <c r="F73" s="88">
        <f>VLOOKUP(A73,'[1]Sheet1'!$A$182:$W$266,5,FALSE)/100</f>
        <v>0.0985645933014354</v>
      </c>
      <c r="G73" s="22">
        <f>VLOOKUP(A73,'[1]Sheet1'!$A$182:$W$266,6,FALSE)</f>
        <v>96</v>
      </c>
      <c r="H73" s="92">
        <f>VLOOKUP(A73,'[1]Sheet1'!$A$182:$W$266,7,FALSE)/100</f>
        <v>0.07169529499626588</v>
      </c>
      <c r="I73" s="10">
        <f>VLOOKUP(A73,'[1]Sheet1'!$A$182:$W$266,8,FALSE)</f>
        <v>1</v>
      </c>
      <c r="J73" s="69">
        <f>VLOOKUP(A73,'[1]Sheet1'!$A$182:$W$266,9,FALSE)/100</f>
        <v>0.1</v>
      </c>
      <c r="K73" s="22">
        <f>VLOOKUP(A73,'[1]Sheet1'!$A$182:$W$266,10,FALSE)</f>
        <v>1124</v>
      </c>
      <c r="L73" s="88">
        <f>VLOOKUP(A73,'[1]Sheet1'!$A$182:$W$266,11,FALSE)/100</f>
        <v>0.08616988653787182</v>
      </c>
    </row>
    <row r="74" spans="1:12" ht="15">
      <c r="A74" s="67" t="s">
        <v>151</v>
      </c>
      <c r="B74" s="80" t="s">
        <v>152</v>
      </c>
      <c r="C74" s="10">
        <f>VLOOKUP(A74,'[1]Sheet1'!$A$182:$W$266,2,FALSE)</f>
        <v>11</v>
      </c>
      <c r="D74" s="92">
        <f>VLOOKUP(A74,'[1]Sheet1'!$A$182:$W$266,3,FALSE)/100</f>
        <v>0.0020276497695852535</v>
      </c>
      <c r="E74" s="10">
        <f>VLOOKUP(A74,'[1]Sheet1'!$A$182:$W$266,4,FALSE)</f>
        <v>22</v>
      </c>
      <c r="F74" s="88">
        <f>VLOOKUP(A74,'[1]Sheet1'!$A$182:$W$266,5,FALSE)/100</f>
        <v>0.003508771929824561</v>
      </c>
      <c r="G74" s="22">
        <f>VLOOKUP(A74,'[1]Sheet1'!$A$182:$W$266,6,FALSE)</f>
        <v>10</v>
      </c>
      <c r="H74" s="92">
        <f>VLOOKUP(A74,'[1]Sheet1'!$A$182:$W$266,7,FALSE)/100</f>
        <v>0.007468259895444362</v>
      </c>
      <c r="I74" s="10">
        <f>VLOOKUP(A74,'[1]Sheet1'!$A$182:$W$266,8,FALSE)</f>
        <v>1</v>
      </c>
      <c r="J74" s="69">
        <f>VLOOKUP(A74,'[1]Sheet1'!$A$182:$W$266,9,FALSE)/100</f>
        <v>0.1</v>
      </c>
      <c r="K74" s="22">
        <f>VLOOKUP(A74,'[1]Sheet1'!$A$182:$W$266,10,FALSE)</f>
        <v>44</v>
      </c>
      <c r="L74" s="88">
        <f>VLOOKUP(A74,'[1]Sheet1'!$A$182:$W$266,11,FALSE)/100</f>
        <v>0.0033731984053971178</v>
      </c>
    </row>
    <row r="75" spans="1:12" ht="15">
      <c r="A75" s="67" t="s">
        <v>153</v>
      </c>
      <c r="B75" s="81" t="s">
        <v>154</v>
      </c>
      <c r="C75" s="10">
        <f>VLOOKUP(A75,'[1]Sheet1'!$A$182:$W$266,2,FALSE)</f>
        <v>17</v>
      </c>
      <c r="D75" s="92">
        <f>VLOOKUP(A75,'[1]Sheet1'!$A$182:$W$266,3,FALSE)/100</f>
        <v>0.0031336405529953913</v>
      </c>
      <c r="E75" s="10">
        <f>VLOOKUP(A75,'[1]Sheet1'!$A$182:$W$266,4,FALSE)</f>
        <v>33</v>
      </c>
      <c r="F75" s="88">
        <f>VLOOKUP(A75,'[1]Sheet1'!$A$182:$W$266,5,FALSE)/100</f>
        <v>0.005263157894736842</v>
      </c>
      <c r="G75" s="22">
        <f>VLOOKUP(A75,'[1]Sheet1'!$A$182:$W$266,6,FALSE)</f>
        <v>5</v>
      </c>
      <c r="H75" s="92">
        <f>VLOOKUP(A75,'[1]Sheet1'!$A$182:$W$266,7,FALSE)/100</f>
        <v>0.003734129947722181</v>
      </c>
      <c r="I75" s="10">
        <f>VLOOKUP(A75,'[1]Sheet1'!$A$182:$W$266,8,FALSE)</f>
        <v>0</v>
      </c>
      <c r="J75" s="69">
        <f>VLOOKUP(A75,'[1]Sheet1'!$A$182:$W$266,9,FALSE)/100</f>
        <v>0</v>
      </c>
      <c r="K75" s="22">
        <f>VLOOKUP(A75,'[1]Sheet1'!$A$182:$W$266,10,FALSE)</f>
        <v>55</v>
      </c>
      <c r="L75" s="88">
        <f>VLOOKUP(A75,'[1]Sheet1'!$A$182:$W$266,11,FALSE)/100</f>
        <v>0.004216498006746397</v>
      </c>
    </row>
    <row r="76" spans="1:12" ht="15">
      <c r="A76" s="67" t="s">
        <v>155</v>
      </c>
      <c r="B76" s="80" t="s">
        <v>156</v>
      </c>
      <c r="C76" s="10">
        <f>VLOOKUP(A76,'[1]Sheet1'!$A$182:$W$266,2,FALSE)</f>
        <v>369</v>
      </c>
      <c r="D76" s="92">
        <f>VLOOKUP(A76,'[1]Sheet1'!$A$182:$W$266,3,FALSE)/100</f>
        <v>0.0680184331797235</v>
      </c>
      <c r="E76" s="10">
        <f>VLOOKUP(A76,'[1]Sheet1'!$A$182:$W$266,4,FALSE)</f>
        <v>756</v>
      </c>
      <c r="F76" s="88">
        <f>VLOOKUP(A76,'[1]Sheet1'!$A$182:$W$266,5,FALSE)/100</f>
        <v>0.12057416267942583</v>
      </c>
      <c r="G76" s="22">
        <f>VLOOKUP(A76,'[1]Sheet1'!$A$182:$W$266,6,FALSE)</f>
        <v>170</v>
      </c>
      <c r="H76" s="92">
        <f>VLOOKUP(A76,'[1]Sheet1'!$A$182:$W$266,7,FALSE)/100</f>
        <v>0.12696041822255413</v>
      </c>
      <c r="I76" s="10">
        <f>VLOOKUP(A76,'[1]Sheet1'!$A$182:$W$266,8,FALSE)</f>
        <v>1</v>
      </c>
      <c r="J76" s="69">
        <f>VLOOKUP(A76,'[1]Sheet1'!$A$182:$W$266,9,FALSE)/100</f>
        <v>0.1</v>
      </c>
      <c r="K76" s="22">
        <f>VLOOKUP(A76,'[1]Sheet1'!$A$182:$W$266,10,FALSE)</f>
        <v>1296</v>
      </c>
      <c r="L76" s="88">
        <f>VLOOKUP(A76,'[1]Sheet1'!$A$182:$W$266,11,FALSE)/100</f>
        <v>0.09935602575896964</v>
      </c>
    </row>
    <row r="77" spans="1:12" ht="15">
      <c r="A77" s="67" t="s">
        <v>157</v>
      </c>
      <c r="B77" s="81" t="s">
        <v>158</v>
      </c>
      <c r="C77" s="10">
        <f>VLOOKUP(A77,'[1]Sheet1'!$A$182:$W$266,2,FALSE)</f>
        <v>70</v>
      </c>
      <c r="D77" s="92">
        <f>VLOOKUP(A77,'[1]Sheet1'!$A$182:$W$266,3,FALSE)/100</f>
        <v>0.012903225806451613</v>
      </c>
      <c r="E77" s="10">
        <f>VLOOKUP(A77,'[1]Sheet1'!$A$182:$W$266,4,FALSE)</f>
        <v>69</v>
      </c>
      <c r="F77" s="88">
        <f>VLOOKUP(A77,'[1]Sheet1'!$A$182:$W$266,5,FALSE)/100</f>
        <v>0.011004784688995215</v>
      </c>
      <c r="G77" s="22">
        <f>VLOOKUP(A77,'[1]Sheet1'!$A$182:$W$266,6,FALSE)</f>
        <v>13</v>
      </c>
      <c r="H77" s="92">
        <f>VLOOKUP(A77,'[1]Sheet1'!$A$182:$W$266,7,FALSE)/100</f>
        <v>0.009708737864077669</v>
      </c>
      <c r="I77" s="10">
        <f>VLOOKUP(A77,'[1]Sheet1'!$A$182:$W$266,8,FALSE)</f>
        <v>0</v>
      </c>
      <c r="J77" s="69">
        <f>VLOOKUP(A77,'[1]Sheet1'!$A$182:$W$266,9,FALSE)/100</f>
        <v>0</v>
      </c>
      <c r="K77" s="22">
        <f>VLOOKUP(A77,'[1]Sheet1'!$A$182:$W$266,10,FALSE)</f>
        <v>152</v>
      </c>
      <c r="L77" s="88">
        <f>VLOOKUP(A77,'[1]Sheet1'!$A$182:$W$266,11,FALSE)/100</f>
        <v>0.011652867218644588</v>
      </c>
    </row>
    <row r="78" spans="1:12" ht="15">
      <c r="A78" s="67" t="s">
        <v>159</v>
      </c>
      <c r="B78" s="80" t="s">
        <v>160</v>
      </c>
      <c r="C78" s="10">
        <f>VLOOKUP(A78,'[1]Sheet1'!$A$182:$W$266,2,FALSE)</f>
        <v>115</v>
      </c>
      <c r="D78" s="92">
        <f>VLOOKUP(A78,'[1]Sheet1'!$A$182:$W$266,3,FALSE)/100</f>
        <v>0.021198156682027645</v>
      </c>
      <c r="E78" s="10">
        <f>VLOOKUP(A78,'[1]Sheet1'!$A$182:$W$266,4,FALSE)</f>
        <v>100</v>
      </c>
      <c r="F78" s="88">
        <f>VLOOKUP(A78,'[1]Sheet1'!$A$182:$W$266,5,FALSE)/100</f>
        <v>0.01594896331738437</v>
      </c>
      <c r="G78" s="22">
        <f>VLOOKUP(A78,'[1]Sheet1'!$A$182:$W$266,6,FALSE)</f>
        <v>16</v>
      </c>
      <c r="H78" s="92">
        <f>VLOOKUP(A78,'[1]Sheet1'!$A$182:$W$266,7,FALSE)/100</f>
        <v>0.01194921583271098</v>
      </c>
      <c r="I78" s="10">
        <f>VLOOKUP(A78,'[1]Sheet1'!$A$182:$W$266,8,FALSE)</f>
        <v>0</v>
      </c>
      <c r="J78" s="69">
        <f>VLOOKUP(A78,'[1]Sheet1'!$A$182:$W$266,9,FALSE)/100</f>
        <v>0</v>
      </c>
      <c r="K78" s="22">
        <f>VLOOKUP(A78,'[1]Sheet1'!$A$182:$W$266,10,FALSE)</f>
        <v>231</v>
      </c>
      <c r="L78" s="88">
        <f>VLOOKUP(A78,'[1]Sheet1'!$A$182:$W$266,11,FALSE)/100</f>
        <v>0.017709291628334865</v>
      </c>
    </row>
    <row r="79" spans="1:12" ht="15">
      <c r="A79" s="67" t="s">
        <v>161</v>
      </c>
      <c r="B79" s="80" t="s">
        <v>162</v>
      </c>
      <c r="C79" s="10">
        <f>VLOOKUP(A79,'[1]Sheet1'!$A$182:$W$266,2,FALSE)</f>
        <v>125</v>
      </c>
      <c r="D79" s="92">
        <f>VLOOKUP(A79,'[1]Sheet1'!$A$182:$W$266,3,FALSE)/100</f>
        <v>0.02304147465437788</v>
      </c>
      <c r="E79" s="10">
        <f>VLOOKUP(A79,'[1]Sheet1'!$A$182:$W$266,4,FALSE)</f>
        <v>107</v>
      </c>
      <c r="F79" s="88">
        <f>VLOOKUP(A79,'[1]Sheet1'!$A$182:$W$266,5,FALSE)/100</f>
        <v>0.017065390749601277</v>
      </c>
      <c r="G79" s="22">
        <f>VLOOKUP(A79,'[1]Sheet1'!$A$182:$W$266,6,FALSE)</f>
        <v>26</v>
      </c>
      <c r="H79" s="92">
        <f>VLOOKUP(A79,'[1]Sheet1'!$A$182:$W$266,7,FALSE)/100</f>
        <v>0.019417475728155338</v>
      </c>
      <c r="I79" s="10">
        <f>VLOOKUP(A79,'[1]Sheet1'!$A$182:$W$266,8,FALSE)</f>
        <v>0</v>
      </c>
      <c r="J79" s="69">
        <f>VLOOKUP(A79,'[1]Sheet1'!$A$182:$W$266,9,FALSE)/100</f>
        <v>0</v>
      </c>
      <c r="K79" s="22">
        <f>VLOOKUP(A79,'[1]Sheet1'!$A$182:$W$266,10,FALSE)</f>
        <v>258</v>
      </c>
      <c r="L79" s="88">
        <f>VLOOKUP(A79,'[1]Sheet1'!$A$182:$W$266,11,FALSE)/100</f>
        <v>0.019779208831646734</v>
      </c>
    </row>
    <row r="80" spans="1:12" ht="15">
      <c r="A80" s="67" t="s">
        <v>163</v>
      </c>
      <c r="B80" s="80" t="s">
        <v>164</v>
      </c>
      <c r="C80" s="10">
        <f>VLOOKUP(A80,'[1]Sheet1'!$A$182:$W$266,2,FALSE)</f>
        <v>918</v>
      </c>
      <c r="D80" s="92">
        <f>VLOOKUP(A80,'[1]Sheet1'!$A$182:$W$266,3,FALSE)/100</f>
        <v>0.16921658986175114</v>
      </c>
      <c r="E80" s="10">
        <f>VLOOKUP(A80,'[1]Sheet1'!$A$182:$W$266,4,FALSE)</f>
        <v>846</v>
      </c>
      <c r="F80" s="88">
        <f>VLOOKUP(A80,'[1]Sheet1'!$A$182:$W$266,5,FALSE)/100</f>
        <v>0.13492822966507173</v>
      </c>
      <c r="G80" s="22">
        <f>VLOOKUP(A80,'[1]Sheet1'!$A$182:$W$266,6,FALSE)</f>
        <v>159</v>
      </c>
      <c r="H80" s="92">
        <f>VLOOKUP(A80,'[1]Sheet1'!$A$182:$W$266,7,FALSE)/100</f>
        <v>0.11874533233756533</v>
      </c>
      <c r="I80" s="10">
        <f>VLOOKUP(A80,'[1]Sheet1'!$A$182:$W$266,8,FALSE)</f>
        <v>0</v>
      </c>
      <c r="J80" s="69">
        <f>VLOOKUP(A80,'[1]Sheet1'!$A$182:$W$266,9,FALSE)/100</f>
        <v>0</v>
      </c>
      <c r="K80" s="22">
        <f>VLOOKUP(A80,'[1]Sheet1'!$A$182:$W$266,10,FALSE)</f>
        <v>1923</v>
      </c>
      <c r="L80" s="88">
        <f>VLOOKUP(A80,'[1]Sheet1'!$A$182:$W$266,11,FALSE)/100</f>
        <v>0.14742410303587858</v>
      </c>
    </row>
    <row r="81" spans="1:12" ht="15">
      <c r="A81" s="67" t="s">
        <v>165</v>
      </c>
      <c r="B81" s="81" t="s">
        <v>166</v>
      </c>
      <c r="C81" s="10">
        <f>VLOOKUP(A81,'[1]Sheet1'!$A$182:$W$266,2,FALSE)</f>
        <v>344</v>
      </c>
      <c r="D81" s="92">
        <f>VLOOKUP(A81,'[1]Sheet1'!$A$182:$W$266,3,FALSE)/100</f>
        <v>0.06341013824884793</v>
      </c>
      <c r="E81" s="10">
        <f>VLOOKUP(A81,'[1]Sheet1'!$A$182:$W$266,4,FALSE)</f>
        <v>418</v>
      </c>
      <c r="F81" s="88">
        <f>VLOOKUP(A81,'[1]Sheet1'!$A$182:$W$266,5,FALSE)/100</f>
        <v>0.06666666666666668</v>
      </c>
      <c r="G81" s="22">
        <f>VLOOKUP(A81,'[1]Sheet1'!$A$182:$W$266,6,FALSE)</f>
        <v>98</v>
      </c>
      <c r="H81" s="92">
        <f>VLOOKUP(A81,'[1]Sheet1'!$A$182:$W$266,7,FALSE)/100</f>
        <v>0.07318894697535475</v>
      </c>
      <c r="I81" s="10">
        <f>VLOOKUP(A81,'[1]Sheet1'!$A$182:$W$266,8,FALSE)</f>
        <v>1</v>
      </c>
      <c r="J81" s="69">
        <f>VLOOKUP(A81,'[1]Sheet1'!$A$182:$W$266,9,FALSE)/100</f>
        <v>0.1</v>
      </c>
      <c r="K81" s="22">
        <f>VLOOKUP(A81,'[1]Sheet1'!$A$182:$W$266,10,FALSE)</f>
        <v>861</v>
      </c>
      <c r="L81" s="88">
        <f>VLOOKUP(A81,'[1]Sheet1'!$A$182:$W$266,11,FALSE)/100</f>
        <v>0.06600735970561178</v>
      </c>
    </row>
    <row r="82" spans="1:12" ht="15">
      <c r="A82" s="67" t="s">
        <v>167</v>
      </c>
      <c r="B82" s="80" t="s">
        <v>168</v>
      </c>
      <c r="C82" s="10">
        <f>VLOOKUP(A82,'[1]Sheet1'!$A$182:$W$266,2,FALSE)</f>
        <v>499</v>
      </c>
      <c r="D82" s="92">
        <f>VLOOKUP(A82,'[1]Sheet1'!$A$182:$W$266,3,FALSE)/100</f>
        <v>0.0919815668202765</v>
      </c>
      <c r="E82" s="10">
        <f>VLOOKUP(A82,'[1]Sheet1'!$A$182:$W$266,4,FALSE)</f>
        <v>773</v>
      </c>
      <c r="F82" s="88">
        <f>VLOOKUP(A82,'[1]Sheet1'!$A$182:$W$266,5,FALSE)/100</f>
        <v>0.12328548644338118</v>
      </c>
      <c r="G82" s="22">
        <f>VLOOKUP(A82,'[1]Sheet1'!$A$182:$W$266,6,FALSE)</f>
        <v>156</v>
      </c>
      <c r="H82" s="92">
        <f>VLOOKUP(A82,'[1]Sheet1'!$A$182:$W$266,7,FALSE)/100</f>
        <v>0.11650485436893204</v>
      </c>
      <c r="I82" s="10">
        <f>VLOOKUP(A82,'[1]Sheet1'!$A$182:$W$266,8,FALSE)</f>
        <v>2</v>
      </c>
      <c r="J82" s="69">
        <f>VLOOKUP(A82,'[1]Sheet1'!$A$182:$W$266,9,FALSE)/100</f>
        <v>0.2</v>
      </c>
      <c r="K82" s="22">
        <f>VLOOKUP(A82,'[1]Sheet1'!$A$182:$W$266,10,FALSE)</f>
        <v>1430</v>
      </c>
      <c r="L82" s="88">
        <f>VLOOKUP(A82,'[1]Sheet1'!$A$182:$W$266,11,FALSE)/100</f>
        <v>0.10962894817540633</v>
      </c>
    </row>
    <row r="83" spans="1:12" ht="15">
      <c r="A83" s="67" t="s">
        <v>169</v>
      </c>
      <c r="B83" s="80" t="s">
        <v>170</v>
      </c>
      <c r="C83" s="10">
        <f>VLOOKUP(A83,'[1]Sheet1'!$A$182:$W$266,2,FALSE)</f>
        <v>35</v>
      </c>
      <c r="D83" s="92">
        <f>VLOOKUP(A83,'[1]Sheet1'!$A$182:$W$266,3,FALSE)/100</f>
        <v>0.0064516129032258064</v>
      </c>
      <c r="E83" s="10">
        <f>VLOOKUP(A83,'[1]Sheet1'!$A$182:$W$266,4,FALSE)</f>
        <v>18</v>
      </c>
      <c r="F83" s="88">
        <f>VLOOKUP(A83,'[1]Sheet1'!$A$182:$W$266,5,FALSE)/100</f>
        <v>0.0028708133971291866</v>
      </c>
      <c r="G83" s="22">
        <f>VLOOKUP(A83,'[1]Sheet1'!$A$182:$W$266,6,FALSE)</f>
        <v>2</v>
      </c>
      <c r="H83" s="92">
        <f>VLOOKUP(A83,'[1]Sheet1'!$A$182:$W$266,7,FALSE)/100</f>
        <v>0.0014936519790888724</v>
      </c>
      <c r="I83" s="10">
        <f>VLOOKUP(A83,'[1]Sheet1'!$A$182:$W$266,8,FALSE)</f>
        <v>0</v>
      </c>
      <c r="J83" s="69">
        <f>VLOOKUP(A83,'[1]Sheet1'!$A$182:$W$266,9,FALSE)/100</f>
        <v>0</v>
      </c>
      <c r="K83" s="22">
        <f>VLOOKUP(A83,'[1]Sheet1'!$A$182:$W$266,10,FALSE)</f>
        <v>55</v>
      </c>
      <c r="L83" s="88">
        <f>VLOOKUP(A83,'[1]Sheet1'!$A$182:$W$266,11,FALSE)/100</f>
        <v>0.004216498006746397</v>
      </c>
    </row>
    <row r="84" spans="1:12" ht="15">
      <c r="A84" s="67" t="s">
        <v>171</v>
      </c>
      <c r="B84" s="80" t="s">
        <v>172</v>
      </c>
      <c r="C84" s="10">
        <f>VLOOKUP(A84,'[1]Sheet1'!$A$182:$W$266,2,FALSE)</f>
        <v>13</v>
      </c>
      <c r="D84" s="92">
        <f>VLOOKUP(A84,'[1]Sheet1'!$A$182:$W$266,3,FALSE)/100</f>
        <v>0.002396313364055299</v>
      </c>
      <c r="E84" s="10">
        <f>VLOOKUP(A84,'[1]Sheet1'!$A$182:$W$266,4,FALSE)</f>
        <v>14</v>
      </c>
      <c r="F84" s="88">
        <f>VLOOKUP(A84,'[1]Sheet1'!$A$182:$W$266,5,FALSE)/100</f>
        <v>0.0022328548644338117</v>
      </c>
      <c r="G84" s="22">
        <f>VLOOKUP(A84,'[1]Sheet1'!$A$182:$W$266,6,FALSE)</f>
        <v>2</v>
      </c>
      <c r="H84" s="92">
        <f>VLOOKUP(A84,'[1]Sheet1'!$A$182:$W$266,7,FALSE)/100</f>
        <v>0.0014936519790888724</v>
      </c>
      <c r="I84" s="10">
        <f>VLOOKUP(A84,'[1]Sheet1'!$A$182:$W$266,8,FALSE)</f>
        <v>0</v>
      </c>
      <c r="J84" s="69">
        <f>VLOOKUP(A84,'[1]Sheet1'!$A$182:$W$266,9,FALSE)/100</f>
        <v>0</v>
      </c>
      <c r="K84" s="22">
        <f>VLOOKUP(A84,'[1]Sheet1'!$A$182:$W$266,10,FALSE)</f>
        <v>29</v>
      </c>
      <c r="L84" s="88">
        <f>VLOOKUP(A84,'[1]Sheet1'!$A$182:$W$266,11,FALSE)/100</f>
        <v>0.0022232444035571912</v>
      </c>
    </row>
    <row r="85" spans="1:12" ht="15">
      <c r="A85" s="67" t="s">
        <v>173</v>
      </c>
      <c r="B85" s="81" t="s">
        <v>174</v>
      </c>
      <c r="C85" s="10">
        <f>VLOOKUP(A85,'[1]Sheet1'!$A$182:$W$266,2,FALSE)</f>
        <v>0</v>
      </c>
      <c r="D85" s="92">
        <f>VLOOKUP(A85,'[1]Sheet1'!$A$182:$W$266,3,FALSE)/100</f>
        <v>0</v>
      </c>
      <c r="E85" s="10">
        <f>VLOOKUP(A85,'[1]Sheet1'!$A$182:$W$266,4,FALSE)</f>
        <v>0</v>
      </c>
      <c r="F85" s="88">
        <f>VLOOKUP(A85,'[1]Sheet1'!$A$182:$W$266,5,FALSE)/100</f>
        <v>0</v>
      </c>
      <c r="G85" s="22">
        <f>VLOOKUP(A85,'[1]Sheet1'!$A$182:$W$266,6,FALSE)</f>
        <v>1</v>
      </c>
      <c r="H85" s="92">
        <f>VLOOKUP(A85,'[1]Sheet1'!$A$182:$W$266,7,FALSE)/100</f>
        <v>0.0007468259895444362</v>
      </c>
      <c r="I85" s="10">
        <f>VLOOKUP(A85,'[1]Sheet1'!$A$182:$W$266,8,FALSE)</f>
        <v>0</v>
      </c>
      <c r="J85" s="69">
        <f>VLOOKUP(A85,'[1]Sheet1'!$A$182:$W$266,9,FALSE)/100</f>
        <v>0</v>
      </c>
      <c r="K85" s="22">
        <f>VLOOKUP(A85,'[1]Sheet1'!$A$182:$W$266,10,FALSE)</f>
        <v>1</v>
      </c>
      <c r="L85" s="88">
        <f>VLOOKUP(A85,'[1]Sheet1'!$A$182:$W$266,11,FALSE)/100</f>
        <v>7.666360012266176E-05</v>
      </c>
    </row>
    <row r="86" spans="1:12" ht="15">
      <c r="A86" s="67" t="s">
        <v>175</v>
      </c>
      <c r="B86" s="81" t="s">
        <v>176</v>
      </c>
      <c r="C86" s="10">
        <f>VLOOKUP(A86,'[1]Sheet1'!$A$182:$W$266,2,FALSE)</f>
        <v>16</v>
      </c>
      <c r="D86" s="92">
        <f>VLOOKUP(A86,'[1]Sheet1'!$A$182:$W$266,3,FALSE)/100</f>
        <v>0.0029493087557603687</v>
      </c>
      <c r="E86" s="10">
        <f>VLOOKUP(A86,'[1]Sheet1'!$A$182:$W$266,4,FALSE)</f>
        <v>11</v>
      </c>
      <c r="F86" s="88">
        <f>VLOOKUP(A86,'[1]Sheet1'!$A$182:$W$266,5,FALSE)/100</f>
        <v>0.0017543859649122805</v>
      </c>
      <c r="G86" s="22">
        <f>VLOOKUP(A86,'[1]Sheet1'!$A$182:$W$266,6,FALSE)</f>
        <v>5</v>
      </c>
      <c r="H86" s="92">
        <f>VLOOKUP(A86,'[1]Sheet1'!$A$182:$W$266,7,FALSE)/100</f>
        <v>0.003734129947722181</v>
      </c>
      <c r="I86" s="10">
        <f>VLOOKUP(A86,'[1]Sheet1'!$A$182:$W$266,8,FALSE)</f>
        <v>1</v>
      </c>
      <c r="J86" s="69">
        <f>VLOOKUP(A86,'[1]Sheet1'!$A$182:$W$266,9,FALSE)/100</f>
        <v>0.1</v>
      </c>
      <c r="K86" s="22">
        <f>VLOOKUP(A86,'[1]Sheet1'!$A$182:$W$266,10,FALSE)</f>
        <v>33</v>
      </c>
      <c r="L86" s="88">
        <f>VLOOKUP(A86,'[1]Sheet1'!$A$182:$W$266,11,FALSE)/100</f>
        <v>0.0025298988040478375</v>
      </c>
    </row>
    <row r="87" spans="1:12" ht="15">
      <c r="A87" s="67" t="s">
        <v>177</v>
      </c>
      <c r="B87" s="81" t="s">
        <v>178</v>
      </c>
      <c r="C87" s="10">
        <f>VLOOKUP(A87,'[1]Sheet1'!$A$182:$W$266,2,FALSE)</f>
        <v>134</v>
      </c>
      <c r="D87" s="92">
        <f>VLOOKUP(A87,'[1]Sheet1'!$A$182:$W$266,3,FALSE)/100</f>
        <v>0.024700460829493086</v>
      </c>
      <c r="E87" s="10">
        <f>VLOOKUP(A87,'[1]Sheet1'!$A$182:$W$266,4,FALSE)</f>
        <v>119</v>
      </c>
      <c r="F87" s="88">
        <f>VLOOKUP(A87,'[1]Sheet1'!$A$182:$W$266,5,FALSE)/100</f>
        <v>0.0189792663476874</v>
      </c>
      <c r="G87" s="22">
        <f>VLOOKUP(A87,'[1]Sheet1'!$A$182:$W$266,6,FALSE)</f>
        <v>29</v>
      </c>
      <c r="H87" s="92">
        <f>VLOOKUP(A87,'[1]Sheet1'!$A$182:$W$266,7,FALSE)/100</f>
        <v>0.021657953696788648</v>
      </c>
      <c r="I87" s="10">
        <f>VLOOKUP(A87,'[1]Sheet1'!$A$182:$W$266,8,FALSE)</f>
        <v>0</v>
      </c>
      <c r="J87" s="69">
        <f>VLOOKUP(A87,'[1]Sheet1'!$A$182:$W$266,9,FALSE)/100</f>
        <v>0</v>
      </c>
      <c r="K87" s="22">
        <f>VLOOKUP(A87,'[1]Sheet1'!$A$182:$W$266,10,FALSE)</f>
        <v>282</v>
      </c>
      <c r="L87" s="88">
        <f>VLOOKUP(A87,'[1]Sheet1'!$A$182:$W$266,11,FALSE)/100</f>
        <v>0.021619135234590615</v>
      </c>
    </row>
    <row r="88" spans="1:12" ht="15">
      <c r="A88" s="67" t="s">
        <v>179</v>
      </c>
      <c r="B88" s="81" t="s">
        <v>180</v>
      </c>
      <c r="C88" s="10">
        <f>VLOOKUP(A88,'[1]Sheet1'!$A$182:$W$266,2,FALSE)</f>
        <v>0</v>
      </c>
      <c r="D88" s="92">
        <f>VLOOKUP(A88,'[1]Sheet1'!$A$182:$W$266,3,FALSE)/100</f>
        <v>0</v>
      </c>
      <c r="E88" s="10">
        <f>VLOOKUP(A88,'[1]Sheet1'!$A$182:$W$266,4,FALSE)</f>
        <v>1</v>
      </c>
      <c r="F88" s="88">
        <f>VLOOKUP(A88,'[1]Sheet1'!$A$182:$W$266,5,FALSE)/100</f>
        <v>0.0001594896331738437</v>
      </c>
      <c r="G88" s="22">
        <f>VLOOKUP(A88,'[1]Sheet1'!$A$182:$W$266,6,FALSE)</f>
        <v>0</v>
      </c>
      <c r="H88" s="92">
        <f>VLOOKUP(A88,'[1]Sheet1'!$A$182:$W$266,7,FALSE)/100</f>
        <v>0</v>
      </c>
      <c r="I88" s="10">
        <f>VLOOKUP(A88,'[1]Sheet1'!$A$182:$W$266,8,FALSE)</f>
        <v>0</v>
      </c>
      <c r="J88" s="69">
        <f>VLOOKUP(A88,'[1]Sheet1'!$A$182:$W$266,9,FALSE)/100</f>
        <v>0</v>
      </c>
      <c r="K88" s="22">
        <f>VLOOKUP(A88,'[1]Sheet1'!$A$182:$W$266,10,FALSE)</f>
        <v>1</v>
      </c>
      <c r="L88" s="88">
        <f>VLOOKUP(A88,'[1]Sheet1'!$A$182:$W$266,11,FALSE)/100</f>
        <v>7.666360012266176E-05</v>
      </c>
    </row>
    <row r="89" spans="1:12" ht="15">
      <c r="A89" s="67" t="s">
        <v>181</v>
      </c>
      <c r="B89" s="80" t="s">
        <v>182</v>
      </c>
      <c r="C89" s="10">
        <f>VLOOKUP(A89,'[1]Sheet1'!$A$182:$W$266,2,FALSE)</f>
        <v>31</v>
      </c>
      <c r="D89" s="92">
        <f>VLOOKUP(A89,'[1]Sheet1'!$A$182:$W$266,3,FALSE)/100</f>
        <v>0.005714285714285714</v>
      </c>
      <c r="E89" s="10">
        <f>VLOOKUP(A89,'[1]Sheet1'!$A$182:$W$266,4,FALSE)</f>
        <v>42</v>
      </c>
      <c r="F89" s="88">
        <f>VLOOKUP(A89,'[1]Sheet1'!$A$182:$W$266,5,FALSE)/100</f>
        <v>0.006698564593301435</v>
      </c>
      <c r="G89" s="22">
        <f>VLOOKUP(A89,'[1]Sheet1'!$A$182:$W$266,6,FALSE)</f>
        <v>17</v>
      </c>
      <c r="H89" s="92">
        <f>VLOOKUP(A89,'[1]Sheet1'!$A$182:$W$266,7,FALSE)/100</f>
        <v>0.012696041822255415</v>
      </c>
      <c r="I89" s="10">
        <f>VLOOKUP(A89,'[1]Sheet1'!$A$182:$W$266,8,FALSE)</f>
        <v>0</v>
      </c>
      <c r="J89" s="69">
        <f>VLOOKUP(A89,'[1]Sheet1'!$A$182:$W$266,9,FALSE)/100</f>
        <v>0</v>
      </c>
      <c r="K89" s="22">
        <f>VLOOKUP(A89,'[1]Sheet1'!$A$182:$W$266,10,FALSE)</f>
        <v>90</v>
      </c>
      <c r="L89" s="88">
        <f>VLOOKUP(A89,'[1]Sheet1'!$A$182:$W$266,11,FALSE)/100</f>
        <v>0.0068997240110395585</v>
      </c>
    </row>
    <row r="90" spans="1:12" ht="15">
      <c r="A90" s="67" t="s">
        <v>183</v>
      </c>
      <c r="B90" s="80" t="s">
        <v>184</v>
      </c>
      <c r="C90" s="10">
        <f>VLOOKUP(A90,'[1]Sheet1'!$A$182:$W$266,2,FALSE)</f>
        <v>3</v>
      </c>
      <c r="D90" s="92">
        <f>VLOOKUP(A90,'[1]Sheet1'!$A$182:$W$266,3,FALSE)/100</f>
        <v>0.0005529953917050691</v>
      </c>
      <c r="E90" s="10">
        <f>VLOOKUP(A90,'[1]Sheet1'!$A$182:$W$266,4,FALSE)</f>
        <v>1</v>
      </c>
      <c r="F90" s="88">
        <f>VLOOKUP(A90,'[1]Sheet1'!$A$182:$W$266,5,FALSE)/100</f>
        <v>0.0001594896331738437</v>
      </c>
      <c r="G90" s="22">
        <f>VLOOKUP(A90,'[1]Sheet1'!$A$182:$W$266,6,FALSE)</f>
        <v>0</v>
      </c>
      <c r="H90" s="92">
        <f>VLOOKUP(A90,'[1]Sheet1'!$A$182:$W$266,7,FALSE)/100</f>
        <v>0</v>
      </c>
      <c r="I90" s="10">
        <f>VLOOKUP(A90,'[1]Sheet1'!$A$182:$W$266,8,FALSE)</f>
        <v>0</v>
      </c>
      <c r="J90" s="69">
        <f>VLOOKUP(A90,'[1]Sheet1'!$A$182:$W$266,9,FALSE)/100</f>
        <v>0</v>
      </c>
      <c r="K90" s="22">
        <f>VLOOKUP(A90,'[1]Sheet1'!$A$182:$W$266,10,FALSE)</f>
        <v>4</v>
      </c>
      <c r="L90" s="88">
        <f>VLOOKUP(A90,'[1]Sheet1'!$A$182:$W$266,11,FALSE)/100</f>
        <v>0.00030665440049064706</v>
      </c>
    </row>
    <row r="91" spans="1:12" ht="15">
      <c r="A91" s="67" t="s">
        <v>185</v>
      </c>
      <c r="B91" s="80" t="s">
        <v>186</v>
      </c>
      <c r="C91" s="10">
        <v>0</v>
      </c>
      <c r="D91" s="92">
        <v>0</v>
      </c>
      <c r="E91" s="10">
        <v>0</v>
      </c>
      <c r="F91" s="88">
        <v>0</v>
      </c>
      <c r="G91" s="22">
        <v>0</v>
      </c>
      <c r="H91" s="92">
        <v>0</v>
      </c>
      <c r="I91" s="10">
        <v>0</v>
      </c>
      <c r="J91" s="69">
        <v>0</v>
      </c>
      <c r="K91" s="22">
        <v>0</v>
      </c>
      <c r="L91" s="88">
        <v>0</v>
      </c>
    </row>
    <row r="92" spans="1:12" ht="15">
      <c r="A92" s="67" t="s">
        <v>187</v>
      </c>
      <c r="B92" s="81" t="s">
        <v>188</v>
      </c>
      <c r="C92" s="10">
        <f>VLOOKUP(A92,'[1]Sheet1'!$A$182:$W$266,2,FALSE)</f>
        <v>6</v>
      </c>
      <c r="D92" s="92">
        <f>VLOOKUP(A92,'[1]Sheet1'!$A$182:$W$266,3,FALSE)/100</f>
        <v>0.0011059907834101382</v>
      </c>
      <c r="E92" s="10">
        <f>VLOOKUP(A92,'[1]Sheet1'!$A$182:$W$266,4,FALSE)</f>
        <v>4</v>
      </c>
      <c r="F92" s="88">
        <f>VLOOKUP(A92,'[1]Sheet1'!$A$182:$W$266,5,FALSE)/100</f>
        <v>0.0006379585326953748</v>
      </c>
      <c r="G92" s="22">
        <f>VLOOKUP(A92,'[1]Sheet1'!$A$182:$W$266,6,FALSE)</f>
        <v>1</v>
      </c>
      <c r="H92" s="92">
        <f>VLOOKUP(A92,'[1]Sheet1'!$A$182:$W$266,7,FALSE)/100</f>
        <v>0.0007468259895444362</v>
      </c>
      <c r="I92" s="10">
        <f>VLOOKUP(A92,'[1]Sheet1'!$A$182:$W$266,8,FALSE)</f>
        <v>0</v>
      </c>
      <c r="J92" s="69">
        <f>VLOOKUP(A92,'[1]Sheet1'!$A$182:$W$266,9,FALSE)/100</f>
        <v>0</v>
      </c>
      <c r="K92" s="22">
        <f>VLOOKUP(A92,'[1]Sheet1'!$A$182:$W$266,10,FALSE)</f>
        <v>11</v>
      </c>
      <c r="L92" s="88">
        <f>VLOOKUP(A92,'[1]Sheet1'!$A$182:$W$266,11,FALSE)/100</f>
        <v>0.0008432996013492794</v>
      </c>
    </row>
    <row r="93" spans="1:12" ht="15.75" thickBot="1">
      <c r="A93" s="109" t="s">
        <v>202</v>
      </c>
      <c r="B93" s="83" t="s">
        <v>189</v>
      </c>
      <c r="C93" s="28">
        <f>VLOOKUP(A93,'[1]Sheet1'!$A$182:$W$266,2,FALSE)</f>
        <v>68</v>
      </c>
      <c r="D93" s="93">
        <f>VLOOKUP(A93,'[1]Sheet1'!$A$182:$W$266,3,FALSE)/100</f>
        <v>0.012534562211981565</v>
      </c>
      <c r="E93" s="28">
        <f>VLOOKUP(A93,'[1]Sheet1'!$A$182:$W$266,4,FALSE)</f>
        <v>68</v>
      </c>
      <c r="F93" s="94">
        <f>VLOOKUP(A93,'[1]Sheet1'!$A$182:$W$266,5,FALSE)/100</f>
        <v>0.010845295055821371</v>
      </c>
      <c r="G93" s="23">
        <f>VLOOKUP(A93,'[1]Sheet1'!$A$182:$W$266,6,FALSE)</f>
        <v>9</v>
      </c>
      <c r="H93" s="93">
        <f>VLOOKUP(A93,'[1]Sheet1'!$A$182:$W$266,7,FALSE)/100</f>
        <v>0.006721433905899926</v>
      </c>
      <c r="I93" s="28">
        <f>VLOOKUP(A93,'[1]Sheet1'!$A$182:$W$266,8,FALSE)</f>
        <v>0</v>
      </c>
      <c r="J93" s="95">
        <f>VLOOKUP(A93,'[1]Sheet1'!$A$182:$W$266,9,FALSE)/100</f>
        <v>0</v>
      </c>
      <c r="K93" s="23">
        <f>VLOOKUP(A93,'[1]Sheet1'!$A$182:$W$266,10,FALSE)</f>
        <v>145</v>
      </c>
      <c r="L93" s="94">
        <f>VLOOKUP(A93,'[1]Sheet1'!$A$182:$W$266,11,FALSE)/100</f>
        <v>0.011116222017785955</v>
      </c>
    </row>
    <row r="94" spans="1:12" ht="15.75" thickBot="1">
      <c r="A94" s="126" t="s">
        <v>190</v>
      </c>
      <c r="B94" s="127"/>
      <c r="C94" s="12">
        <f>VLOOKUP(A94,'[1]Sheet1'!$A$182:$W$266,2,FALSE)</f>
        <v>5425</v>
      </c>
      <c r="D94" s="29">
        <f>VLOOKUP(A94,'[1]Sheet1'!$A$182:$W$266,3,FALSE)/100</f>
        <v>1</v>
      </c>
      <c r="E94" s="30">
        <f>VLOOKUP(A94,'[1]Sheet1'!$A$182:$W$266,4,FALSE)</f>
        <v>6270</v>
      </c>
      <c r="F94" s="29">
        <f>VLOOKUP(A94,'[1]Sheet1'!$A$182:$W$266,5,FALSE)/100</f>
        <v>1</v>
      </c>
      <c r="G94" s="30">
        <f>VLOOKUP(A94,'[1]Sheet1'!$A$182:$W$266,6,FALSE)</f>
        <v>1339</v>
      </c>
      <c r="H94" s="29">
        <f>VLOOKUP(A94,'[1]Sheet1'!$A$182:$W$266,7,FALSE)/100</f>
        <v>1</v>
      </c>
      <c r="I94" s="12">
        <f>VLOOKUP(A94,'[1]Sheet1'!$A$182:$W$266,8,FALSE)</f>
        <v>10</v>
      </c>
      <c r="J94" s="13">
        <f>VLOOKUP(A94,'[1]Sheet1'!$A$182:$W$266,9,FALSE)/100</f>
        <v>1</v>
      </c>
      <c r="K94" s="30">
        <f>VLOOKUP(A94,'[1]Sheet1'!$A$182:$W$266,10,FALSE)</f>
        <v>13044</v>
      </c>
      <c r="L94" s="13">
        <f>VLOOKUP(A94,'[1]Sheet1'!$A$182:$W$266,11,FALSE)/100</f>
        <v>1</v>
      </c>
    </row>
    <row r="96" ht="15">
      <c r="K96" s="111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56">
      <selection activeCell="C5" sqref="C5:L94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2" width="11.8515625" style="61" customWidth="1"/>
    <col min="13" max="16384" width="11.421875" style="61" customWidth="1"/>
  </cols>
  <sheetData>
    <row r="1" spans="1:12" ht="24.75" customHeight="1" thickBot="1" thickTop="1">
      <c r="A1" s="134" t="s">
        <v>219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9.5" customHeight="1" thickBot="1" thickTop="1">
      <c r="A2" s="137" t="s">
        <v>10</v>
      </c>
      <c r="B2" s="140" t="s">
        <v>11</v>
      </c>
      <c r="C2" s="143" t="s">
        <v>191</v>
      </c>
      <c r="D2" s="144"/>
      <c r="E2" s="144"/>
      <c r="F2" s="144"/>
      <c r="G2" s="144"/>
      <c r="H2" s="144"/>
      <c r="I2" s="144"/>
      <c r="J2" s="123"/>
      <c r="K2" s="145" t="s">
        <v>190</v>
      </c>
      <c r="L2" s="140"/>
    </row>
    <row r="3" spans="1:12" ht="19.5" customHeight="1">
      <c r="A3" s="138"/>
      <c r="B3" s="141"/>
      <c r="C3" s="146" t="s">
        <v>192</v>
      </c>
      <c r="D3" s="147"/>
      <c r="E3" s="131" t="s">
        <v>193</v>
      </c>
      <c r="F3" s="117"/>
      <c r="G3" s="146" t="s">
        <v>194</v>
      </c>
      <c r="H3" s="147"/>
      <c r="I3" s="131" t="s">
        <v>195</v>
      </c>
      <c r="J3" s="117"/>
      <c r="K3" s="146"/>
      <c r="L3" s="141"/>
    </row>
    <row r="4" spans="1:12" ht="19.5" customHeight="1" thickBot="1">
      <c r="A4" s="139"/>
      <c r="B4" s="142"/>
      <c r="C4" s="16" t="s">
        <v>12</v>
      </c>
      <c r="D4" s="17" t="s">
        <v>13</v>
      </c>
      <c r="E4" s="6" t="s">
        <v>12</v>
      </c>
      <c r="F4" s="7" t="s">
        <v>13</v>
      </c>
      <c r="G4" s="16" t="s">
        <v>12</v>
      </c>
      <c r="H4" s="17" t="s">
        <v>13</v>
      </c>
      <c r="I4" s="6" t="s">
        <v>12</v>
      </c>
      <c r="J4" s="7" t="s">
        <v>13</v>
      </c>
      <c r="K4" s="6" t="s">
        <v>12</v>
      </c>
      <c r="L4" s="8" t="s">
        <v>13</v>
      </c>
    </row>
    <row r="5" spans="1:12" ht="15">
      <c r="A5" s="62" t="s">
        <v>14</v>
      </c>
      <c r="B5" s="79" t="s">
        <v>15</v>
      </c>
      <c r="C5" s="9">
        <f>VLOOKUP(A5,'[1]Sheet1'!$A$182:$W$266,12,FALSE)</f>
        <v>7</v>
      </c>
      <c r="D5" s="64">
        <f>VLOOKUP(A5,'[1]Sheet1'!$A$182:$W$266,13,FALSE)/100</f>
        <v>0.001609935602575897</v>
      </c>
      <c r="E5" s="9">
        <f>VLOOKUP(A5,'[1]Sheet1'!$A$182:$W$266,14,FALSE)</f>
        <v>25</v>
      </c>
      <c r="F5" s="64">
        <f>VLOOKUP(A5,'[1]Sheet1'!$A$182:$W$266,15,FALSE)/100</f>
        <v>0.004520795660036166</v>
      </c>
      <c r="G5" s="9">
        <f>VLOOKUP(A5,'[1]Sheet1'!$A$182:$W$266,16,FALSE)</f>
        <v>9</v>
      </c>
      <c r="H5" s="64">
        <f>VLOOKUP(A5,'[1]Sheet1'!$A$182:$W$266,17,FALSE)/100</f>
        <v>0.006324666198172874</v>
      </c>
      <c r="I5" s="9">
        <f>VLOOKUP(A5,'[1]Sheet1'!$A$182:$W$266,18,FALSE)</f>
        <v>0</v>
      </c>
      <c r="J5" s="64">
        <f>VLOOKUP(A5,'[1]Sheet1'!$A$182:$W$266,19,FALSE)/100</f>
        <v>0</v>
      </c>
      <c r="K5" s="9">
        <f>VLOOKUP(A5,'[1]Sheet1'!$A$182:$W$266,20,FALSE)</f>
        <v>41</v>
      </c>
      <c r="L5" s="87">
        <f>VLOOKUP(A5,'[1]Sheet1'!$A$182:$W$266,21,FALSE)/100</f>
        <v>0.0036142454160789845</v>
      </c>
    </row>
    <row r="6" spans="1:12" ht="15">
      <c r="A6" s="67" t="s">
        <v>16</v>
      </c>
      <c r="B6" s="80" t="s">
        <v>17</v>
      </c>
      <c r="C6" s="10">
        <f>VLOOKUP(A6,'[1]Sheet1'!$A$182:$W$266,12,FALSE)</f>
        <v>1</v>
      </c>
      <c r="D6" s="69">
        <f>VLOOKUP(A6,'[1]Sheet1'!$A$182:$W$266,13,FALSE)/100</f>
        <v>0.00022999080036798528</v>
      </c>
      <c r="E6" s="10">
        <f>VLOOKUP(A6,'[1]Sheet1'!$A$182:$W$266,14,FALSE)</f>
        <v>1</v>
      </c>
      <c r="F6" s="88">
        <f>VLOOKUP(A6,'[1]Sheet1'!$A$182:$W$266,15,FALSE)/100</f>
        <v>0.00018083182640144665</v>
      </c>
      <c r="G6" s="10">
        <f>VLOOKUP(A6,'[1]Sheet1'!$A$182:$W$266,16,FALSE)</f>
        <v>0</v>
      </c>
      <c r="H6" s="69">
        <f>VLOOKUP(A6,'[1]Sheet1'!$A$182:$W$266,17,FALSE)/100</f>
        <v>0</v>
      </c>
      <c r="I6" s="10">
        <f>VLOOKUP(A6,'[1]Sheet1'!$A$182:$W$266,18,FALSE)</f>
        <v>0</v>
      </c>
      <c r="J6" s="69">
        <f>VLOOKUP(A6,'[1]Sheet1'!$A$182:$W$266,19,FALSE)/100</f>
        <v>0</v>
      </c>
      <c r="K6" s="10">
        <f>VLOOKUP(A6,'[1]Sheet1'!$A$182:$W$266,20,FALSE)</f>
        <v>2</v>
      </c>
      <c r="L6" s="88">
        <f>VLOOKUP(A6,'[1]Sheet1'!$A$182:$W$266,21,FALSE)/100</f>
        <v>0.0001763046544428773</v>
      </c>
    </row>
    <row r="7" spans="1:12" ht="15">
      <c r="A7" s="67" t="s">
        <v>18</v>
      </c>
      <c r="B7" s="80" t="s">
        <v>19</v>
      </c>
      <c r="C7" s="10">
        <f>VLOOKUP(A7,'[1]Sheet1'!$A$182:$W$266,12,FALSE)</f>
        <v>0</v>
      </c>
      <c r="D7" s="69">
        <f>VLOOKUP(A7,'[1]Sheet1'!$A$182:$W$266,13,FALSE)/100</f>
        <v>0</v>
      </c>
      <c r="E7" s="10">
        <f>VLOOKUP(A7,'[1]Sheet1'!$A$182:$W$266,14,FALSE)</f>
        <v>1</v>
      </c>
      <c r="F7" s="88">
        <f>VLOOKUP(A7,'[1]Sheet1'!$A$182:$W$266,15,FALSE)/100</f>
        <v>0.00018083182640144665</v>
      </c>
      <c r="G7" s="10">
        <f>VLOOKUP(A7,'[1]Sheet1'!$A$182:$W$266,16,FALSE)</f>
        <v>0</v>
      </c>
      <c r="H7" s="69">
        <f>VLOOKUP(A7,'[1]Sheet1'!$A$182:$W$266,17,FALSE)/100</f>
        <v>0</v>
      </c>
      <c r="I7" s="10">
        <f>VLOOKUP(A7,'[1]Sheet1'!$A$182:$W$266,18,FALSE)</f>
        <v>0</v>
      </c>
      <c r="J7" s="69">
        <f>VLOOKUP(A7,'[1]Sheet1'!$A$182:$W$266,19,FALSE)/100</f>
        <v>0</v>
      </c>
      <c r="K7" s="10">
        <f>VLOOKUP(A7,'[1]Sheet1'!$A$182:$W$266,20,FALSE)</f>
        <v>1</v>
      </c>
      <c r="L7" s="88">
        <f>VLOOKUP(A7,'[1]Sheet1'!$A$182:$W$266,21,FALSE)/100</f>
        <v>8.815232722143864E-05</v>
      </c>
    </row>
    <row r="8" spans="1:12" ht="15">
      <c r="A8" s="67" t="s">
        <v>20</v>
      </c>
      <c r="B8" s="80" t="s">
        <v>21</v>
      </c>
      <c r="C8" s="10">
        <v>0</v>
      </c>
      <c r="D8" s="69">
        <v>0</v>
      </c>
      <c r="E8" s="10">
        <v>0</v>
      </c>
      <c r="F8" s="69">
        <v>0</v>
      </c>
      <c r="G8" s="10">
        <v>0</v>
      </c>
      <c r="H8" s="69">
        <v>0</v>
      </c>
      <c r="I8" s="10">
        <v>0</v>
      </c>
      <c r="J8" s="69">
        <v>0</v>
      </c>
      <c r="K8" s="10">
        <v>0</v>
      </c>
      <c r="L8" s="88">
        <v>0</v>
      </c>
    </row>
    <row r="9" spans="1:12" ht="15">
      <c r="A9" s="67" t="s">
        <v>22</v>
      </c>
      <c r="B9" s="81" t="s">
        <v>23</v>
      </c>
      <c r="C9" s="10">
        <v>0</v>
      </c>
      <c r="D9" s="69">
        <v>0</v>
      </c>
      <c r="E9" s="10">
        <v>0</v>
      </c>
      <c r="F9" s="69">
        <v>0</v>
      </c>
      <c r="G9" s="10">
        <v>0</v>
      </c>
      <c r="H9" s="69">
        <v>0</v>
      </c>
      <c r="I9" s="10">
        <v>0</v>
      </c>
      <c r="J9" s="69">
        <v>0</v>
      </c>
      <c r="K9" s="10">
        <v>0</v>
      </c>
      <c r="L9" s="88">
        <v>0</v>
      </c>
    </row>
    <row r="10" spans="1:12" ht="15">
      <c r="A10" s="67" t="s">
        <v>24</v>
      </c>
      <c r="B10" s="80" t="s">
        <v>25</v>
      </c>
      <c r="C10" s="10">
        <v>0</v>
      </c>
      <c r="D10" s="69">
        <v>0</v>
      </c>
      <c r="E10" s="10">
        <v>0</v>
      </c>
      <c r="F10" s="69">
        <v>0</v>
      </c>
      <c r="G10" s="10">
        <v>0</v>
      </c>
      <c r="H10" s="69">
        <v>0</v>
      </c>
      <c r="I10" s="10">
        <v>0</v>
      </c>
      <c r="J10" s="69">
        <v>0</v>
      </c>
      <c r="K10" s="10">
        <v>0</v>
      </c>
      <c r="L10" s="88">
        <v>0</v>
      </c>
    </row>
    <row r="11" spans="1:12" ht="15">
      <c r="A11" s="67" t="s">
        <v>26</v>
      </c>
      <c r="B11" s="80" t="s">
        <v>27</v>
      </c>
      <c r="C11" s="10">
        <f>VLOOKUP(A11,'[1]Sheet1'!$A$182:$W$266,12,FALSE)</f>
        <v>4</v>
      </c>
      <c r="D11" s="69">
        <f>VLOOKUP(A11,'[1]Sheet1'!$A$182:$W$266,13,FALSE)/100</f>
        <v>0.0009199632014719411</v>
      </c>
      <c r="E11" s="10">
        <f>VLOOKUP(A11,'[1]Sheet1'!$A$182:$W$266,14,FALSE)</f>
        <v>8</v>
      </c>
      <c r="F11" s="69">
        <f>VLOOKUP(A11,'[1]Sheet1'!$A$182:$W$266,15,FALSE)/100</f>
        <v>0.0014466546112115732</v>
      </c>
      <c r="G11" s="10">
        <f>VLOOKUP(A11,'[1]Sheet1'!$A$182:$W$266,16,FALSE)</f>
        <v>2</v>
      </c>
      <c r="H11" s="69">
        <f>VLOOKUP(A11,'[1]Sheet1'!$A$182:$W$266,17,FALSE)/100</f>
        <v>0.0014054813773717498</v>
      </c>
      <c r="I11" s="10">
        <f>VLOOKUP(A11,'[1]Sheet1'!$A$182:$W$266,18,FALSE)</f>
        <v>0</v>
      </c>
      <c r="J11" s="69">
        <f>VLOOKUP(A11,'[1]Sheet1'!$A$182:$W$266,19,FALSE)/100</f>
        <v>0</v>
      </c>
      <c r="K11" s="10">
        <f>VLOOKUP(A11,'[1]Sheet1'!$A$182:$W$266,20,FALSE)</f>
        <v>14</v>
      </c>
      <c r="L11" s="88">
        <f>VLOOKUP(A11,'[1]Sheet1'!$A$182:$W$266,21,FALSE)/100</f>
        <v>0.001234132581100141</v>
      </c>
    </row>
    <row r="12" spans="1:12" ht="15">
      <c r="A12" s="67" t="s">
        <v>28</v>
      </c>
      <c r="B12" s="80" t="s">
        <v>29</v>
      </c>
      <c r="C12" s="10">
        <v>0</v>
      </c>
      <c r="D12" s="69">
        <v>0</v>
      </c>
      <c r="E12" s="10">
        <v>0</v>
      </c>
      <c r="F12" s="69">
        <v>0</v>
      </c>
      <c r="G12" s="10">
        <v>0</v>
      </c>
      <c r="H12" s="69">
        <v>0</v>
      </c>
      <c r="I12" s="10">
        <v>0</v>
      </c>
      <c r="J12" s="69">
        <v>0</v>
      </c>
      <c r="K12" s="10">
        <v>0</v>
      </c>
      <c r="L12" s="88">
        <v>0</v>
      </c>
    </row>
    <row r="13" spans="1:12" ht="15">
      <c r="A13" s="67" t="s">
        <v>30</v>
      </c>
      <c r="B13" s="81" t="s">
        <v>31</v>
      </c>
      <c r="C13" s="10">
        <f>VLOOKUP(A13,'[1]Sheet1'!$A$182:$W$266,12,FALSE)</f>
        <v>107</v>
      </c>
      <c r="D13" s="69">
        <f>VLOOKUP(A13,'[1]Sheet1'!$A$182:$W$266,13,FALSE)/100</f>
        <v>0.024609015639374426</v>
      </c>
      <c r="E13" s="10">
        <f>VLOOKUP(A13,'[1]Sheet1'!$A$182:$W$266,14,FALSE)</f>
        <v>144</v>
      </c>
      <c r="F13" s="69">
        <f>VLOOKUP(A13,'[1]Sheet1'!$A$182:$W$266,15,FALSE)/100</f>
        <v>0.026039783001808318</v>
      </c>
      <c r="G13" s="10">
        <f>VLOOKUP(A13,'[1]Sheet1'!$A$182:$W$266,16,FALSE)</f>
        <v>42</v>
      </c>
      <c r="H13" s="69">
        <f>VLOOKUP(A13,'[1]Sheet1'!$A$182:$W$266,17,FALSE)/100</f>
        <v>0.02951510892480675</v>
      </c>
      <c r="I13" s="10">
        <f>VLOOKUP(A13,'[1]Sheet1'!$A$182:$W$266,18,FALSE)</f>
        <v>4</v>
      </c>
      <c r="J13" s="69">
        <f>VLOOKUP(A13,'[1]Sheet1'!$A$182:$W$266,19,FALSE)/100</f>
        <v>0.09302325581395349</v>
      </c>
      <c r="K13" s="10">
        <f>VLOOKUP(A13,'[1]Sheet1'!$A$182:$W$266,20,FALSE)</f>
        <v>297</v>
      </c>
      <c r="L13" s="88">
        <f>VLOOKUP(A13,'[1]Sheet1'!$A$182:$W$266,21,FALSE)/100</f>
        <v>0.026181241184767275</v>
      </c>
    </row>
    <row r="14" spans="1:12" ht="15">
      <c r="A14" s="67" t="s">
        <v>32</v>
      </c>
      <c r="B14" s="80" t="s">
        <v>33</v>
      </c>
      <c r="C14" s="10">
        <f>VLOOKUP(A14,'[1]Sheet1'!$A$182:$W$266,12,FALSE)</f>
        <v>17</v>
      </c>
      <c r="D14" s="69">
        <f>VLOOKUP(A14,'[1]Sheet1'!$A$182:$W$266,13,FALSE)/100</f>
        <v>0.00390984360625575</v>
      </c>
      <c r="E14" s="10">
        <f>VLOOKUP(A14,'[1]Sheet1'!$A$182:$W$266,14,FALSE)</f>
        <v>15</v>
      </c>
      <c r="F14" s="69">
        <f>VLOOKUP(A14,'[1]Sheet1'!$A$182:$W$266,15,FALSE)/100</f>
        <v>0.0027124773960217</v>
      </c>
      <c r="G14" s="10">
        <f>VLOOKUP(A14,'[1]Sheet1'!$A$182:$W$266,16,FALSE)</f>
        <v>3</v>
      </c>
      <c r="H14" s="69">
        <f>VLOOKUP(A14,'[1]Sheet1'!$A$182:$W$266,17,FALSE)/100</f>
        <v>0.0021082220660576245</v>
      </c>
      <c r="I14" s="10">
        <f>VLOOKUP(A14,'[1]Sheet1'!$A$182:$W$266,18,FALSE)</f>
        <v>0</v>
      </c>
      <c r="J14" s="69">
        <f>VLOOKUP(A14,'[1]Sheet1'!$A$182:$W$266,19,FALSE)/100</f>
        <v>0</v>
      </c>
      <c r="K14" s="10">
        <f>VLOOKUP(A14,'[1]Sheet1'!$A$182:$W$266,20,FALSE)</f>
        <v>35</v>
      </c>
      <c r="L14" s="88">
        <f>VLOOKUP(A14,'[1]Sheet1'!$A$182:$W$266,21,FALSE)/100</f>
        <v>0.003085331452750353</v>
      </c>
    </row>
    <row r="15" spans="1:12" ht="15">
      <c r="A15" s="67" t="s">
        <v>34</v>
      </c>
      <c r="B15" s="80" t="s">
        <v>35</v>
      </c>
      <c r="C15" s="10">
        <f>VLOOKUP(A15,'[1]Sheet1'!$A$182:$W$266,12,FALSE)</f>
        <v>0</v>
      </c>
      <c r="D15" s="69">
        <f>VLOOKUP(A15,'[1]Sheet1'!$A$182:$W$266,13,FALSE)/100</f>
        <v>0</v>
      </c>
      <c r="E15" s="10">
        <f>VLOOKUP(A15,'[1]Sheet1'!$A$182:$W$266,14,FALSE)</f>
        <v>2</v>
      </c>
      <c r="F15" s="69">
        <f>VLOOKUP(A15,'[1]Sheet1'!$A$182:$W$266,15,FALSE)/100</f>
        <v>0.0003616636528028933</v>
      </c>
      <c r="G15" s="10">
        <f>VLOOKUP(A15,'[1]Sheet1'!$A$182:$W$266,16,FALSE)</f>
        <v>0</v>
      </c>
      <c r="H15" s="69">
        <f>VLOOKUP(A15,'[1]Sheet1'!$A$182:$W$266,17,FALSE)/100</f>
        <v>0</v>
      </c>
      <c r="I15" s="10">
        <f>VLOOKUP(A15,'[1]Sheet1'!$A$182:$W$266,18,FALSE)</f>
        <v>0</v>
      </c>
      <c r="J15" s="69">
        <f>VLOOKUP(A15,'[1]Sheet1'!$A$182:$W$266,19,FALSE)/100</f>
        <v>0</v>
      </c>
      <c r="K15" s="10">
        <f>VLOOKUP(A15,'[1]Sheet1'!$A$182:$W$266,20,FALSE)</f>
        <v>2</v>
      </c>
      <c r="L15" s="88">
        <f>VLOOKUP(A15,'[1]Sheet1'!$A$182:$W$266,21,FALSE)/100</f>
        <v>0.0001763046544428773</v>
      </c>
    </row>
    <row r="16" spans="1:12" ht="15">
      <c r="A16" s="67" t="s">
        <v>36</v>
      </c>
      <c r="B16" s="80" t="s">
        <v>37</v>
      </c>
      <c r="C16" s="10">
        <f>VLOOKUP(A16,'[1]Sheet1'!$A$182:$W$266,12,FALSE)</f>
        <v>26</v>
      </c>
      <c r="D16" s="69">
        <f>VLOOKUP(A16,'[1]Sheet1'!$A$182:$W$266,13,FALSE)/100</f>
        <v>0.0059797608095676184</v>
      </c>
      <c r="E16" s="10">
        <f>VLOOKUP(A16,'[1]Sheet1'!$A$182:$W$266,14,FALSE)</f>
        <v>28</v>
      </c>
      <c r="F16" s="69">
        <f>VLOOKUP(A16,'[1]Sheet1'!$A$182:$W$266,15,FALSE)/100</f>
        <v>0.005063291139240506</v>
      </c>
      <c r="G16" s="10">
        <f>VLOOKUP(A16,'[1]Sheet1'!$A$182:$W$266,16,FALSE)</f>
        <v>13</v>
      </c>
      <c r="H16" s="69">
        <f>VLOOKUP(A16,'[1]Sheet1'!$A$182:$W$266,17,FALSE)/100</f>
        <v>0.009135628952916374</v>
      </c>
      <c r="I16" s="10">
        <f>VLOOKUP(A16,'[1]Sheet1'!$A$182:$W$266,18,FALSE)</f>
        <v>0</v>
      </c>
      <c r="J16" s="69">
        <f>VLOOKUP(A16,'[1]Sheet1'!$A$182:$W$266,19,FALSE)/100</f>
        <v>0</v>
      </c>
      <c r="K16" s="10">
        <f>VLOOKUP(A16,'[1]Sheet1'!$A$182:$W$266,20,FALSE)</f>
        <v>67</v>
      </c>
      <c r="L16" s="88">
        <f>VLOOKUP(A16,'[1]Sheet1'!$A$182:$W$266,21,FALSE)/100</f>
        <v>0.00590620592383639</v>
      </c>
    </row>
    <row r="17" spans="1:12" ht="15">
      <c r="A17" s="67" t="s">
        <v>38</v>
      </c>
      <c r="B17" s="80" t="s">
        <v>39</v>
      </c>
      <c r="C17" s="10">
        <f>VLOOKUP(A17,'[1]Sheet1'!$A$182:$W$266,12,FALSE)</f>
        <v>2</v>
      </c>
      <c r="D17" s="69">
        <f>VLOOKUP(A17,'[1]Sheet1'!$A$182:$W$266,13,FALSE)/100</f>
        <v>0.00045998160073597056</v>
      </c>
      <c r="E17" s="10">
        <f>VLOOKUP(A17,'[1]Sheet1'!$A$182:$W$266,14,FALSE)</f>
        <v>1</v>
      </c>
      <c r="F17" s="69">
        <f>VLOOKUP(A17,'[1]Sheet1'!$A$182:$W$266,15,FALSE)/100</f>
        <v>0.00018083182640144665</v>
      </c>
      <c r="G17" s="10">
        <f>VLOOKUP(A17,'[1]Sheet1'!$A$182:$W$266,16,FALSE)</f>
        <v>1</v>
      </c>
      <c r="H17" s="69">
        <f>VLOOKUP(A17,'[1]Sheet1'!$A$182:$W$266,17,FALSE)/100</f>
        <v>0.0007027406886858749</v>
      </c>
      <c r="I17" s="10">
        <f>VLOOKUP(A17,'[1]Sheet1'!$A$182:$W$266,18,FALSE)</f>
        <v>0</v>
      </c>
      <c r="J17" s="69">
        <f>VLOOKUP(A17,'[1]Sheet1'!$A$182:$W$266,19,FALSE)/100</f>
        <v>0</v>
      </c>
      <c r="K17" s="10">
        <f>VLOOKUP(A17,'[1]Sheet1'!$A$182:$W$266,20,FALSE)</f>
        <v>4</v>
      </c>
      <c r="L17" s="88">
        <f>VLOOKUP(A17,'[1]Sheet1'!$A$182:$W$266,21,FALSE)/100</f>
        <v>0.0003526093088857546</v>
      </c>
    </row>
    <row r="18" spans="1:12" ht="15">
      <c r="A18" s="67" t="s">
        <v>40</v>
      </c>
      <c r="B18" s="80" t="s">
        <v>41</v>
      </c>
      <c r="C18" s="10">
        <f>VLOOKUP(A18,'[1]Sheet1'!$A$182:$W$266,12,FALSE)</f>
        <v>0</v>
      </c>
      <c r="D18" s="69">
        <f>VLOOKUP(A18,'[1]Sheet1'!$A$182:$W$266,13,FALSE)/100</f>
        <v>0</v>
      </c>
      <c r="E18" s="10">
        <f>VLOOKUP(A18,'[1]Sheet1'!$A$182:$W$266,14,FALSE)</f>
        <v>2</v>
      </c>
      <c r="F18" s="69">
        <f>VLOOKUP(A18,'[1]Sheet1'!$A$182:$W$266,15,FALSE)/100</f>
        <v>0.0003616636528028933</v>
      </c>
      <c r="G18" s="10">
        <f>VLOOKUP(A18,'[1]Sheet1'!$A$182:$W$266,16,FALSE)</f>
        <v>1</v>
      </c>
      <c r="H18" s="69">
        <f>VLOOKUP(A18,'[1]Sheet1'!$A$182:$W$266,17,FALSE)/100</f>
        <v>0.0007027406886858749</v>
      </c>
      <c r="I18" s="10">
        <f>VLOOKUP(A18,'[1]Sheet1'!$A$182:$W$266,18,FALSE)</f>
        <v>0</v>
      </c>
      <c r="J18" s="69">
        <f>VLOOKUP(A18,'[1]Sheet1'!$A$182:$W$266,19,FALSE)/100</f>
        <v>0</v>
      </c>
      <c r="K18" s="10">
        <f>VLOOKUP(A18,'[1]Sheet1'!$A$182:$W$266,20,FALSE)</f>
        <v>3</v>
      </c>
      <c r="L18" s="88">
        <f>VLOOKUP(A18,'[1]Sheet1'!$A$182:$W$266,21,FALSE)/100</f>
        <v>0.00026445698166431596</v>
      </c>
    </row>
    <row r="19" spans="1:12" ht="28.5">
      <c r="A19" s="67" t="s">
        <v>42</v>
      </c>
      <c r="B19" s="80" t="s">
        <v>43</v>
      </c>
      <c r="C19" s="10">
        <f>VLOOKUP(A19,'[1]Sheet1'!$A$182:$W$266,12,FALSE)</f>
        <v>11</v>
      </c>
      <c r="D19" s="69">
        <f>VLOOKUP(A19,'[1]Sheet1'!$A$182:$W$266,13,FALSE)/100</f>
        <v>0.0025298988040478375</v>
      </c>
      <c r="E19" s="10">
        <f>VLOOKUP(A19,'[1]Sheet1'!$A$182:$W$266,14,FALSE)</f>
        <v>16</v>
      </c>
      <c r="F19" s="69">
        <f>VLOOKUP(A19,'[1]Sheet1'!$A$182:$W$266,15,FALSE)/100</f>
        <v>0.0028933092224231465</v>
      </c>
      <c r="G19" s="10">
        <f>VLOOKUP(A19,'[1]Sheet1'!$A$182:$W$266,16,FALSE)</f>
        <v>2</v>
      </c>
      <c r="H19" s="69">
        <f>VLOOKUP(A19,'[1]Sheet1'!$A$182:$W$266,17,FALSE)/100</f>
        <v>0.0014054813773717498</v>
      </c>
      <c r="I19" s="10">
        <f>VLOOKUP(A19,'[1]Sheet1'!$A$182:$W$266,18,FALSE)</f>
        <v>0</v>
      </c>
      <c r="J19" s="69">
        <f>VLOOKUP(A19,'[1]Sheet1'!$A$182:$W$266,19,FALSE)/100</f>
        <v>0</v>
      </c>
      <c r="K19" s="10">
        <f>VLOOKUP(A19,'[1]Sheet1'!$A$182:$W$266,20,FALSE)</f>
        <v>29</v>
      </c>
      <c r="L19" s="88">
        <f>VLOOKUP(A19,'[1]Sheet1'!$A$182:$W$266,21,FALSE)/100</f>
        <v>0.0025564174894217207</v>
      </c>
    </row>
    <row r="20" spans="1:12" ht="15">
      <c r="A20" s="67" t="s">
        <v>44</v>
      </c>
      <c r="B20" s="81" t="s">
        <v>45</v>
      </c>
      <c r="C20" s="10">
        <f>VLOOKUP(A20,'[1]Sheet1'!$A$182:$W$266,12,FALSE)</f>
        <v>23</v>
      </c>
      <c r="D20" s="69">
        <f>VLOOKUP(A20,'[1]Sheet1'!$A$182:$W$266,13,FALSE)/100</f>
        <v>0.0052897884084636615</v>
      </c>
      <c r="E20" s="10">
        <f>VLOOKUP(A20,'[1]Sheet1'!$A$182:$W$266,14,FALSE)</f>
        <v>30</v>
      </c>
      <c r="F20" s="69">
        <f>VLOOKUP(A20,'[1]Sheet1'!$A$182:$W$266,15,FALSE)/100</f>
        <v>0.0054249547920434</v>
      </c>
      <c r="G20" s="10">
        <f>VLOOKUP(A20,'[1]Sheet1'!$A$182:$W$266,16,FALSE)</f>
        <v>10</v>
      </c>
      <c r="H20" s="69">
        <f>VLOOKUP(A20,'[1]Sheet1'!$A$182:$W$266,17,FALSE)/100</f>
        <v>0.0070274068868587496</v>
      </c>
      <c r="I20" s="10">
        <f>VLOOKUP(A20,'[1]Sheet1'!$A$182:$W$266,18,FALSE)</f>
        <v>0</v>
      </c>
      <c r="J20" s="69">
        <f>VLOOKUP(A20,'[1]Sheet1'!$A$182:$W$266,19,FALSE)/100</f>
        <v>0</v>
      </c>
      <c r="K20" s="10">
        <f>VLOOKUP(A20,'[1]Sheet1'!$A$182:$W$266,20,FALSE)</f>
        <v>63</v>
      </c>
      <c r="L20" s="88">
        <f>VLOOKUP(A20,'[1]Sheet1'!$A$182:$W$266,21,FALSE)/100</f>
        <v>0.005553596614950635</v>
      </c>
    </row>
    <row r="21" spans="1:12" ht="15">
      <c r="A21" s="67" t="s">
        <v>46</v>
      </c>
      <c r="B21" s="80" t="s">
        <v>47</v>
      </c>
      <c r="C21" s="10">
        <f>VLOOKUP(A21,'[1]Sheet1'!$A$182:$W$266,12,FALSE)</f>
        <v>19</v>
      </c>
      <c r="D21" s="69">
        <f>VLOOKUP(A21,'[1]Sheet1'!$A$182:$W$266,13,FALSE)/100</f>
        <v>0.0043698252069917206</v>
      </c>
      <c r="E21" s="10">
        <f>VLOOKUP(A21,'[1]Sheet1'!$A$182:$W$266,14,FALSE)</f>
        <v>17</v>
      </c>
      <c r="F21" s="69">
        <f>VLOOKUP(A21,'[1]Sheet1'!$A$182:$W$266,15,FALSE)/100</f>
        <v>0.003074141048824593</v>
      </c>
      <c r="G21" s="10">
        <f>VLOOKUP(A21,'[1]Sheet1'!$A$182:$W$266,16,FALSE)</f>
        <v>4</v>
      </c>
      <c r="H21" s="69">
        <f>VLOOKUP(A21,'[1]Sheet1'!$A$182:$W$266,17,FALSE)/100</f>
        <v>0.0028109627547434997</v>
      </c>
      <c r="I21" s="10">
        <f>VLOOKUP(A21,'[1]Sheet1'!$A$182:$W$266,18,FALSE)</f>
        <v>0</v>
      </c>
      <c r="J21" s="69">
        <f>VLOOKUP(A21,'[1]Sheet1'!$A$182:$W$266,19,FALSE)/100</f>
        <v>0</v>
      </c>
      <c r="K21" s="10">
        <f>VLOOKUP(A21,'[1]Sheet1'!$A$182:$W$266,20,FALSE)</f>
        <v>40</v>
      </c>
      <c r="L21" s="88">
        <f>VLOOKUP(A21,'[1]Sheet1'!$A$182:$W$266,21,FALSE)/100</f>
        <v>0.003526093088857546</v>
      </c>
    </row>
    <row r="22" spans="1:12" ht="15">
      <c r="A22" s="67" t="s">
        <v>48</v>
      </c>
      <c r="B22" s="80" t="s">
        <v>49</v>
      </c>
      <c r="C22" s="10">
        <f>VLOOKUP(A22,'[1]Sheet1'!$A$182:$W$266,12,FALSE)</f>
        <v>33</v>
      </c>
      <c r="D22" s="69">
        <f>VLOOKUP(A22,'[1]Sheet1'!$A$182:$W$266,13,FALSE)/100</f>
        <v>0.0075896964121435154</v>
      </c>
      <c r="E22" s="10">
        <f>VLOOKUP(A22,'[1]Sheet1'!$A$182:$W$266,14,FALSE)</f>
        <v>19</v>
      </c>
      <c r="F22" s="69">
        <f>VLOOKUP(A22,'[1]Sheet1'!$A$182:$W$266,15,FALSE)/100</f>
        <v>0.0034358047016274863</v>
      </c>
      <c r="G22" s="10">
        <f>VLOOKUP(A22,'[1]Sheet1'!$A$182:$W$266,16,FALSE)</f>
        <v>6</v>
      </c>
      <c r="H22" s="69">
        <f>VLOOKUP(A22,'[1]Sheet1'!$A$182:$W$266,17,FALSE)/100</f>
        <v>0.004216444132115249</v>
      </c>
      <c r="I22" s="10">
        <f>VLOOKUP(A22,'[1]Sheet1'!$A$182:$W$266,18,FALSE)</f>
        <v>0</v>
      </c>
      <c r="J22" s="69">
        <f>VLOOKUP(A22,'[1]Sheet1'!$A$182:$W$266,19,FALSE)/100</f>
        <v>0</v>
      </c>
      <c r="K22" s="10">
        <f>VLOOKUP(A22,'[1]Sheet1'!$A$182:$W$266,20,FALSE)</f>
        <v>58</v>
      </c>
      <c r="L22" s="88">
        <f>VLOOKUP(A22,'[1]Sheet1'!$A$182:$W$266,21,FALSE)/100</f>
        <v>0.005112834978843441</v>
      </c>
    </row>
    <row r="23" spans="1:12" ht="15">
      <c r="A23" s="67" t="s">
        <v>50</v>
      </c>
      <c r="B23" s="81" t="s">
        <v>51</v>
      </c>
      <c r="C23" s="10">
        <f>VLOOKUP(A23,'[1]Sheet1'!$A$182:$W$266,12,FALSE)</f>
        <v>138</v>
      </c>
      <c r="D23" s="69">
        <f>VLOOKUP(A23,'[1]Sheet1'!$A$182:$W$266,13,FALSE)/100</f>
        <v>0.031738730450781974</v>
      </c>
      <c r="E23" s="10">
        <f>VLOOKUP(A23,'[1]Sheet1'!$A$182:$W$266,14,FALSE)</f>
        <v>171</v>
      </c>
      <c r="F23" s="69">
        <f>VLOOKUP(A23,'[1]Sheet1'!$A$182:$W$266,15,FALSE)/100</f>
        <v>0.03092224231464738</v>
      </c>
      <c r="G23" s="10">
        <f>VLOOKUP(A23,'[1]Sheet1'!$A$182:$W$266,16,FALSE)</f>
        <v>51</v>
      </c>
      <c r="H23" s="69">
        <f>VLOOKUP(A23,'[1]Sheet1'!$A$182:$W$266,17,FALSE)/100</f>
        <v>0.03583977512297962</v>
      </c>
      <c r="I23" s="10">
        <f>VLOOKUP(A23,'[1]Sheet1'!$A$182:$W$266,18,FALSE)</f>
        <v>1</v>
      </c>
      <c r="J23" s="69">
        <f>VLOOKUP(A23,'[1]Sheet1'!$A$182:$W$266,19,FALSE)/100</f>
        <v>0.023255813953488372</v>
      </c>
      <c r="K23" s="10">
        <f>VLOOKUP(A23,'[1]Sheet1'!$A$182:$W$266,20,FALSE)</f>
        <v>361</v>
      </c>
      <c r="L23" s="88">
        <f>VLOOKUP(A23,'[1]Sheet1'!$A$182:$W$266,21,FALSE)/100</f>
        <v>0.03182299012693935</v>
      </c>
    </row>
    <row r="24" spans="1:12" ht="15">
      <c r="A24" s="67" t="s">
        <v>52</v>
      </c>
      <c r="B24" s="80" t="s">
        <v>53</v>
      </c>
      <c r="C24" s="10">
        <f>VLOOKUP(A24,'[1]Sheet1'!$A$182:$W$266,12,FALSE)</f>
        <v>55</v>
      </c>
      <c r="D24" s="69">
        <f>VLOOKUP(A24,'[1]Sheet1'!$A$182:$W$266,13,FALSE)/100</f>
        <v>0.012649494020239191</v>
      </c>
      <c r="E24" s="10">
        <f>VLOOKUP(A24,'[1]Sheet1'!$A$182:$W$266,14,FALSE)</f>
        <v>29</v>
      </c>
      <c r="F24" s="69">
        <f>VLOOKUP(A24,'[1]Sheet1'!$A$182:$W$266,15,FALSE)/100</f>
        <v>0.005244122965641953</v>
      </c>
      <c r="G24" s="10">
        <f>VLOOKUP(A24,'[1]Sheet1'!$A$182:$W$266,16,FALSE)</f>
        <v>10</v>
      </c>
      <c r="H24" s="69">
        <f>VLOOKUP(A24,'[1]Sheet1'!$A$182:$W$266,17,FALSE)/100</f>
        <v>0.0070274068868587496</v>
      </c>
      <c r="I24" s="10">
        <f>VLOOKUP(A24,'[1]Sheet1'!$A$182:$W$266,18,FALSE)</f>
        <v>0</v>
      </c>
      <c r="J24" s="69">
        <f>VLOOKUP(A24,'[1]Sheet1'!$A$182:$W$266,19,FALSE)/100</f>
        <v>0</v>
      </c>
      <c r="K24" s="10">
        <f>VLOOKUP(A24,'[1]Sheet1'!$A$182:$W$266,20,FALSE)</f>
        <v>94</v>
      </c>
      <c r="L24" s="88">
        <f>VLOOKUP(A24,'[1]Sheet1'!$A$182:$W$266,21,FALSE)/100</f>
        <v>0.00828631875881523</v>
      </c>
    </row>
    <row r="25" spans="1:12" ht="15">
      <c r="A25" s="67" t="s">
        <v>54</v>
      </c>
      <c r="B25" s="80" t="s">
        <v>55</v>
      </c>
      <c r="C25" s="10">
        <f>VLOOKUP(A25,'[1]Sheet1'!$A$182:$W$266,12,FALSE)</f>
        <v>26</v>
      </c>
      <c r="D25" s="69">
        <f>VLOOKUP(A25,'[1]Sheet1'!$A$182:$W$266,13,FALSE)/100</f>
        <v>0.0059797608095676184</v>
      </c>
      <c r="E25" s="10">
        <f>VLOOKUP(A25,'[1]Sheet1'!$A$182:$W$266,14,FALSE)</f>
        <v>49</v>
      </c>
      <c r="F25" s="69">
        <f>VLOOKUP(A25,'[1]Sheet1'!$A$182:$W$266,15,FALSE)/100</f>
        <v>0.008860759493670886</v>
      </c>
      <c r="G25" s="10">
        <f>VLOOKUP(A25,'[1]Sheet1'!$A$182:$W$266,16,FALSE)</f>
        <v>7</v>
      </c>
      <c r="H25" s="69">
        <f>VLOOKUP(A25,'[1]Sheet1'!$A$182:$W$266,17,FALSE)/100</f>
        <v>0.004919184820801125</v>
      </c>
      <c r="I25" s="10">
        <f>VLOOKUP(A25,'[1]Sheet1'!$A$182:$W$266,18,FALSE)</f>
        <v>0</v>
      </c>
      <c r="J25" s="69">
        <f>VLOOKUP(A25,'[1]Sheet1'!$A$182:$W$266,19,FALSE)/100</f>
        <v>0</v>
      </c>
      <c r="K25" s="10">
        <f>VLOOKUP(A25,'[1]Sheet1'!$A$182:$W$266,20,FALSE)</f>
        <v>82</v>
      </c>
      <c r="L25" s="88">
        <f>VLOOKUP(A25,'[1]Sheet1'!$A$182:$W$266,21,FALSE)/100</f>
        <v>0.007228490832157969</v>
      </c>
    </row>
    <row r="26" spans="1:12" ht="15">
      <c r="A26" s="67" t="s">
        <v>56</v>
      </c>
      <c r="B26" s="80" t="s">
        <v>57</v>
      </c>
      <c r="C26" s="10">
        <f>VLOOKUP(A26,'[1]Sheet1'!$A$182:$W$266,12,FALSE)</f>
        <v>47</v>
      </c>
      <c r="D26" s="69">
        <f>VLOOKUP(A26,'[1]Sheet1'!$A$182:$W$266,13,FALSE)/100</f>
        <v>0.010809567617295308</v>
      </c>
      <c r="E26" s="10">
        <f>VLOOKUP(A26,'[1]Sheet1'!$A$182:$W$266,14,FALSE)</f>
        <v>65</v>
      </c>
      <c r="F26" s="69">
        <f>VLOOKUP(A26,'[1]Sheet1'!$A$182:$W$266,15,FALSE)/100</f>
        <v>0.011754068716094032</v>
      </c>
      <c r="G26" s="10">
        <f>VLOOKUP(A26,'[1]Sheet1'!$A$182:$W$266,16,FALSE)</f>
        <v>16</v>
      </c>
      <c r="H26" s="69">
        <f>VLOOKUP(A26,'[1]Sheet1'!$A$182:$W$266,17,FALSE)/100</f>
        <v>0.011243851018973999</v>
      </c>
      <c r="I26" s="10">
        <f>VLOOKUP(A26,'[1]Sheet1'!$A$182:$W$266,18,FALSE)</f>
        <v>1</v>
      </c>
      <c r="J26" s="69">
        <f>VLOOKUP(A26,'[1]Sheet1'!$A$182:$W$266,19,FALSE)/100</f>
        <v>0.023255813953488372</v>
      </c>
      <c r="K26" s="10">
        <f>VLOOKUP(A26,'[1]Sheet1'!$A$182:$W$266,20,FALSE)</f>
        <v>129</v>
      </c>
      <c r="L26" s="88">
        <f>VLOOKUP(A26,'[1]Sheet1'!$A$182:$W$266,21,FALSE)/100</f>
        <v>0.011371650211565585</v>
      </c>
    </row>
    <row r="27" spans="1:12" ht="15">
      <c r="A27" s="67" t="s">
        <v>58</v>
      </c>
      <c r="B27" s="80" t="s">
        <v>59</v>
      </c>
      <c r="C27" s="10">
        <f>VLOOKUP(A27,'[1]Sheet1'!$A$182:$W$266,12,FALSE)</f>
        <v>53</v>
      </c>
      <c r="D27" s="69">
        <f>VLOOKUP(A27,'[1]Sheet1'!$A$182:$W$266,13,FALSE)/100</f>
        <v>0.012189512419503218</v>
      </c>
      <c r="E27" s="10">
        <f>VLOOKUP(A27,'[1]Sheet1'!$A$182:$W$266,14,FALSE)</f>
        <v>69</v>
      </c>
      <c r="F27" s="69">
        <f>VLOOKUP(A27,'[1]Sheet1'!$A$182:$W$266,15,FALSE)/100</f>
        <v>0.012477396021699817</v>
      </c>
      <c r="G27" s="10">
        <f>VLOOKUP(A27,'[1]Sheet1'!$A$182:$W$266,16,FALSE)</f>
        <v>23</v>
      </c>
      <c r="H27" s="69">
        <f>VLOOKUP(A27,'[1]Sheet1'!$A$182:$W$266,17,FALSE)/100</f>
        <v>0.016163035839775127</v>
      </c>
      <c r="I27" s="10">
        <f>VLOOKUP(A27,'[1]Sheet1'!$A$182:$W$266,18,FALSE)</f>
        <v>1</v>
      </c>
      <c r="J27" s="69">
        <f>VLOOKUP(A27,'[1]Sheet1'!$A$182:$W$266,19,FALSE)/100</f>
        <v>0.023255813953488372</v>
      </c>
      <c r="K27" s="10">
        <f>VLOOKUP(A27,'[1]Sheet1'!$A$182:$W$266,20,FALSE)</f>
        <v>146</v>
      </c>
      <c r="L27" s="88">
        <f>VLOOKUP(A27,'[1]Sheet1'!$A$182:$W$266,21,FALSE)/100</f>
        <v>0.012870239774330043</v>
      </c>
    </row>
    <row r="28" spans="1:12" ht="15">
      <c r="A28" s="67" t="s">
        <v>60</v>
      </c>
      <c r="B28" s="80" t="s">
        <v>61</v>
      </c>
      <c r="C28" s="10">
        <f>VLOOKUP(A28,'[1]Sheet1'!$A$182:$W$266,12,FALSE)</f>
        <v>91</v>
      </c>
      <c r="D28" s="69">
        <f>VLOOKUP(A28,'[1]Sheet1'!$A$182:$W$266,13,FALSE)/100</f>
        <v>0.02092916283348666</v>
      </c>
      <c r="E28" s="10">
        <f>VLOOKUP(A28,'[1]Sheet1'!$A$182:$W$266,14,FALSE)</f>
        <v>134</v>
      </c>
      <c r="F28" s="69">
        <f>VLOOKUP(A28,'[1]Sheet1'!$A$182:$W$266,15,FALSE)/100</f>
        <v>0.02423146473779385</v>
      </c>
      <c r="G28" s="10">
        <f>VLOOKUP(A28,'[1]Sheet1'!$A$182:$W$266,16,FALSE)</f>
        <v>44</v>
      </c>
      <c r="H28" s="69">
        <f>VLOOKUP(A28,'[1]Sheet1'!$A$182:$W$266,17,FALSE)/100</f>
        <v>0.030920590302178495</v>
      </c>
      <c r="I28" s="10">
        <f>VLOOKUP(A28,'[1]Sheet1'!$A$182:$W$266,18,FALSE)</f>
        <v>2</v>
      </c>
      <c r="J28" s="69">
        <f>VLOOKUP(A28,'[1]Sheet1'!$A$182:$W$266,19,FALSE)/100</f>
        <v>0.046511627906976744</v>
      </c>
      <c r="K28" s="10">
        <f>VLOOKUP(A28,'[1]Sheet1'!$A$182:$W$266,20,FALSE)</f>
        <v>271</v>
      </c>
      <c r="L28" s="88">
        <f>VLOOKUP(A28,'[1]Sheet1'!$A$182:$W$266,21,FALSE)/100</f>
        <v>0.023889280677009874</v>
      </c>
    </row>
    <row r="29" spans="1:12" ht="15">
      <c r="A29" s="67" t="s">
        <v>62</v>
      </c>
      <c r="B29" s="80" t="s">
        <v>63</v>
      </c>
      <c r="C29" s="10">
        <f>VLOOKUP(A29,'[1]Sheet1'!$A$182:$W$266,12,FALSE)</f>
        <v>39</v>
      </c>
      <c r="D29" s="69">
        <f>VLOOKUP(A29,'[1]Sheet1'!$A$182:$W$266,13,FALSE)/100</f>
        <v>0.008969641214351428</v>
      </c>
      <c r="E29" s="10">
        <f>VLOOKUP(A29,'[1]Sheet1'!$A$182:$W$266,14,FALSE)</f>
        <v>20</v>
      </c>
      <c r="F29" s="69">
        <f>VLOOKUP(A29,'[1]Sheet1'!$A$182:$W$266,15,FALSE)/100</f>
        <v>0.003616636528028934</v>
      </c>
      <c r="G29" s="10">
        <f>VLOOKUP(A29,'[1]Sheet1'!$A$182:$W$266,16,FALSE)</f>
        <v>6</v>
      </c>
      <c r="H29" s="69">
        <f>VLOOKUP(A29,'[1]Sheet1'!$A$182:$W$266,17,FALSE)/100</f>
        <v>0.004216444132115249</v>
      </c>
      <c r="I29" s="10">
        <f>VLOOKUP(A29,'[1]Sheet1'!$A$182:$W$266,18,FALSE)</f>
        <v>0</v>
      </c>
      <c r="J29" s="69">
        <f>VLOOKUP(A29,'[1]Sheet1'!$A$182:$W$266,19,FALSE)/100</f>
        <v>0</v>
      </c>
      <c r="K29" s="10">
        <f>VLOOKUP(A29,'[1]Sheet1'!$A$182:$W$266,20,FALSE)</f>
        <v>65</v>
      </c>
      <c r="L29" s="88">
        <f>VLOOKUP(A29,'[1]Sheet1'!$A$182:$W$266,21,FALSE)/100</f>
        <v>0.005729901269393512</v>
      </c>
    </row>
    <row r="30" spans="1:12" ht="15">
      <c r="A30" s="67" t="s">
        <v>64</v>
      </c>
      <c r="B30" s="80" t="s">
        <v>65</v>
      </c>
      <c r="C30" s="10">
        <f>VLOOKUP(A30,'[1]Sheet1'!$A$182:$W$266,12,FALSE)</f>
        <v>18</v>
      </c>
      <c r="D30" s="69">
        <f>VLOOKUP(A30,'[1]Sheet1'!$A$182:$W$266,13,FALSE)/100</f>
        <v>0.004139834406623735</v>
      </c>
      <c r="E30" s="10">
        <f>VLOOKUP(A30,'[1]Sheet1'!$A$182:$W$266,14,FALSE)</f>
        <v>19</v>
      </c>
      <c r="F30" s="69">
        <f>VLOOKUP(A30,'[1]Sheet1'!$A$182:$W$266,15,FALSE)/100</f>
        <v>0.0034358047016274863</v>
      </c>
      <c r="G30" s="10">
        <f>VLOOKUP(A30,'[1]Sheet1'!$A$182:$W$266,16,FALSE)</f>
        <v>12</v>
      </c>
      <c r="H30" s="69">
        <f>VLOOKUP(A30,'[1]Sheet1'!$A$182:$W$266,17,FALSE)/100</f>
        <v>0.008432888264230498</v>
      </c>
      <c r="I30" s="10">
        <f>VLOOKUP(A30,'[1]Sheet1'!$A$182:$W$266,18,FALSE)</f>
        <v>1</v>
      </c>
      <c r="J30" s="69">
        <f>VLOOKUP(A30,'[1]Sheet1'!$A$182:$W$266,19,FALSE)/100</f>
        <v>0.023255813953488372</v>
      </c>
      <c r="K30" s="10">
        <f>VLOOKUP(A30,'[1]Sheet1'!$A$182:$W$266,20,FALSE)</f>
        <v>50</v>
      </c>
      <c r="L30" s="88">
        <f>VLOOKUP(A30,'[1]Sheet1'!$A$182:$W$266,21,FALSE)/100</f>
        <v>0.004407616361071932</v>
      </c>
    </row>
    <row r="31" spans="1:12" ht="15">
      <c r="A31" s="67" t="s">
        <v>66</v>
      </c>
      <c r="B31" s="81" t="s">
        <v>67</v>
      </c>
      <c r="C31" s="10">
        <f>VLOOKUP(A31,'[1]Sheet1'!$A$182:$W$266,12,FALSE)</f>
        <v>73</v>
      </c>
      <c r="D31" s="69">
        <f>VLOOKUP(A31,'[1]Sheet1'!$A$182:$W$266,13,FALSE)/100</f>
        <v>0.016789328426862926</v>
      </c>
      <c r="E31" s="10">
        <f>VLOOKUP(A31,'[1]Sheet1'!$A$182:$W$266,14,FALSE)</f>
        <v>120</v>
      </c>
      <c r="F31" s="69">
        <f>VLOOKUP(A31,'[1]Sheet1'!$A$182:$W$266,15,FALSE)/100</f>
        <v>0.0216998191681736</v>
      </c>
      <c r="G31" s="10">
        <f>VLOOKUP(A31,'[1]Sheet1'!$A$182:$W$266,16,FALSE)</f>
        <v>27</v>
      </c>
      <c r="H31" s="69">
        <f>VLOOKUP(A31,'[1]Sheet1'!$A$182:$W$266,17,FALSE)/100</f>
        <v>0.018973998594518624</v>
      </c>
      <c r="I31" s="10">
        <f>VLOOKUP(A31,'[1]Sheet1'!$A$182:$W$266,18,FALSE)</f>
        <v>1</v>
      </c>
      <c r="J31" s="69">
        <f>VLOOKUP(A31,'[1]Sheet1'!$A$182:$W$266,19,FALSE)/100</f>
        <v>0.023255813953488372</v>
      </c>
      <c r="K31" s="10">
        <f>VLOOKUP(A31,'[1]Sheet1'!$A$182:$W$266,20,FALSE)</f>
        <v>221</v>
      </c>
      <c r="L31" s="88">
        <f>VLOOKUP(A31,'[1]Sheet1'!$A$182:$W$266,21,FALSE)/100</f>
        <v>0.019481664315937938</v>
      </c>
    </row>
    <row r="32" spans="1:12" ht="15">
      <c r="A32" s="67" t="s">
        <v>68</v>
      </c>
      <c r="B32" s="82" t="s">
        <v>69</v>
      </c>
      <c r="C32" s="10">
        <f>VLOOKUP(A32,'[1]Sheet1'!$A$182:$W$266,12,FALSE)</f>
        <v>70</v>
      </c>
      <c r="D32" s="69">
        <f>VLOOKUP(A32,'[1]Sheet1'!$A$182:$W$266,13,FALSE)/100</f>
        <v>0.01609935602575897</v>
      </c>
      <c r="E32" s="10">
        <f>VLOOKUP(A32,'[1]Sheet1'!$A$182:$W$266,14,FALSE)</f>
        <v>115</v>
      </c>
      <c r="F32" s="69">
        <f>VLOOKUP(A32,'[1]Sheet1'!$A$182:$W$266,15,FALSE)/100</f>
        <v>0.020795660036166366</v>
      </c>
      <c r="G32" s="10">
        <f>VLOOKUP(A32,'[1]Sheet1'!$A$182:$W$266,16,FALSE)</f>
        <v>28</v>
      </c>
      <c r="H32" s="69">
        <f>VLOOKUP(A32,'[1]Sheet1'!$A$182:$W$266,17,FALSE)/100</f>
        <v>0.0196767392832045</v>
      </c>
      <c r="I32" s="10">
        <f>VLOOKUP(A32,'[1]Sheet1'!$A$182:$W$266,18,FALSE)</f>
        <v>0</v>
      </c>
      <c r="J32" s="69">
        <f>VLOOKUP(A32,'[1]Sheet1'!$A$182:$W$266,19,FALSE)/100</f>
        <v>0</v>
      </c>
      <c r="K32" s="10">
        <f>VLOOKUP(A32,'[1]Sheet1'!$A$182:$W$266,20,FALSE)</f>
        <v>213</v>
      </c>
      <c r="L32" s="88">
        <f>VLOOKUP(A32,'[1]Sheet1'!$A$182:$W$266,21,FALSE)/100</f>
        <v>0.01877644569816643</v>
      </c>
    </row>
    <row r="33" spans="1:12" ht="15">
      <c r="A33" s="67" t="s">
        <v>70</v>
      </c>
      <c r="B33" s="80" t="s">
        <v>71</v>
      </c>
      <c r="C33" s="10">
        <f>VLOOKUP(A33,'[1]Sheet1'!$A$182:$W$266,12,FALSE)</f>
        <v>14</v>
      </c>
      <c r="D33" s="69">
        <f>VLOOKUP(A33,'[1]Sheet1'!$A$182:$W$266,13,FALSE)/100</f>
        <v>0.003219871205151794</v>
      </c>
      <c r="E33" s="10">
        <f>VLOOKUP(A33,'[1]Sheet1'!$A$182:$W$266,14,FALSE)</f>
        <v>16</v>
      </c>
      <c r="F33" s="69">
        <f>VLOOKUP(A33,'[1]Sheet1'!$A$182:$W$266,15,FALSE)/100</f>
        <v>0.0028933092224231465</v>
      </c>
      <c r="G33" s="10">
        <f>VLOOKUP(A33,'[1]Sheet1'!$A$182:$W$266,16,FALSE)</f>
        <v>7</v>
      </c>
      <c r="H33" s="69">
        <f>VLOOKUP(A33,'[1]Sheet1'!$A$182:$W$266,17,FALSE)/100</f>
        <v>0.004919184820801125</v>
      </c>
      <c r="I33" s="10">
        <f>VLOOKUP(A33,'[1]Sheet1'!$A$182:$W$266,18,FALSE)</f>
        <v>0</v>
      </c>
      <c r="J33" s="69">
        <f>VLOOKUP(A33,'[1]Sheet1'!$A$182:$W$266,19,FALSE)/100</f>
        <v>0</v>
      </c>
      <c r="K33" s="10">
        <f>VLOOKUP(A33,'[1]Sheet1'!$A$182:$W$266,20,FALSE)</f>
        <v>37</v>
      </c>
      <c r="L33" s="88">
        <f>VLOOKUP(A33,'[1]Sheet1'!$A$182:$W$266,21,FALSE)/100</f>
        <v>0.00326163610719323</v>
      </c>
    </row>
    <row r="34" spans="1:12" ht="15">
      <c r="A34" s="67" t="s">
        <v>72</v>
      </c>
      <c r="B34" s="80" t="s">
        <v>73</v>
      </c>
      <c r="C34" s="10">
        <f>VLOOKUP(A34,'[1]Sheet1'!$A$182:$W$266,12,FALSE)</f>
        <v>15</v>
      </c>
      <c r="D34" s="69">
        <f>VLOOKUP(A34,'[1]Sheet1'!$A$182:$W$266,13,FALSE)/100</f>
        <v>0.0034498620055197792</v>
      </c>
      <c r="E34" s="10">
        <f>VLOOKUP(A34,'[1]Sheet1'!$A$182:$W$266,14,FALSE)</f>
        <v>26</v>
      </c>
      <c r="F34" s="69">
        <f>VLOOKUP(A34,'[1]Sheet1'!$A$182:$W$266,15,FALSE)/100</f>
        <v>0.004701627486437613</v>
      </c>
      <c r="G34" s="10">
        <f>VLOOKUP(A34,'[1]Sheet1'!$A$182:$W$266,16,FALSE)</f>
        <v>7</v>
      </c>
      <c r="H34" s="69">
        <f>VLOOKUP(A34,'[1]Sheet1'!$A$182:$W$266,17,FALSE)/100</f>
        <v>0.004919184820801125</v>
      </c>
      <c r="I34" s="10">
        <f>VLOOKUP(A34,'[1]Sheet1'!$A$182:$W$266,18,FALSE)</f>
        <v>0</v>
      </c>
      <c r="J34" s="69">
        <f>VLOOKUP(A34,'[1]Sheet1'!$A$182:$W$266,19,FALSE)/100</f>
        <v>0</v>
      </c>
      <c r="K34" s="10">
        <f>VLOOKUP(A34,'[1]Sheet1'!$A$182:$W$266,20,FALSE)</f>
        <v>48</v>
      </c>
      <c r="L34" s="88">
        <f>VLOOKUP(A34,'[1]Sheet1'!$A$182:$W$266,21,FALSE)/100</f>
        <v>0.004231311706629055</v>
      </c>
    </row>
    <row r="35" spans="1:12" ht="15">
      <c r="A35" s="67" t="s">
        <v>74</v>
      </c>
      <c r="B35" s="80" t="s">
        <v>75</v>
      </c>
      <c r="C35" s="10">
        <f>VLOOKUP(A35,'[1]Sheet1'!$A$182:$W$266,12,FALSE)</f>
        <v>14</v>
      </c>
      <c r="D35" s="69">
        <f>VLOOKUP(A35,'[1]Sheet1'!$A$182:$W$266,13,FALSE)/100</f>
        <v>0.003219871205151794</v>
      </c>
      <c r="E35" s="10">
        <f>VLOOKUP(A35,'[1]Sheet1'!$A$182:$W$266,14,FALSE)</f>
        <v>6</v>
      </c>
      <c r="F35" s="69">
        <f>VLOOKUP(A35,'[1]Sheet1'!$A$182:$W$266,15,FALSE)/100</f>
        <v>0.00108499095840868</v>
      </c>
      <c r="G35" s="10">
        <f>VLOOKUP(A35,'[1]Sheet1'!$A$182:$W$266,16,FALSE)</f>
        <v>4</v>
      </c>
      <c r="H35" s="69">
        <f>VLOOKUP(A35,'[1]Sheet1'!$A$182:$W$266,17,FALSE)/100</f>
        <v>0.0028109627547434997</v>
      </c>
      <c r="I35" s="10">
        <f>VLOOKUP(A35,'[1]Sheet1'!$A$182:$W$266,18,FALSE)</f>
        <v>0</v>
      </c>
      <c r="J35" s="69">
        <f>VLOOKUP(A35,'[1]Sheet1'!$A$182:$W$266,19,FALSE)/100</f>
        <v>0</v>
      </c>
      <c r="K35" s="10">
        <f>VLOOKUP(A35,'[1]Sheet1'!$A$182:$W$266,20,FALSE)</f>
        <v>24</v>
      </c>
      <c r="L35" s="88">
        <f>VLOOKUP(A35,'[1]Sheet1'!$A$182:$W$266,21,FALSE)/100</f>
        <v>0.0021156558533145277</v>
      </c>
    </row>
    <row r="36" spans="1:12" ht="15">
      <c r="A36" s="67" t="s">
        <v>76</v>
      </c>
      <c r="B36" s="80" t="s">
        <v>77</v>
      </c>
      <c r="C36" s="10">
        <f>VLOOKUP(A36,'[1]Sheet1'!$A$182:$W$266,12,FALSE)</f>
        <v>22</v>
      </c>
      <c r="D36" s="69">
        <f>VLOOKUP(A36,'[1]Sheet1'!$A$182:$W$266,13,FALSE)/100</f>
        <v>0.005059797608095675</v>
      </c>
      <c r="E36" s="10">
        <f>VLOOKUP(A36,'[1]Sheet1'!$A$182:$W$266,14,FALSE)</f>
        <v>26</v>
      </c>
      <c r="F36" s="69">
        <f>VLOOKUP(A36,'[1]Sheet1'!$A$182:$W$266,15,FALSE)/100</f>
        <v>0.004701627486437613</v>
      </c>
      <c r="G36" s="10">
        <f>VLOOKUP(A36,'[1]Sheet1'!$A$182:$W$266,16,FALSE)</f>
        <v>14</v>
      </c>
      <c r="H36" s="69">
        <f>VLOOKUP(A36,'[1]Sheet1'!$A$182:$W$266,17,FALSE)/100</f>
        <v>0.00983836964160225</v>
      </c>
      <c r="I36" s="10">
        <f>VLOOKUP(A36,'[1]Sheet1'!$A$182:$W$266,18,FALSE)</f>
        <v>0</v>
      </c>
      <c r="J36" s="69">
        <f>VLOOKUP(A36,'[1]Sheet1'!$A$182:$W$266,19,FALSE)/100</f>
        <v>0</v>
      </c>
      <c r="K36" s="10">
        <f>VLOOKUP(A36,'[1]Sheet1'!$A$182:$W$266,20,FALSE)</f>
        <v>62</v>
      </c>
      <c r="L36" s="88">
        <f>VLOOKUP(A36,'[1]Sheet1'!$A$182:$W$266,21,FALSE)/100</f>
        <v>0.005465444287729196</v>
      </c>
    </row>
    <row r="37" spans="1:12" ht="15">
      <c r="A37" s="67" t="s">
        <v>78</v>
      </c>
      <c r="B37" s="80" t="s">
        <v>79</v>
      </c>
      <c r="C37" s="10">
        <f>VLOOKUP(A37,'[1]Sheet1'!$A$182:$W$266,12,FALSE)</f>
        <v>37</v>
      </c>
      <c r="D37" s="69">
        <f>VLOOKUP(A37,'[1]Sheet1'!$A$182:$W$266,13,FALSE)/100</f>
        <v>0.008509659613615455</v>
      </c>
      <c r="E37" s="10">
        <f>VLOOKUP(A37,'[1]Sheet1'!$A$182:$W$266,14,FALSE)</f>
        <v>26</v>
      </c>
      <c r="F37" s="69">
        <f>VLOOKUP(A37,'[1]Sheet1'!$A$182:$W$266,15,FALSE)/100</f>
        <v>0.004701627486437613</v>
      </c>
      <c r="G37" s="10">
        <f>VLOOKUP(A37,'[1]Sheet1'!$A$182:$W$266,16,FALSE)</f>
        <v>9</v>
      </c>
      <c r="H37" s="69">
        <f>VLOOKUP(A37,'[1]Sheet1'!$A$182:$W$266,17,FALSE)/100</f>
        <v>0.006324666198172874</v>
      </c>
      <c r="I37" s="10">
        <f>VLOOKUP(A37,'[1]Sheet1'!$A$182:$W$266,18,FALSE)</f>
        <v>0</v>
      </c>
      <c r="J37" s="69">
        <f>VLOOKUP(A37,'[1]Sheet1'!$A$182:$W$266,19,FALSE)/100</f>
        <v>0</v>
      </c>
      <c r="K37" s="10">
        <f>VLOOKUP(A37,'[1]Sheet1'!$A$182:$W$266,20,FALSE)</f>
        <v>72</v>
      </c>
      <c r="L37" s="88">
        <f>VLOOKUP(A37,'[1]Sheet1'!$A$182:$W$266,21,FALSE)/100</f>
        <v>0.006346967559943583</v>
      </c>
    </row>
    <row r="38" spans="1:12" ht="15">
      <c r="A38" s="67" t="s">
        <v>80</v>
      </c>
      <c r="B38" s="80" t="s">
        <v>81</v>
      </c>
      <c r="C38" s="10">
        <v>0</v>
      </c>
      <c r="D38" s="69">
        <v>0</v>
      </c>
      <c r="E38" s="10">
        <v>0</v>
      </c>
      <c r="F38" s="69">
        <v>0</v>
      </c>
      <c r="G38" s="10">
        <v>0</v>
      </c>
      <c r="H38" s="69">
        <v>0</v>
      </c>
      <c r="I38" s="10">
        <v>0</v>
      </c>
      <c r="J38" s="69">
        <v>0</v>
      </c>
      <c r="K38" s="10">
        <v>0</v>
      </c>
      <c r="L38" s="88">
        <v>0</v>
      </c>
    </row>
    <row r="39" spans="1:12" ht="15">
      <c r="A39" s="67" t="s">
        <v>82</v>
      </c>
      <c r="B39" s="80" t="s">
        <v>83</v>
      </c>
      <c r="C39" s="10">
        <f>VLOOKUP(A39,'[1]Sheet1'!$A$182:$W$266,12,FALSE)</f>
        <v>4</v>
      </c>
      <c r="D39" s="69">
        <f>VLOOKUP(A39,'[1]Sheet1'!$A$182:$W$266,13,FALSE)/100</f>
        <v>0.0009199632014719411</v>
      </c>
      <c r="E39" s="10">
        <f>VLOOKUP(A39,'[1]Sheet1'!$A$182:$W$266,14,FALSE)</f>
        <v>8</v>
      </c>
      <c r="F39" s="69">
        <f>VLOOKUP(A39,'[1]Sheet1'!$A$182:$W$266,15,FALSE)/100</f>
        <v>0.0014466546112115732</v>
      </c>
      <c r="G39" s="10">
        <f>VLOOKUP(A39,'[1]Sheet1'!$A$182:$W$266,16,FALSE)</f>
        <v>2</v>
      </c>
      <c r="H39" s="69">
        <f>VLOOKUP(A39,'[1]Sheet1'!$A$182:$W$266,17,FALSE)/100</f>
        <v>0.0014054813773717498</v>
      </c>
      <c r="I39" s="10">
        <f>VLOOKUP(A39,'[1]Sheet1'!$A$182:$W$266,18,FALSE)</f>
        <v>0</v>
      </c>
      <c r="J39" s="69">
        <f>VLOOKUP(A39,'[1]Sheet1'!$A$182:$W$266,19,FALSE)/100</f>
        <v>0</v>
      </c>
      <c r="K39" s="10">
        <f>VLOOKUP(A39,'[1]Sheet1'!$A$182:$W$266,20,FALSE)</f>
        <v>14</v>
      </c>
      <c r="L39" s="88">
        <f>VLOOKUP(A39,'[1]Sheet1'!$A$182:$W$266,21,FALSE)/100</f>
        <v>0.001234132581100141</v>
      </c>
    </row>
    <row r="40" spans="1:12" ht="15">
      <c r="A40" s="67" t="s">
        <v>84</v>
      </c>
      <c r="B40" s="80" t="s">
        <v>85</v>
      </c>
      <c r="C40" s="10">
        <f>VLOOKUP(A40,'[1]Sheet1'!$A$182:$W$266,12,FALSE)</f>
        <v>17</v>
      </c>
      <c r="D40" s="69">
        <f>VLOOKUP(A40,'[1]Sheet1'!$A$182:$W$266,13,FALSE)/100</f>
        <v>0.00390984360625575</v>
      </c>
      <c r="E40" s="10">
        <f>VLOOKUP(A40,'[1]Sheet1'!$A$182:$W$266,14,FALSE)</f>
        <v>38</v>
      </c>
      <c r="F40" s="69">
        <f>VLOOKUP(A40,'[1]Sheet1'!$A$182:$W$266,15,FALSE)/100</f>
        <v>0.006871609403254973</v>
      </c>
      <c r="G40" s="10">
        <f>VLOOKUP(A40,'[1]Sheet1'!$A$182:$W$266,16,FALSE)</f>
        <v>10</v>
      </c>
      <c r="H40" s="69">
        <f>VLOOKUP(A40,'[1]Sheet1'!$A$182:$W$266,17,FALSE)/100</f>
        <v>0.0070274068868587496</v>
      </c>
      <c r="I40" s="10">
        <f>VLOOKUP(A40,'[1]Sheet1'!$A$182:$W$266,18,FALSE)</f>
        <v>0</v>
      </c>
      <c r="J40" s="69">
        <f>VLOOKUP(A40,'[1]Sheet1'!$A$182:$W$266,19,FALSE)/100</f>
        <v>0</v>
      </c>
      <c r="K40" s="10">
        <f>VLOOKUP(A40,'[1]Sheet1'!$A$182:$W$266,20,FALSE)</f>
        <v>65</v>
      </c>
      <c r="L40" s="88">
        <f>VLOOKUP(A40,'[1]Sheet1'!$A$182:$W$266,21,FALSE)/100</f>
        <v>0.005729901269393512</v>
      </c>
    </row>
    <row r="41" spans="1:12" ht="15">
      <c r="A41" s="67" t="s">
        <v>86</v>
      </c>
      <c r="B41" s="80" t="s">
        <v>87</v>
      </c>
      <c r="C41" s="10">
        <f>VLOOKUP(A41,'[1]Sheet1'!$A$182:$W$266,12,FALSE)</f>
        <v>3</v>
      </c>
      <c r="D41" s="69">
        <f>VLOOKUP(A41,'[1]Sheet1'!$A$182:$W$266,13,FALSE)/100</f>
        <v>0.0006899724011039558</v>
      </c>
      <c r="E41" s="10">
        <f>VLOOKUP(A41,'[1]Sheet1'!$A$182:$W$266,14,FALSE)</f>
        <v>2</v>
      </c>
      <c r="F41" s="69">
        <f>VLOOKUP(A41,'[1]Sheet1'!$A$182:$W$266,15,FALSE)/100</f>
        <v>0.0003616636528028933</v>
      </c>
      <c r="G41" s="10">
        <f>VLOOKUP(A41,'[1]Sheet1'!$A$182:$W$266,16,FALSE)</f>
        <v>1</v>
      </c>
      <c r="H41" s="69">
        <f>VLOOKUP(A41,'[1]Sheet1'!$A$182:$W$266,17,FALSE)/100</f>
        <v>0.0007027406886858749</v>
      </c>
      <c r="I41" s="10">
        <f>VLOOKUP(A41,'[1]Sheet1'!$A$182:$W$266,18,FALSE)</f>
        <v>0</v>
      </c>
      <c r="J41" s="69">
        <f>VLOOKUP(A41,'[1]Sheet1'!$A$182:$W$266,19,FALSE)/100</f>
        <v>0</v>
      </c>
      <c r="K41" s="10">
        <f>VLOOKUP(A41,'[1]Sheet1'!$A$182:$W$266,20,FALSE)</f>
        <v>6</v>
      </c>
      <c r="L41" s="88">
        <f>VLOOKUP(A41,'[1]Sheet1'!$A$182:$W$266,21,FALSE)/100</f>
        <v>0.0005289139633286319</v>
      </c>
    </row>
    <row r="42" spans="1:12" ht="15">
      <c r="A42" s="67" t="s">
        <v>88</v>
      </c>
      <c r="B42" s="81" t="s">
        <v>89</v>
      </c>
      <c r="C42" s="10">
        <f>VLOOKUP(A42,'[1]Sheet1'!$A$182:$W$266,12,FALSE)</f>
        <v>57</v>
      </c>
      <c r="D42" s="69">
        <f>VLOOKUP(A42,'[1]Sheet1'!$A$182:$W$266,13,FALSE)/100</f>
        <v>0.013109475620975163</v>
      </c>
      <c r="E42" s="10">
        <f>VLOOKUP(A42,'[1]Sheet1'!$A$182:$W$266,14,FALSE)</f>
        <v>84</v>
      </c>
      <c r="F42" s="69">
        <f>VLOOKUP(A42,'[1]Sheet1'!$A$182:$W$266,15,FALSE)/100</f>
        <v>0.015189873417721518</v>
      </c>
      <c r="G42" s="10">
        <f>VLOOKUP(A42,'[1]Sheet1'!$A$182:$W$266,16,FALSE)</f>
        <v>27</v>
      </c>
      <c r="H42" s="69">
        <f>VLOOKUP(A42,'[1]Sheet1'!$A$182:$W$266,17,FALSE)/100</f>
        <v>0.018973998594518624</v>
      </c>
      <c r="I42" s="10">
        <f>VLOOKUP(A42,'[1]Sheet1'!$A$182:$W$266,18,FALSE)</f>
        <v>2</v>
      </c>
      <c r="J42" s="69">
        <f>VLOOKUP(A42,'[1]Sheet1'!$A$182:$W$266,19,FALSE)/100</f>
        <v>0.046511627906976744</v>
      </c>
      <c r="K42" s="10">
        <f>VLOOKUP(A42,'[1]Sheet1'!$A$182:$W$266,20,FALSE)</f>
        <v>170</v>
      </c>
      <c r="L42" s="88">
        <f>VLOOKUP(A42,'[1]Sheet1'!$A$182:$W$266,21,FALSE)/100</f>
        <v>0.014985895627644569</v>
      </c>
    </row>
    <row r="43" spans="1:12" ht="15">
      <c r="A43" s="67" t="s">
        <v>90</v>
      </c>
      <c r="B43" s="80" t="s">
        <v>91</v>
      </c>
      <c r="C43" s="10">
        <f>VLOOKUP(A43,'[1]Sheet1'!$A$182:$W$266,12,FALSE)</f>
        <v>55</v>
      </c>
      <c r="D43" s="69">
        <f>VLOOKUP(A43,'[1]Sheet1'!$A$182:$W$266,13,FALSE)/100</f>
        <v>0.012649494020239191</v>
      </c>
      <c r="E43" s="10">
        <f>VLOOKUP(A43,'[1]Sheet1'!$A$182:$W$266,14,FALSE)</f>
        <v>77</v>
      </c>
      <c r="F43" s="69">
        <f>VLOOKUP(A43,'[1]Sheet1'!$A$182:$W$266,15,FALSE)/100</f>
        <v>0.01392405063291139</v>
      </c>
      <c r="G43" s="10">
        <f>VLOOKUP(A43,'[1]Sheet1'!$A$182:$W$266,16,FALSE)</f>
        <v>15</v>
      </c>
      <c r="H43" s="69">
        <f>VLOOKUP(A43,'[1]Sheet1'!$A$182:$W$266,17,FALSE)/100</f>
        <v>0.010541110330288124</v>
      </c>
      <c r="I43" s="10">
        <f>VLOOKUP(A43,'[1]Sheet1'!$A$182:$W$266,18,FALSE)</f>
        <v>0</v>
      </c>
      <c r="J43" s="69">
        <f>VLOOKUP(A43,'[1]Sheet1'!$A$182:$W$266,19,FALSE)/100</f>
        <v>0</v>
      </c>
      <c r="K43" s="10">
        <f>VLOOKUP(A43,'[1]Sheet1'!$A$182:$W$266,20,FALSE)</f>
        <v>147</v>
      </c>
      <c r="L43" s="88">
        <f>VLOOKUP(A43,'[1]Sheet1'!$A$182:$W$266,21,FALSE)/100</f>
        <v>0.012958392101551482</v>
      </c>
    </row>
    <row r="44" spans="1:12" ht="15">
      <c r="A44" s="67" t="s">
        <v>92</v>
      </c>
      <c r="B44" s="80" t="s">
        <v>93</v>
      </c>
      <c r="C44" s="10">
        <f>VLOOKUP(A44,'[1]Sheet1'!$A$182:$W$266,12,FALSE)</f>
        <v>148</v>
      </c>
      <c r="D44" s="69">
        <f>VLOOKUP(A44,'[1]Sheet1'!$A$182:$W$266,13,FALSE)/100</f>
        <v>0.03403863845446182</v>
      </c>
      <c r="E44" s="10">
        <f>VLOOKUP(A44,'[1]Sheet1'!$A$182:$W$266,14,FALSE)</f>
        <v>232</v>
      </c>
      <c r="F44" s="69">
        <f>VLOOKUP(A44,'[1]Sheet1'!$A$182:$W$266,15,FALSE)/100</f>
        <v>0.041952983725135624</v>
      </c>
      <c r="G44" s="10">
        <f>VLOOKUP(A44,'[1]Sheet1'!$A$182:$W$266,16,FALSE)</f>
        <v>65</v>
      </c>
      <c r="H44" s="69">
        <f>VLOOKUP(A44,'[1]Sheet1'!$A$182:$W$266,17,FALSE)/100</f>
        <v>0.04567814476458187</v>
      </c>
      <c r="I44" s="10">
        <f>VLOOKUP(A44,'[1]Sheet1'!$A$182:$W$266,18,FALSE)</f>
        <v>6</v>
      </c>
      <c r="J44" s="69">
        <f>VLOOKUP(A44,'[1]Sheet1'!$A$182:$W$266,19,FALSE)/100</f>
        <v>0.13953488372093023</v>
      </c>
      <c r="K44" s="10">
        <f>VLOOKUP(A44,'[1]Sheet1'!$A$182:$W$266,20,FALSE)</f>
        <v>451</v>
      </c>
      <c r="L44" s="88">
        <f>VLOOKUP(A44,'[1]Sheet1'!$A$182:$W$266,21,FALSE)/100</f>
        <v>0.03975669957686883</v>
      </c>
    </row>
    <row r="45" spans="1:12" ht="15">
      <c r="A45" s="67" t="s">
        <v>94</v>
      </c>
      <c r="B45" s="81" t="s">
        <v>95</v>
      </c>
      <c r="C45" s="10">
        <f>VLOOKUP(A45,'[1]Sheet1'!$A$182:$W$266,12,FALSE)</f>
        <v>86</v>
      </c>
      <c r="D45" s="69">
        <f>VLOOKUP(A45,'[1]Sheet1'!$A$182:$W$266,13,FALSE)/100</f>
        <v>0.019779208831646734</v>
      </c>
      <c r="E45" s="10">
        <f>VLOOKUP(A45,'[1]Sheet1'!$A$182:$W$266,14,FALSE)</f>
        <v>137</v>
      </c>
      <c r="F45" s="69">
        <f>VLOOKUP(A45,'[1]Sheet1'!$A$182:$W$266,15,FALSE)/100</f>
        <v>0.02477396021699819</v>
      </c>
      <c r="G45" s="10">
        <f>VLOOKUP(A45,'[1]Sheet1'!$A$182:$W$266,16,FALSE)</f>
        <v>43</v>
      </c>
      <c r="H45" s="69">
        <f>VLOOKUP(A45,'[1]Sheet1'!$A$182:$W$266,17,FALSE)/100</f>
        <v>0.030217849613492623</v>
      </c>
      <c r="I45" s="10">
        <f>VLOOKUP(A45,'[1]Sheet1'!$A$182:$W$266,18,FALSE)</f>
        <v>1</v>
      </c>
      <c r="J45" s="69">
        <f>VLOOKUP(A45,'[1]Sheet1'!$A$182:$W$266,19,FALSE)/100</f>
        <v>0.023255813953488372</v>
      </c>
      <c r="K45" s="10">
        <f>VLOOKUP(A45,'[1]Sheet1'!$A$182:$W$266,20,FALSE)</f>
        <v>267</v>
      </c>
      <c r="L45" s="88">
        <f>VLOOKUP(A45,'[1]Sheet1'!$A$182:$W$266,21,FALSE)/100</f>
        <v>0.023536671368124117</v>
      </c>
    </row>
    <row r="46" spans="1:12" ht="15">
      <c r="A46" s="67" t="s">
        <v>96</v>
      </c>
      <c r="B46" s="81" t="s">
        <v>97</v>
      </c>
      <c r="C46" s="10">
        <f>VLOOKUP(A46,'[1]Sheet1'!$A$182:$W$266,12,FALSE)</f>
        <v>269</v>
      </c>
      <c r="D46" s="69">
        <f>VLOOKUP(A46,'[1]Sheet1'!$A$182:$W$266,13,FALSE)/100</f>
        <v>0.06186752529898804</v>
      </c>
      <c r="E46" s="10">
        <f>VLOOKUP(A46,'[1]Sheet1'!$A$182:$W$266,14,FALSE)</f>
        <v>282</v>
      </c>
      <c r="F46" s="69">
        <f>VLOOKUP(A46,'[1]Sheet1'!$A$182:$W$266,15,FALSE)/100</f>
        <v>0.05099457504520796</v>
      </c>
      <c r="G46" s="10">
        <f>VLOOKUP(A46,'[1]Sheet1'!$A$182:$W$266,16,FALSE)</f>
        <v>91</v>
      </c>
      <c r="H46" s="69">
        <f>VLOOKUP(A46,'[1]Sheet1'!$A$182:$W$266,17,FALSE)/100</f>
        <v>0.06394940267041462</v>
      </c>
      <c r="I46" s="10">
        <f>VLOOKUP(A46,'[1]Sheet1'!$A$182:$W$266,18,FALSE)</f>
        <v>6</v>
      </c>
      <c r="J46" s="69">
        <f>VLOOKUP(A46,'[1]Sheet1'!$A$182:$W$266,19,FALSE)/100</f>
        <v>0.13953488372093023</v>
      </c>
      <c r="K46" s="10">
        <f>VLOOKUP(A46,'[1]Sheet1'!$A$182:$W$266,20,FALSE)</f>
        <v>648</v>
      </c>
      <c r="L46" s="88">
        <f>VLOOKUP(A46,'[1]Sheet1'!$A$182:$W$266,21,FALSE)/100</f>
        <v>0.057122708039492244</v>
      </c>
    </row>
    <row r="47" spans="1:12" ht="15">
      <c r="A47" s="67" t="s">
        <v>98</v>
      </c>
      <c r="B47" s="81" t="s">
        <v>99</v>
      </c>
      <c r="C47" s="10">
        <f>VLOOKUP(A47,'[1]Sheet1'!$A$182:$W$266,12,FALSE)</f>
        <v>218</v>
      </c>
      <c r="D47" s="69">
        <f>VLOOKUP(A47,'[1]Sheet1'!$A$182:$W$266,13,FALSE)/100</f>
        <v>0.0501379944802208</v>
      </c>
      <c r="E47" s="10">
        <f>VLOOKUP(A47,'[1]Sheet1'!$A$182:$W$266,14,FALSE)</f>
        <v>287</v>
      </c>
      <c r="F47" s="69">
        <f>VLOOKUP(A47,'[1]Sheet1'!$A$182:$W$266,15,FALSE)/100</f>
        <v>0.05189873417721519</v>
      </c>
      <c r="G47" s="10">
        <f>VLOOKUP(A47,'[1]Sheet1'!$A$182:$W$266,16,FALSE)</f>
        <v>64</v>
      </c>
      <c r="H47" s="69">
        <f>VLOOKUP(A47,'[1]Sheet1'!$A$182:$W$266,17,FALSE)/100</f>
        <v>0.044975404075895994</v>
      </c>
      <c r="I47" s="10">
        <f>VLOOKUP(A47,'[1]Sheet1'!$A$182:$W$266,18,FALSE)</f>
        <v>2</v>
      </c>
      <c r="J47" s="69">
        <f>VLOOKUP(A47,'[1]Sheet1'!$A$182:$W$266,19,FALSE)/100</f>
        <v>0.046511627906976744</v>
      </c>
      <c r="K47" s="10">
        <f>VLOOKUP(A47,'[1]Sheet1'!$A$182:$W$266,20,FALSE)</f>
        <v>571</v>
      </c>
      <c r="L47" s="88">
        <f>VLOOKUP(A47,'[1]Sheet1'!$A$182:$W$266,21,FALSE)/100</f>
        <v>0.05033497884344147</v>
      </c>
    </row>
    <row r="48" spans="1:12" ht="15">
      <c r="A48" s="67" t="s">
        <v>100</v>
      </c>
      <c r="B48" s="80" t="s">
        <v>101</v>
      </c>
      <c r="C48" s="10">
        <f>VLOOKUP(A48,'[1]Sheet1'!$A$182:$W$266,12,FALSE)</f>
        <v>106</v>
      </c>
      <c r="D48" s="69">
        <f>VLOOKUP(A48,'[1]Sheet1'!$A$182:$W$266,13,FALSE)/100</f>
        <v>0.024379024839006436</v>
      </c>
      <c r="E48" s="10">
        <f>VLOOKUP(A48,'[1]Sheet1'!$A$182:$W$266,14,FALSE)</f>
        <v>200</v>
      </c>
      <c r="F48" s="69">
        <f>VLOOKUP(A48,'[1]Sheet1'!$A$182:$W$266,15,FALSE)/100</f>
        <v>0.036166365280289325</v>
      </c>
      <c r="G48" s="10">
        <f>VLOOKUP(A48,'[1]Sheet1'!$A$182:$W$266,16,FALSE)</f>
        <v>69</v>
      </c>
      <c r="H48" s="69">
        <f>VLOOKUP(A48,'[1]Sheet1'!$A$182:$W$266,17,FALSE)/100</f>
        <v>0.048489107519325364</v>
      </c>
      <c r="I48" s="10">
        <f>VLOOKUP(A48,'[1]Sheet1'!$A$182:$W$266,18,FALSE)</f>
        <v>1</v>
      </c>
      <c r="J48" s="69">
        <f>VLOOKUP(A48,'[1]Sheet1'!$A$182:$W$266,19,FALSE)/100</f>
        <v>0.023255813953488372</v>
      </c>
      <c r="K48" s="10">
        <f>VLOOKUP(A48,'[1]Sheet1'!$A$182:$W$266,20,FALSE)</f>
        <v>376</v>
      </c>
      <c r="L48" s="88">
        <f>VLOOKUP(A48,'[1]Sheet1'!$A$182:$W$266,21,FALSE)/100</f>
        <v>0.03314527503526092</v>
      </c>
    </row>
    <row r="49" spans="1:12" ht="15">
      <c r="A49" s="67" t="s">
        <v>102</v>
      </c>
      <c r="B49" s="80" t="s">
        <v>103</v>
      </c>
      <c r="C49" s="10">
        <f>VLOOKUP(A49,'[1]Sheet1'!$A$182:$W$266,12,FALSE)</f>
        <v>3</v>
      </c>
      <c r="D49" s="69">
        <f>VLOOKUP(A49,'[1]Sheet1'!$A$182:$W$266,13,FALSE)/100</f>
        <v>0.0006899724011039558</v>
      </c>
      <c r="E49" s="10">
        <f>VLOOKUP(A49,'[1]Sheet1'!$A$182:$W$266,14,FALSE)</f>
        <v>2</v>
      </c>
      <c r="F49" s="69">
        <f>VLOOKUP(A49,'[1]Sheet1'!$A$182:$W$266,15,FALSE)/100</f>
        <v>0.0003616636528028933</v>
      </c>
      <c r="G49" s="10">
        <f>VLOOKUP(A49,'[1]Sheet1'!$A$182:$W$266,16,FALSE)</f>
        <v>2</v>
      </c>
      <c r="H49" s="69">
        <f>VLOOKUP(A49,'[1]Sheet1'!$A$182:$W$266,17,FALSE)/100</f>
        <v>0.0014054813773717498</v>
      </c>
      <c r="I49" s="10">
        <f>VLOOKUP(A49,'[1]Sheet1'!$A$182:$W$266,18,FALSE)</f>
        <v>0</v>
      </c>
      <c r="J49" s="69">
        <f>VLOOKUP(A49,'[1]Sheet1'!$A$182:$W$266,19,FALSE)/100</f>
        <v>0</v>
      </c>
      <c r="K49" s="10">
        <f>VLOOKUP(A49,'[1]Sheet1'!$A$182:$W$266,20,FALSE)</f>
        <v>7</v>
      </c>
      <c r="L49" s="88">
        <f>VLOOKUP(A49,'[1]Sheet1'!$A$182:$W$266,21,FALSE)/100</f>
        <v>0.0006170662905500705</v>
      </c>
    </row>
    <row r="50" spans="1:12" ht="15">
      <c r="A50" s="67" t="s">
        <v>104</v>
      </c>
      <c r="B50" s="80" t="s">
        <v>105</v>
      </c>
      <c r="C50" s="10">
        <f>VLOOKUP(A50,'[1]Sheet1'!$A$182:$W$266,12,FALSE)</f>
        <v>9</v>
      </c>
      <c r="D50" s="69">
        <f>VLOOKUP(A50,'[1]Sheet1'!$A$182:$W$266,13,FALSE)/100</f>
        <v>0.0020699172033118675</v>
      </c>
      <c r="E50" s="10">
        <f>VLOOKUP(A50,'[1]Sheet1'!$A$182:$W$266,14,FALSE)</f>
        <v>7</v>
      </c>
      <c r="F50" s="69">
        <f>VLOOKUP(A50,'[1]Sheet1'!$A$182:$W$266,15,FALSE)/100</f>
        <v>0.0012658227848101266</v>
      </c>
      <c r="G50" s="10">
        <f>VLOOKUP(A50,'[1]Sheet1'!$A$182:$W$266,16,FALSE)</f>
        <v>4</v>
      </c>
      <c r="H50" s="69">
        <f>VLOOKUP(A50,'[1]Sheet1'!$A$182:$W$266,17,FALSE)/100</f>
        <v>0.0028109627547434997</v>
      </c>
      <c r="I50" s="10">
        <f>VLOOKUP(A50,'[1]Sheet1'!$A$182:$W$266,18,FALSE)</f>
        <v>0</v>
      </c>
      <c r="J50" s="69">
        <f>VLOOKUP(A50,'[1]Sheet1'!$A$182:$W$266,19,FALSE)/100</f>
        <v>0</v>
      </c>
      <c r="K50" s="10">
        <f>VLOOKUP(A50,'[1]Sheet1'!$A$182:$W$266,20,FALSE)</f>
        <v>20</v>
      </c>
      <c r="L50" s="88">
        <f>VLOOKUP(A50,'[1]Sheet1'!$A$182:$W$266,21,FALSE)/100</f>
        <v>0.001763046544428773</v>
      </c>
    </row>
    <row r="51" spans="1:12" ht="15">
      <c r="A51" s="67" t="s">
        <v>106</v>
      </c>
      <c r="B51" s="80" t="s">
        <v>107</v>
      </c>
      <c r="C51" s="10">
        <f>VLOOKUP(A51,'[1]Sheet1'!$A$182:$W$266,12,FALSE)</f>
        <v>154</v>
      </c>
      <c r="D51" s="69">
        <f>VLOOKUP(A51,'[1]Sheet1'!$A$182:$W$266,13,FALSE)/100</f>
        <v>0.03541858325666973</v>
      </c>
      <c r="E51" s="10">
        <f>VLOOKUP(A51,'[1]Sheet1'!$A$182:$W$266,14,FALSE)</f>
        <v>266</v>
      </c>
      <c r="F51" s="69">
        <f>VLOOKUP(A51,'[1]Sheet1'!$A$182:$W$266,15,FALSE)/100</f>
        <v>0.04810126582278481</v>
      </c>
      <c r="G51" s="10">
        <f>VLOOKUP(A51,'[1]Sheet1'!$A$182:$W$266,16,FALSE)</f>
        <v>58</v>
      </c>
      <c r="H51" s="69">
        <f>VLOOKUP(A51,'[1]Sheet1'!$A$182:$W$266,17,FALSE)/100</f>
        <v>0.04075895994378074</v>
      </c>
      <c r="I51" s="10">
        <f>VLOOKUP(A51,'[1]Sheet1'!$A$182:$W$266,18,FALSE)</f>
        <v>2</v>
      </c>
      <c r="J51" s="69">
        <f>VLOOKUP(A51,'[1]Sheet1'!$A$182:$W$266,19,FALSE)/100</f>
        <v>0.046511627906976744</v>
      </c>
      <c r="K51" s="10">
        <f>VLOOKUP(A51,'[1]Sheet1'!$A$182:$W$266,20,FALSE)</f>
        <v>480</v>
      </c>
      <c r="L51" s="88">
        <f>VLOOKUP(A51,'[1]Sheet1'!$A$182:$W$266,21,FALSE)/100</f>
        <v>0.04231311706629055</v>
      </c>
    </row>
    <row r="52" spans="1:12" ht="15">
      <c r="A52" s="67" t="s">
        <v>108</v>
      </c>
      <c r="B52" s="80" t="s">
        <v>109</v>
      </c>
      <c r="C52" s="10">
        <f>VLOOKUP(A52,'[1]Sheet1'!$A$182:$W$266,12,FALSE)</f>
        <v>46</v>
      </c>
      <c r="D52" s="69">
        <f>VLOOKUP(A52,'[1]Sheet1'!$A$182:$W$266,13,FALSE)/100</f>
        <v>0.010579576816927323</v>
      </c>
      <c r="E52" s="10">
        <f>VLOOKUP(A52,'[1]Sheet1'!$A$182:$W$266,14,FALSE)</f>
        <v>52</v>
      </c>
      <c r="F52" s="69">
        <f>VLOOKUP(A52,'[1]Sheet1'!$A$182:$W$266,15,FALSE)/100</f>
        <v>0.009403254972875226</v>
      </c>
      <c r="G52" s="10">
        <f>VLOOKUP(A52,'[1]Sheet1'!$A$182:$W$266,16,FALSE)</f>
        <v>13</v>
      </c>
      <c r="H52" s="69">
        <f>VLOOKUP(A52,'[1]Sheet1'!$A$182:$W$266,17,FALSE)/100</f>
        <v>0.009135628952916374</v>
      </c>
      <c r="I52" s="10">
        <f>VLOOKUP(A52,'[1]Sheet1'!$A$182:$W$266,18,FALSE)</f>
        <v>0</v>
      </c>
      <c r="J52" s="69">
        <f>VLOOKUP(A52,'[1]Sheet1'!$A$182:$W$266,19,FALSE)/100</f>
        <v>0</v>
      </c>
      <c r="K52" s="10">
        <f>VLOOKUP(A52,'[1]Sheet1'!$A$182:$W$266,20,FALSE)</f>
        <v>111</v>
      </c>
      <c r="L52" s="88">
        <f>VLOOKUP(A52,'[1]Sheet1'!$A$182:$W$266,21,FALSE)/100</f>
        <v>0.00978490832157969</v>
      </c>
    </row>
    <row r="53" spans="1:12" ht="15">
      <c r="A53" s="67" t="s">
        <v>110</v>
      </c>
      <c r="B53" s="80" t="s">
        <v>111</v>
      </c>
      <c r="C53" s="10">
        <f>VLOOKUP(A53,'[1]Sheet1'!$A$182:$W$266,12,FALSE)</f>
        <v>20</v>
      </c>
      <c r="D53" s="69">
        <f>VLOOKUP(A53,'[1]Sheet1'!$A$182:$W$266,13,FALSE)/100</f>
        <v>0.004599816007359705</v>
      </c>
      <c r="E53" s="10">
        <f>VLOOKUP(A53,'[1]Sheet1'!$A$182:$W$266,14,FALSE)</f>
        <v>41</v>
      </c>
      <c r="F53" s="69">
        <f>VLOOKUP(A53,'[1]Sheet1'!$A$182:$W$266,15,FALSE)/100</f>
        <v>0.007414104882459313</v>
      </c>
      <c r="G53" s="10">
        <f>VLOOKUP(A53,'[1]Sheet1'!$A$182:$W$266,16,FALSE)</f>
        <v>10</v>
      </c>
      <c r="H53" s="69">
        <f>VLOOKUP(A53,'[1]Sheet1'!$A$182:$W$266,17,FALSE)/100</f>
        <v>0.0070274068868587496</v>
      </c>
      <c r="I53" s="10">
        <f>VLOOKUP(A53,'[1]Sheet1'!$A$182:$W$266,18,FALSE)</f>
        <v>1</v>
      </c>
      <c r="J53" s="69">
        <f>VLOOKUP(A53,'[1]Sheet1'!$A$182:$W$266,19,FALSE)/100</f>
        <v>0.023255813953488372</v>
      </c>
      <c r="K53" s="10">
        <f>VLOOKUP(A53,'[1]Sheet1'!$A$182:$W$266,20,FALSE)</f>
        <v>72</v>
      </c>
      <c r="L53" s="88">
        <f>VLOOKUP(A53,'[1]Sheet1'!$A$182:$W$266,21,FALSE)/100</f>
        <v>0.006346967559943583</v>
      </c>
    </row>
    <row r="54" spans="1:12" ht="15">
      <c r="A54" s="67" t="s">
        <v>112</v>
      </c>
      <c r="B54" s="80" t="s">
        <v>113</v>
      </c>
      <c r="C54" s="10">
        <f>VLOOKUP(A54,'[1]Sheet1'!$A$182:$W$266,12,FALSE)</f>
        <v>93</v>
      </c>
      <c r="D54" s="69">
        <f>VLOOKUP(A54,'[1]Sheet1'!$A$182:$W$266,13,FALSE)/100</f>
        <v>0.021389144434222632</v>
      </c>
      <c r="E54" s="10">
        <f>VLOOKUP(A54,'[1]Sheet1'!$A$182:$W$266,14,FALSE)</f>
        <v>97</v>
      </c>
      <c r="F54" s="69">
        <f>VLOOKUP(A54,'[1]Sheet1'!$A$182:$W$266,15,FALSE)/100</f>
        <v>0.01754068716094033</v>
      </c>
      <c r="G54" s="10">
        <f>VLOOKUP(A54,'[1]Sheet1'!$A$182:$W$266,16,FALSE)</f>
        <v>42</v>
      </c>
      <c r="H54" s="69">
        <f>VLOOKUP(A54,'[1]Sheet1'!$A$182:$W$266,17,FALSE)/100</f>
        <v>0.02951510892480675</v>
      </c>
      <c r="I54" s="10">
        <f>VLOOKUP(A54,'[1]Sheet1'!$A$182:$W$266,18,FALSE)</f>
        <v>0</v>
      </c>
      <c r="J54" s="69">
        <f>VLOOKUP(A54,'[1]Sheet1'!$A$182:$W$266,19,FALSE)/100</f>
        <v>0</v>
      </c>
      <c r="K54" s="10">
        <f>VLOOKUP(A54,'[1]Sheet1'!$A$182:$W$266,20,FALSE)</f>
        <v>232</v>
      </c>
      <c r="L54" s="88">
        <f>VLOOKUP(A54,'[1]Sheet1'!$A$182:$W$266,21,FALSE)/100</f>
        <v>0.020451339915373765</v>
      </c>
    </row>
    <row r="55" spans="1:12" ht="15">
      <c r="A55" s="67" t="s">
        <v>114</v>
      </c>
      <c r="B55" s="80" t="s">
        <v>115</v>
      </c>
      <c r="C55" s="10">
        <f>VLOOKUP(A55,'[1]Sheet1'!$A$182:$W$266,12,FALSE)</f>
        <v>14</v>
      </c>
      <c r="D55" s="69">
        <f>VLOOKUP(A55,'[1]Sheet1'!$A$182:$W$266,13,FALSE)/100</f>
        <v>0.003219871205151794</v>
      </c>
      <c r="E55" s="10">
        <f>VLOOKUP(A55,'[1]Sheet1'!$A$182:$W$266,14,FALSE)</f>
        <v>13</v>
      </c>
      <c r="F55" s="69">
        <f>VLOOKUP(A55,'[1]Sheet1'!$A$182:$W$266,15,FALSE)/100</f>
        <v>0.0023508137432188066</v>
      </c>
      <c r="G55" s="10">
        <f>VLOOKUP(A55,'[1]Sheet1'!$A$182:$W$266,16,FALSE)</f>
        <v>0</v>
      </c>
      <c r="H55" s="69">
        <f>VLOOKUP(A55,'[1]Sheet1'!$A$182:$W$266,17,FALSE)/100</f>
        <v>0</v>
      </c>
      <c r="I55" s="10">
        <f>VLOOKUP(A55,'[1]Sheet1'!$A$182:$W$266,18,FALSE)</f>
        <v>0</v>
      </c>
      <c r="J55" s="69">
        <f>VLOOKUP(A55,'[1]Sheet1'!$A$182:$W$266,19,FALSE)/100</f>
        <v>0</v>
      </c>
      <c r="K55" s="10">
        <f>VLOOKUP(A55,'[1]Sheet1'!$A$182:$W$266,20,FALSE)</f>
        <v>27</v>
      </c>
      <c r="L55" s="88">
        <f>VLOOKUP(A55,'[1]Sheet1'!$A$182:$W$266,21,FALSE)/100</f>
        <v>0.0023801128349788436</v>
      </c>
    </row>
    <row r="56" spans="1:12" ht="28.5">
      <c r="A56" s="67" t="s">
        <v>116</v>
      </c>
      <c r="B56" s="80" t="s">
        <v>117</v>
      </c>
      <c r="C56" s="10">
        <f>VLOOKUP(A56,'[1]Sheet1'!$A$182:$W$266,12,FALSE)</f>
        <v>9</v>
      </c>
      <c r="D56" s="69">
        <f>VLOOKUP(A56,'[1]Sheet1'!$A$182:$W$266,13,FALSE)/100</f>
        <v>0.0020699172033118675</v>
      </c>
      <c r="E56" s="10">
        <f>VLOOKUP(A56,'[1]Sheet1'!$A$182:$W$266,14,FALSE)</f>
        <v>8</v>
      </c>
      <c r="F56" s="69">
        <f>VLOOKUP(A56,'[1]Sheet1'!$A$182:$W$266,15,FALSE)/100</f>
        <v>0.0014466546112115732</v>
      </c>
      <c r="G56" s="10">
        <f>VLOOKUP(A56,'[1]Sheet1'!$A$182:$W$266,16,FALSE)</f>
        <v>2</v>
      </c>
      <c r="H56" s="69">
        <f>VLOOKUP(A56,'[1]Sheet1'!$A$182:$W$266,17,FALSE)/100</f>
        <v>0.0014054813773717498</v>
      </c>
      <c r="I56" s="10">
        <f>VLOOKUP(A56,'[1]Sheet1'!$A$182:$W$266,18,FALSE)</f>
        <v>0</v>
      </c>
      <c r="J56" s="69">
        <f>VLOOKUP(A56,'[1]Sheet1'!$A$182:$W$266,19,FALSE)/100</f>
        <v>0</v>
      </c>
      <c r="K56" s="10">
        <f>VLOOKUP(A56,'[1]Sheet1'!$A$182:$W$266,20,FALSE)</f>
        <v>19</v>
      </c>
      <c r="L56" s="88">
        <f>VLOOKUP(A56,'[1]Sheet1'!$A$182:$W$266,21,FALSE)/100</f>
        <v>0.0016748942172073343</v>
      </c>
    </row>
    <row r="57" spans="1:12" ht="15">
      <c r="A57" s="67" t="s">
        <v>118</v>
      </c>
      <c r="B57" s="81" t="s">
        <v>119</v>
      </c>
      <c r="C57" s="10">
        <f>VLOOKUP(A57,'[1]Sheet1'!$A$182:$W$266,12,FALSE)</f>
        <v>1</v>
      </c>
      <c r="D57" s="69">
        <f>VLOOKUP(A57,'[1]Sheet1'!$A$182:$W$266,13,FALSE)/100</f>
        <v>0.00022999080036798528</v>
      </c>
      <c r="E57" s="10">
        <f>VLOOKUP(A57,'[1]Sheet1'!$A$182:$W$266,14,FALSE)</f>
        <v>2</v>
      </c>
      <c r="F57" s="69">
        <f>VLOOKUP(A57,'[1]Sheet1'!$A$182:$W$266,15,FALSE)/100</f>
        <v>0.0003616636528028933</v>
      </c>
      <c r="G57" s="10">
        <f>VLOOKUP(A57,'[1]Sheet1'!$A$182:$W$266,16,FALSE)</f>
        <v>2</v>
      </c>
      <c r="H57" s="69">
        <f>VLOOKUP(A57,'[1]Sheet1'!$A$182:$W$266,17,FALSE)/100</f>
        <v>0.0014054813773717498</v>
      </c>
      <c r="I57" s="10">
        <f>VLOOKUP(A57,'[1]Sheet1'!$A$182:$W$266,18,FALSE)</f>
        <v>0</v>
      </c>
      <c r="J57" s="69">
        <f>VLOOKUP(A57,'[1]Sheet1'!$A$182:$W$266,19,FALSE)/100</f>
        <v>0</v>
      </c>
      <c r="K57" s="10">
        <f>VLOOKUP(A57,'[1]Sheet1'!$A$182:$W$266,20,FALSE)</f>
        <v>5</v>
      </c>
      <c r="L57" s="88">
        <f>VLOOKUP(A57,'[1]Sheet1'!$A$182:$W$266,21,FALSE)/100</f>
        <v>0.00044076163610719325</v>
      </c>
    </row>
    <row r="58" spans="1:12" ht="15">
      <c r="A58" s="67" t="s">
        <v>120</v>
      </c>
      <c r="B58" s="80" t="s">
        <v>121</v>
      </c>
      <c r="C58" s="10">
        <f>VLOOKUP(A58,'[1]Sheet1'!$A$182:$W$266,12,FALSE)</f>
        <v>28</v>
      </c>
      <c r="D58" s="69">
        <f>VLOOKUP(A58,'[1]Sheet1'!$A$182:$W$266,13,FALSE)/100</f>
        <v>0.006439742410303588</v>
      </c>
      <c r="E58" s="10">
        <f>VLOOKUP(A58,'[1]Sheet1'!$A$182:$W$266,14,FALSE)</f>
        <v>43</v>
      </c>
      <c r="F58" s="69">
        <f>VLOOKUP(A58,'[1]Sheet1'!$A$182:$W$266,15,FALSE)/100</f>
        <v>0.007775768535262207</v>
      </c>
      <c r="G58" s="10">
        <f>VLOOKUP(A58,'[1]Sheet1'!$A$182:$W$266,16,FALSE)</f>
        <v>7</v>
      </c>
      <c r="H58" s="69">
        <f>VLOOKUP(A58,'[1]Sheet1'!$A$182:$W$266,17,FALSE)/100</f>
        <v>0.004919184820801125</v>
      </c>
      <c r="I58" s="10">
        <f>VLOOKUP(A58,'[1]Sheet1'!$A$182:$W$266,18,FALSE)</f>
        <v>0</v>
      </c>
      <c r="J58" s="69">
        <f>VLOOKUP(A58,'[1]Sheet1'!$A$182:$W$266,19,FALSE)/100</f>
        <v>0</v>
      </c>
      <c r="K58" s="10">
        <f>VLOOKUP(A58,'[1]Sheet1'!$A$182:$W$266,20,FALSE)</f>
        <v>78</v>
      </c>
      <c r="L58" s="88">
        <f>VLOOKUP(A58,'[1]Sheet1'!$A$182:$W$266,21,FALSE)/100</f>
        <v>0.006875881523272214</v>
      </c>
    </row>
    <row r="59" spans="1:12" ht="15">
      <c r="A59" s="67" t="s">
        <v>122</v>
      </c>
      <c r="B59" s="80" t="s">
        <v>123</v>
      </c>
      <c r="C59" s="10">
        <f>VLOOKUP(A59,'[1]Sheet1'!$A$182:$W$266,12,FALSE)</f>
        <v>171</v>
      </c>
      <c r="D59" s="69">
        <f>VLOOKUP(A59,'[1]Sheet1'!$A$182:$W$266,13,FALSE)/100</f>
        <v>0.03932842686292548</v>
      </c>
      <c r="E59" s="10">
        <f>VLOOKUP(A59,'[1]Sheet1'!$A$182:$W$266,14,FALSE)</f>
        <v>115</v>
      </c>
      <c r="F59" s="69">
        <f>VLOOKUP(A59,'[1]Sheet1'!$A$182:$W$266,15,FALSE)/100</f>
        <v>0.020795660036166366</v>
      </c>
      <c r="G59" s="10">
        <f>VLOOKUP(A59,'[1]Sheet1'!$A$182:$W$266,16,FALSE)</f>
        <v>28</v>
      </c>
      <c r="H59" s="69">
        <f>VLOOKUP(A59,'[1]Sheet1'!$A$182:$W$266,17,FALSE)/100</f>
        <v>0.0196767392832045</v>
      </c>
      <c r="I59" s="10">
        <f>VLOOKUP(A59,'[1]Sheet1'!$A$182:$W$266,18,FALSE)</f>
        <v>1</v>
      </c>
      <c r="J59" s="69">
        <f>VLOOKUP(A59,'[1]Sheet1'!$A$182:$W$266,19,FALSE)/100</f>
        <v>0.023255813953488372</v>
      </c>
      <c r="K59" s="10">
        <f>VLOOKUP(A59,'[1]Sheet1'!$A$182:$W$266,20,FALSE)</f>
        <v>315</v>
      </c>
      <c r="L59" s="88">
        <f>VLOOKUP(A59,'[1]Sheet1'!$A$182:$W$266,21,FALSE)/100</f>
        <v>0.027767983074753172</v>
      </c>
    </row>
    <row r="60" spans="1:12" ht="15">
      <c r="A60" s="67" t="s">
        <v>124</v>
      </c>
      <c r="B60" s="80" t="s">
        <v>125</v>
      </c>
      <c r="C60" s="10">
        <f>VLOOKUP(A60,'[1]Sheet1'!$A$182:$W$266,12,FALSE)</f>
        <v>16</v>
      </c>
      <c r="D60" s="69">
        <f>VLOOKUP(A60,'[1]Sheet1'!$A$182:$W$266,13,FALSE)/100</f>
        <v>0.0036798528058877645</v>
      </c>
      <c r="E60" s="10">
        <f>VLOOKUP(A60,'[1]Sheet1'!$A$182:$W$266,14,FALSE)</f>
        <v>19</v>
      </c>
      <c r="F60" s="69">
        <f>VLOOKUP(A60,'[1]Sheet1'!$A$182:$W$266,15,FALSE)/100</f>
        <v>0.0034358047016274863</v>
      </c>
      <c r="G60" s="10">
        <f>VLOOKUP(A60,'[1]Sheet1'!$A$182:$W$266,16,FALSE)</f>
        <v>5</v>
      </c>
      <c r="H60" s="69">
        <f>VLOOKUP(A60,'[1]Sheet1'!$A$182:$W$266,17,FALSE)/100</f>
        <v>0.0035137034434293748</v>
      </c>
      <c r="I60" s="10">
        <f>VLOOKUP(A60,'[1]Sheet1'!$A$182:$W$266,18,FALSE)</f>
        <v>0</v>
      </c>
      <c r="J60" s="69">
        <f>VLOOKUP(A60,'[1]Sheet1'!$A$182:$W$266,19,FALSE)/100</f>
        <v>0</v>
      </c>
      <c r="K60" s="10">
        <f>VLOOKUP(A60,'[1]Sheet1'!$A$182:$W$266,20,FALSE)</f>
        <v>40</v>
      </c>
      <c r="L60" s="88">
        <f>VLOOKUP(A60,'[1]Sheet1'!$A$182:$W$266,21,FALSE)/100</f>
        <v>0.003526093088857546</v>
      </c>
    </row>
    <row r="61" spans="1:12" ht="15">
      <c r="A61" s="67" t="s">
        <v>126</v>
      </c>
      <c r="B61" s="81" t="s">
        <v>127</v>
      </c>
      <c r="C61" s="10">
        <f>VLOOKUP(A61,'[1]Sheet1'!$A$182:$W$266,12,FALSE)</f>
        <v>108</v>
      </c>
      <c r="D61" s="69">
        <f>VLOOKUP(A61,'[1]Sheet1'!$A$182:$W$266,13,FALSE)/100</f>
        <v>0.02483900643974241</v>
      </c>
      <c r="E61" s="10">
        <f>VLOOKUP(A61,'[1]Sheet1'!$A$182:$W$266,14,FALSE)</f>
        <v>95</v>
      </c>
      <c r="F61" s="69">
        <f>VLOOKUP(A61,'[1]Sheet1'!$A$182:$W$266,15,FALSE)/100</f>
        <v>0.017179023508137433</v>
      </c>
      <c r="G61" s="10">
        <f>VLOOKUP(A61,'[1]Sheet1'!$A$182:$W$266,16,FALSE)</f>
        <v>19</v>
      </c>
      <c r="H61" s="69">
        <f>VLOOKUP(A61,'[1]Sheet1'!$A$182:$W$266,17,FALSE)/100</f>
        <v>0.013352073085031621</v>
      </c>
      <c r="I61" s="10">
        <f>VLOOKUP(A61,'[1]Sheet1'!$A$182:$W$266,18,FALSE)</f>
        <v>0</v>
      </c>
      <c r="J61" s="69">
        <f>VLOOKUP(A61,'[1]Sheet1'!$A$182:$W$266,19,FALSE)/100</f>
        <v>0</v>
      </c>
      <c r="K61" s="10">
        <f>VLOOKUP(A61,'[1]Sheet1'!$A$182:$W$266,20,FALSE)</f>
        <v>222</v>
      </c>
      <c r="L61" s="88">
        <f>VLOOKUP(A61,'[1]Sheet1'!$A$182:$W$266,21,FALSE)/100</f>
        <v>0.01956981664315938</v>
      </c>
    </row>
    <row r="62" spans="1:12" ht="15">
      <c r="A62" s="67" t="s">
        <v>128</v>
      </c>
      <c r="B62" s="81" t="s">
        <v>129</v>
      </c>
      <c r="C62" s="10">
        <f>VLOOKUP(A62,'[1]Sheet1'!$A$182:$W$266,12,FALSE)</f>
        <v>50</v>
      </c>
      <c r="D62" s="69">
        <f>VLOOKUP(A62,'[1]Sheet1'!$A$182:$W$266,13,FALSE)/100</f>
        <v>0.011499540018399264</v>
      </c>
      <c r="E62" s="10">
        <f>VLOOKUP(A62,'[1]Sheet1'!$A$182:$W$266,14,FALSE)</f>
        <v>42</v>
      </c>
      <c r="F62" s="69">
        <f>VLOOKUP(A62,'[1]Sheet1'!$A$182:$W$266,15,FALSE)/100</f>
        <v>0.007594936708860759</v>
      </c>
      <c r="G62" s="10">
        <f>VLOOKUP(A62,'[1]Sheet1'!$A$182:$W$266,16,FALSE)</f>
        <v>14</v>
      </c>
      <c r="H62" s="69">
        <f>VLOOKUP(A62,'[1]Sheet1'!$A$182:$W$266,17,FALSE)/100</f>
        <v>0.00983836964160225</v>
      </c>
      <c r="I62" s="10">
        <f>VLOOKUP(A62,'[1]Sheet1'!$A$182:$W$266,18,FALSE)</f>
        <v>0</v>
      </c>
      <c r="J62" s="69">
        <f>VLOOKUP(A62,'[1]Sheet1'!$A$182:$W$266,19,FALSE)/100</f>
        <v>0</v>
      </c>
      <c r="K62" s="10">
        <f>VLOOKUP(A62,'[1]Sheet1'!$A$182:$W$266,20,FALSE)</f>
        <v>106</v>
      </c>
      <c r="L62" s="88">
        <f>VLOOKUP(A62,'[1]Sheet1'!$A$182:$W$266,21,FALSE)/100</f>
        <v>0.009344146685472496</v>
      </c>
    </row>
    <row r="63" spans="1:12" ht="15">
      <c r="A63" s="67" t="s">
        <v>130</v>
      </c>
      <c r="B63" s="81" t="s">
        <v>131</v>
      </c>
      <c r="C63" s="10">
        <f>VLOOKUP(A63,'[1]Sheet1'!$A$182:$W$266,12,FALSE)</f>
        <v>36</v>
      </c>
      <c r="D63" s="69">
        <f>VLOOKUP(A63,'[1]Sheet1'!$A$182:$W$266,13,FALSE)/100</f>
        <v>0.00827966881324747</v>
      </c>
      <c r="E63" s="10">
        <f>VLOOKUP(A63,'[1]Sheet1'!$A$182:$W$266,14,FALSE)</f>
        <v>26</v>
      </c>
      <c r="F63" s="69">
        <f>VLOOKUP(A63,'[1]Sheet1'!$A$182:$W$266,15,FALSE)/100</f>
        <v>0.004701627486437613</v>
      </c>
      <c r="G63" s="10">
        <f>VLOOKUP(A63,'[1]Sheet1'!$A$182:$W$266,16,FALSE)</f>
        <v>8</v>
      </c>
      <c r="H63" s="69">
        <f>VLOOKUP(A63,'[1]Sheet1'!$A$182:$W$266,17,FALSE)/100</f>
        <v>0.005621925509486999</v>
      </c>
      <c r="I63" s="10">
        <f>VLOOKUP(A63,'[1]Sheet1'!$A$182:$W$266,18,FALSE)</f>
        <v>0</v>
      </c>
      <c r="J63" s="69">
        <f>VLOOKUP(A63,'[1]Sheet1'!$A$182:$W$266,19,FALSE)/100</f>
        <v>0</v>
      </c>
      <c r="K63" s="10">
        <f>VLOOKUP(A63,'[1]Sheet1'!$A$182:$W$266,20,FALSE)</f>
        <v>70</v>
      </c>
      <c r="L63" s="88">
        <f>VLOOKUP(A63,'[1]Sheet1'!$A$182:$W$266,21,FALSE)/100</f>
        <v>0.006170662905500706</v>
      </c>
    </row>
    <row r="64" spans="1:12" ht="15">
      <c r="A64" s="67" t="s">
        <v>132</v>
      </c>
      <c r="B64" s="81" t="s">
        <v>133</v>
      </c>
      <c r="C64" s="10">
        <f>VLOOKUP(A64,'[1]Sheet1'!$A$182:$W$266,12,FALSE)</f>
        <v>22</v>
      </c>
      <c r="D64" s="69">
        <f>VLOOKUP(A64,'[1]Sheet1'!$A$182:$W$266,13,FALSE)/100</f>
        <v>0.005059797608095675</v>
      </c>
      <c r="E64" s="10">
        <f>VLOOKUP(A64,'[1]Sheet1'!$A$182:$W$266,14,FALSE)</f>
        <v>28</v>
      </c>
      <c r="F64" s="69">
        <f>VLOOKUP(A64,'[1]Sheet1'!$A$182:$W$266,15,FALSE)/100</f>
        <v>0.005063291139240506</v>
      </c>
      <c r="G64" s="10">
        <f>VLOOKUP(A64,'[1]Sheet1'!$A$182:$W$266,16,FALSE)</f>
        <v>2</v>
      </c>
      <c r="H64" s="69">
        <f>VLOOKUP(A64,'[1]Sheet1'!$A$182:$W$266,17,FALSE)/100</f>
        <v>0.0014054813773717498</v>
      </c>
      <c r="I64" s="10">
        <f>VLOOKUP(A64,'[1]Sheet1'!$A$182:$W$266,18,FALSE)</f>
        <v>0</v>
      </c>
      <c r="J64" s="69">
        <f>VLOOKUP(A64,'[1]Sheet1'!$A$182:$W$266,19,FALSE)/100</f>
        <v>0</v>
      </c>
      <c r="K64" s="10">
        <f>VLOOKUP(A64,'[1]Sheet1'!$A$182:$W$266,20,FALSE)</f>
        <v>52</v>
      </c>
      <c r="L64" s="88">
        <f>VLOOKUP(A64,'[1]Sheet1'!$A$182:$W$266,21,FALSE)/100</f>
        <v>0.004583921015514809</v>
      </c>
    </row>
    <row r="65" spans="1:12" ht="15">
      <c r="A65" s="67" t="s">
        <v>134</v>
      </c>
      <c r="B65" s="81" t="s">
        <v>135</v>
      </c>
      <c r="C65" s="10">
        <f>VLOOKUP(A65,'[1]Sheet1'!$A$182:$W$266,12,FALSE)</f>
        <v>25</v>
      </c>
      <c r="D65" s="69">
        <f>VLOOKUP(A65,'[1]Sheet1'!$A$182:$W$266,13,FALSE)/100</f>
        <v>0.005749770009199632</v>
      </c>
      <c r="E65" s="10">
        <f>VLOOKUP(A65,'[1]Sheet1'!$A$182:$W$266,14,FALSE)</f>
        <v>15</v>
      </c>
      <c r="F65" s="69">
        <f>VLOOKUP(A65,'[1]Sheet1'!$A$182:$W$266,15,FALSE)/100</f>
        <v>0.0027124773960217</v>
      </c>
      <c r="G65" s="10">
        <f>VLOOKUP(A65,'[1]Sheet1'!$A$182:$W$266,16,FALSE)</f>
        <v>2</v>
      </c>
      <c r="H65" s="69">
        <f>VLOOKUP(A65,'[1]Sheet1'!$A$182:$W$266,17,FALSE)/100</f>
        <v>0.0014054813773717498</v>
      </c>
      <c r="I65" s="10">
        <f>VLOOKUP(A65,'[1]Sheet1'!$A$182:$W$266,18,FALSE)</f>
        <v>0</v>
      </c>
      <c r="J65" s="69">
        <f>VLOOKUP(A65,'[1]Sheet1'!$A$182:$W$266,19,FALSE)/100</f>
        <v>0</v>
      </c>
      <c r="K65" s="10">
        <f>VLOOKUP(A65,'[1]Sheet1'!$A$182:$W$266,20,FALSE)</f>
        <v>42</v>
      </c>
      <c r="L65" s="88">
        <f>VLOOKUP(A65,'[1]Sheet1'!$A$182:$W$266,21,FALSE)/100</f>
        <v>0.003702397743300423</v>
      </c>
    </row>
    <row r="66" spans="1:12" ht="15">
      <c r="A66" s="67" t="s">
        <v>136</v>
      </c>
      <c r="B66" s="80" t="s">
        <v>137</v>
      </c>
      <c r="C66" s="10">
        <f>VLOOKUP(A66,'[1]Sheet1'!$A$182:$W$266,12,FALSE)</f>
        <v>79</v>
      </c>
      <c r="D66" s="69">
        <f>VLOOKUP(A66,'[1]Sheet1'!$A$182:$W$266,13,FALSE)/100</f>
        <v>0.01816927322907084</v>
      </c>
      <c r="E66" s="10">
        <f>VLOOKUP(A66,'[1]Sheet1'!$A$182:$W$266,14,FALSE)</f>
        <v>55</v>
      </c>
      <c r="F66" s="69">
        <f>VLOOKUP(A66,'[1]Sheet1'!$A$182:$W$266,15,FALSE)/100</f>
        <v>0.009945750452079564</v>
      </c>
      <c r="G66" s="10">
        <f>VLOOKUP(A66,'[1]Sheet1'!$A$182:$W$266,16,FALSE)</f>
        <v>13</v>
      </c>
      <c r="H66" s="69">
        <f>VLOOKUP(A66,'[1]Sheet1'!$A$182:$W$266,17,FALSE)/100</f>
        <v>0.009135628952916374</v>
      </c>
      <c r="I66" s="10">
        <f>VLOOKUP(A66,'[1]Sheet1'!$A$182:$W$266,18,FALSE)</f>
        <v>0</v>
      </c>
      <c r="J66" s="69">
        <f>VLOOKUP(A66,'[1]Sheet1'!$A$182:$W$266,19,FALSE)/100</f>
        <v>0</v>
      </c>
      <c r="K66" s="10">
        <f>VLOOKUP(A66,'[1]Sheet1'!$A$182:$W$266,20,FALSE)</f>
        <v>147</v>
      </c>
      <c r="L66" s="88">
        <f>VLOOKUP(A66,'[1]Sheet1'!$A$182:$W$266,21,FALSE)/100</f>
        <v>0.012958392101551482</v>
      </c>
    </row>
    <row r="67" spans="1:12" ht="15">
      <c r="A67" s="67" t="s">
        <v>138</v>
      </c>
      <c r="B67" s="81" t="s">
        <v>139</v>
      </c>
      <c r="C67" s="10">
        <f>VLOOKUP(A67,'[1]Sheet1'!$A$182:$W$266,12,FALSE)</f>
        <v>114</v>
      </c>
      <c r="D67" s="69">
        <f>VLOOKUP(A67,'[1]Sheet1'!$A$182:$W$266,13,FALSE)/100</f>
        <v>0.026218951241950325</v>
      </c>
      <c r="E67" s="10">
        <f>VLOOKUP(A67,'[1]Sheet1'!$A$182:$W$266,14,FALSE)</f>
        <v>82</v>
      </c>
      <c r="F67" s="69">
        <f>VLOOKUP(A67,'[1]Sheet1'!$A$182:$W$266,15,FALSE)/100</f>
        <v>0.014828209764918625</v>
      </c>
      <c r="G67" s="10">
        <f>VLOOKUP(A67,'[1]Sheet1'!$A$182:$W$266,16,FALSE)</f>
        <v>22</v>
      </c>
      <c r="H67" s="69">
        <f>VLOOKUP(A67,'[1]Sheet1'!$A$182:$W$266,17,FALSE)/100</f>
        <v>0.015460295151089248</v>
      </c>
      <c r="I67" s="10">
        <f>VLOOKUP(A67,'[1]Sheet1'!$A$182:$W$266,18,FALSE)</f>
        <v>0</v>
      </c>
      <c r="J67" s="69">
        <f>VLOOKUP(A67,'[1]Sheet1'!$A$182:$W$266,19,FALSE)/100</f>
        <v>0</v>
      </c>
      <c r="K67" s="10">
        <f>VLOOKUP(A67,'[1]Sheet1'!$A$182:$W$266,20,FALSE)</f>
        <v>218</v>
      </c>
      <c r="L67" s="88">
        <f>VLOOKUP(A67,'[1]Sheet1'!$A$182:$W$266,21,FALSE)/100</f>
        <v>0.019217207334273626</v>
      </c>
    </row>
    <row r="68" spans="1:12" ht="15">
      <c r="A68" s="67" t="s">
        <v>140</v>
      </c>
      <c r="B68" s="80" t="s">
        <v>141</v>
      </c>
      <c r="C68" s="10">
        <f>VLOOKUP(A68,'[1]Sheet1'!$A$182:$W$266,12,FALSE)</f>
        <v>32</v>
      </c>
      <c r="D68" s="69">
        <f>VLOOKUP(A68,'[1]Sheet1'!$A$182:$W$266,13,FALSE)/100</f>
        <v>0.007359705611775529</v>
      </c>
      <c r="E68" s="10">
        <f>VLOOKUP(A68,'[1]Sheet1'!$A$182:$W$266,14,FALSE)</f>
        <v>33</v>
      </c>
      <c r="F68" s="69">
        <f>VLOOKUP(A68,'[1]Sheet1'!$A$182:$W$266,15,FALSE)/100</f>
        <v>0.0059674502712477396</v>
      </c>
      <c r="G68" s="10">
        <f>VLOOKUP(A68,'[1]Sheet1'!$A$182:$W$266,16,FALSE)</f>
        <v>5</v>
      </c>
      <c r="H68" s="69">
        <f>VLOOKUP(A68,'[1]Sheet1'!$A$182:$W$266,17,FALSE)/100</f>
        <v>0.0035137034434293748</v>
      </c>
      <c r="I68" s="10">
        <f>VLOOKUP(A68,'[1]Sheet1'!$A$182:$W$266,18,FALSE)</f>
        <v>0</v>
      </c>
      <c r="J68" s="69">
        <f>VLOOKUP(A68,'[1]Sheet1'!$A$182:$W$266,19,FALSE)/100</f>
        <v>0</v>
      </c>
      <c r="K68" s="10">
        <f>VLOOKUP(A68,'[1]Sheet1'!$A$182:$W$266,20,FALSE)</f>
        <v>70</v>
      </c>
      <c r="L68" s="88">
        <f>VLOOKUP(A68,'[1]Sheet1'!$A$182:$W$266,21,FALSE)/100</f>
        <v>0.006170662905500706</v>
      </c>
    </row>
    <row r="69" spans="1:12" ht="15">
      <c r="A69" s="67" t="s">
        <v>142</v>
      </c>
      <c r="B69" s="80" t="s">
        <v>143</v>
      </c>
      <c r="C69" s="10">
        <f>VLOOKUP(A69,'[1]Sheet1'!$A$182:$W$266,12,FALSE)</f>
        <v>15</v>
      </c>
      <c r="D69" s="69">
        <f>VLOOKUP(A69,'[1]Sheet1'!$A$182:$W$266,13,FALSE)/100</f>
        <v>0.0034498620055197792</v>
      </c>
      <c r="E69" s="10">
        <f>VLOOKUP(A69,'[1]Sheet1'!$A$182:$W$266,14,FALSE)</f>
        <v>12</v>
      </c>
      <c r="F69" s="69">
        <f>VLOOKUP(A69,'[1]Sheet1'!$A$182:$W$266,15,FALSE)/100</f>
        <v>0.00216998191681736</v>
      </c>
      <c r="G69" s="10">
        <f>VLOOKUP(A69,'[1]Sheet1'!$A$182:$W$266,16,FALSE)</f>
        <v>0</v>
      </c>
      <c r="H69" s="69">
        <f>VLOOKUP(A69,'[1]Sheet1'!$A$182:$W$266,17,FALSE)/100</f>
        <v>0</v>
      </c>
      <c r="I69" s="10">
        <f>VLOOKUP(A69,'[1]Sheet1'!$A$182:$W$266,18,FALSE)</f>
        <v>0</v>
      </c>
      <c r="J69" s="69">
        <f>VLOOKUP(A69,'[1]Sheet1'!$A$182:$W$266,19,FALSE)/100</f>
        <v>0</v>
      </c>
      <c r="K69" s="10">
        <f>VLOOKUP(A69,'[1]Sheet1'!$A$182:$W$266,20,FALSE)</f>
        <v>27</v>
      </c>
      <c r="L69" s="88">
        <f>VLOOKUP(A69,'[1]Sheet1'!$A$182:$W$266,21,FALSE)/100</f>
        <v>0.0023801128349788436</v>
      </c>
    </row>
    <row r="70" spans="1:12" ht="15">
      <c r="A70" s="67" t="s">
        <v>144</v>
      </c>
      <c r="B70" s="81" t="s">
        <v>145</v>
      </c>
      <c r="C70" s="10">
        <f>VLOOKUP(A70,'[1]Sheet1'!$A$182:$W$266,12,FALSE)</f>
        <v>18</v>
      </c>
      <c r="D70" s="69">
        <f>VLOOKUP(A70,'[1]Sheet1'!$A$182:$W$266,13,FALSE)/100</f>
        <v>0.004139834406623735</v>
      </c>
      <c r="E70" s="10">
        <f>VLOOKUP(A70,'[1]Sheet1'!$A$182:$W$266,14,FALSE)</f>
        <v>9</v>
      </c>
      <c r="F70" s="69">
        <f>VLOOKUP(A70,'[1]Sheet1'!$A$182:$W$266,15,FALSE)/100</f>
        <v>0.0016274864376130199</v>
      </c>
      <c r="G70" s="10">
        <f>VLOOKUP(A70,'[1]Sheet1'!$A$182:$W$266,16,FALSE)</f>
        <v>1</v>
      </c>
      <c r="H70" s="69">
        <f>VLOOKUP(A70,'[1]Sheet1'!$A$182:$W$266,17,FALSE)/100</f>
        <v>0.0007027406886858749</v>
      </c>
      <c r="I70" s="10">
        <f>VLOOKUP(A70,'[1]Sheet1'!$A$182:$W$266,18,FALSE)</f>
        <v>0</v>
      </c>
      <c r="J70" s="69">
        <f>VLOOKUP(A70,'[1]Sheet1'!$A$182:$W$266,19,FALSE)/100</f>
        <v>0</v>
      </c>
      <c r="K70" s="10">
        <f>VLOOKUP(A70,'[1]Sheet1'!$A$182:$W$266,20,FALSE)</f>
        <v>28</v>
      </c>
      <c r="L70" s="88">
        <f>VLOOKUP(A70,'[1]Sheet1'!$A$182:$W$266,21,FALSE)/100</f>
        <v>0.002468265162200282</v>
      </c>
    </row>
    <row r="71" spans="1:12" ht="15">
      <c r="A71" s="67" t="s">
        <v>146</v>
      </c>
      <c r="B71" s="80" t="s">
        <v>147</v>
      </c>
      <c r="C71" s="10">
        <f>VLOOKUP(A71,'[1]Sheet1'!$A$182:$W$266,12,FALSE)</f>
        <v>0</v>
      </c>
      <c r="D71" s="69">
        <f>VLOOKUP(A71,'[1]Sheet1'!$A$182:$W$266,13,FALSE)/100</f>
        <v>0</v>
      </c>
      <c r="E71" s="10">
        <f>VLOOKUP(A71,'[1]Sheet1'!$A$182:$W$266,14,FALSE)</f>
        <v>1</v>
      </c>
      <c r="F71" s="69">
        <f>VLOOKUP(A71,'[1]Sheet1'!$A$182:$W$266,15,FALSE)/100</f>
        <v>0.00018083182640144665</v>
      </c>
      <c r="G71" s="10">
        <f>VLOOKUP(A71,'[1]Sheet1'!$A$182:$W$266,16,FALSE)</f>
        <v>0</v>
      </c>
      <c r="H71" s="69">
        <f>VLOOKUP(A71,'[1]Sheet1'!$A$182:$W$266,17,FALSE)/100</f>
        <v>0</v>
      </c>
      <c r="I71" s="10">
        <f>VLOOKUP(A71,'[1]Sheet1'!$A$182:$W$266,18,FALSE)</f>
        <v>0</v>
      </c>
      <c r="J71" s="69">
        <f>VLOOKUP(A71,'[1]Sheet1'!$A$182:$W$266,19,FALSE)/100</f>
        <v>0</v>
      </c>
      <c r="K71" s="10">
        <f>VLOOKUP(A71,'[1]Sheet1'!$A$182:$W$266,20,FALSE)</f>
        <v>1</v>
      </c>
      <c r="L71" s="88">
        <f>VLOOKUP(A71,'[1]Sheet1'!$A$182:$W$266,21,FALSE)/100</f>
        <v>8.815232722143864E-05</v>
      </c>
    </row>
    <row r="72" spans="1:12" ht="15">
      <c r="A72" s="67" t="s">
        <v>148</v>
      </c>
      <c r="B72" s="80" t="s">
        <v>201</v>
      </c>
      <c r="C72" s="10">
        <f>VLOOKUP(A72,'[1]Sheet1'!$A$182:$W$266,12,FALSE)</f>
        <v>17</v>
      </c>
      <c r="D72" s="69">
        <f>VLOOKUP(A72,'[1]Sheet1'!$A$182:$W$266,13,FALSE)/100</f>
        <v>0.00390984360625575</v>
      </c>
      <c r="E72" s="10">
        <f>VLOOKUP(A72,'[1]Sheet1'!$A$182:$W$266,14,FALSE)</f>
        <v>22</v>
      </c>
      <c r="F72" s="69">
        <f>VLOOKUP(A72,'[1]Sheet1'!$A$182:$W$266,15,FALSE)/100</f>
        <v>0.003978300180831827</v>
      </c>
      <c r="G72" s="10">
        <f>VLOOKUP(A72,'[1]Sheet1'!$A$182:$W$266,16,FALSE)</f>
        <v>6</v>
      </c>
      <c r="H72" s="69">
        <f>VLOOKUP(A72,'[1]Sheet1'!$A$182:$W$266,17,FALSE)/100</f>
        <v>0.004216444132115249</v>
      </c>
      <c r="I72" s="10">
        <f>VLOOKUP(A72,'[1]Sheet1'!$A$182:$W$266,18,FALSE)</f>
        <v>0</v>
      </c>
      <c r="J72" s="69">
        <f>VLOOKUP(A72,'[1]Sheet1'!$A$182:$W$266,19,FALSE)/100</f>
        <v>0</v>
      </c>
      <c r="K72" s="10">
        <f>VLOOKUP(A72,'[1]Sheet1'!$A$182:$W$266,20,FALSE)</f>
        <v>45</v>
      </c>
      <c r="L72" s="88">
        <f>VLOOKUP(A72,'[1]Sheet1'!$A$182:$W$266,21,FALSE)/100</f>
        <v>0.003966854724964739</v>
      </c>
    </row>
    <row r="73" spans="1:12" ht="15">
      <c r="A73" s="67" t="s">
        <v>149</v>
      </c>
      <c r="B73" s="80" t="s">
        <v>150</v>
      </c>
      <c r="C73" s="10">
        <f>VLOOKUP(A73,'[1]Sheet1'!$A$182:$W$266,12,FALSE)</f>
        <v>450</v>
      </c>
      <c r="D73" s="69">
        <f>VLOOKUP(A73,'[1]Sheet1'!$A$182:$W$266,13,FALSE)/100</f>
        <v>0.10349586016559337</v>
      </c>
      <c r="E73" s="10">
        <f>VLOOKUP(A73,'[1]Sheet1'!$A$182:$W$266,14,FALSE)</f>
        <v>750</v>
      </c>
      <c r="F73" s="69">
        <f>VLOOKUP(A73,'[1]Sheet1'!$A$182:$W$266,15,FALSE)/100</f>
        <v>0.13562386980108498</v>
      </c>
      <c r="G73" s="10">
        <f>VLOOKUP(A73,'[1]Sheet1'!$A$182:$W$266,16,FALSE)</f>
        <v>146</v>
      </c>
      <c r="H73" s="69">
        <f>VLOOKUP(A73,'[1]Sheet1'!$A$182:$W$266,17,FALSE)/100</f>
        <v>0.10260014054813774</v>
      </c>
      <c r="I73" s="10">
        <f>VLOOKUP(A73,'[1]Sheet1'!$A$182:$W$266,18,FALSE)</f>
        <v>3</v>
      </c>
      <c r="J73" s="69">
        <f>VLOOKUP(A73,'[1]Sheet1'!$A$182:$W$266,19,FALSE)/100</f>
        <v>0.06976744186046512</v>
      </c>
      <c r="K73" s="10">
        <f>VLOOKUP(A73,'[1]Sheet1'!$A$182:$W$266,20,FALSE)</f>
        <v>1349</v>
      </c>
      <c r="L73" s="88">
        <f>VLOOKUP(A73,'[1]Sheet1'!$A$182:$W$266,21,FALSE)/100</f>
        <v>0.11891748942172073</v>
      </c>
    </row>
    <row r="74" spans="1:12" ht="15">
      <c r="A74" s="67" t="s">
        <v>151</v>
      </c>
      <c r="B74" s="80" t="s">
        <v>152</v>
      </c>
      <c r="C74" s="10">
        <f>VLOOKUP(A74,'[1]Sheet1'!$A$182:$W$266,12,FALSE)</f>
        <v>5</v>
      </c>
      <c r="D74" s="69">
        <f>VLOOKUP(A74,'[1]Sheet1'!$A$182:$W$266,13,FALSE)/100</f>
        <v>0.0011499540018399263</v>
      </c>
      <c r="E74" s="10">
        <f>VLOOKUP(A74,'[1]Sheet1'!$A$182:$W$266,14,FALSE)</f>
        <v>4</v>
      </c>
      <c r="F74" s="69">
        <f>VLOOKUP(A74,'[1]Sheet1'!$A$182:$W$266,15,FALSE)/100</f>
        <v>0.0007233273056057866</v>
      </c>
      <c r="G74" s="10">
        <f>VLOOKUP(A74,'[1]Sheet1'!$A$182:$W$266,16,FALSE)</f>
        <v>1</v>
      </c>
      <c r="H74" s="69">
        <f>VLOOKUP(A74,'[1]Sheet1'!$A$182:$W$266,17,FALSE)/100</f>
        <v>0.0007027406886858749</v>
      </c>
      <c r="I74" s="10">
        <f>VLOOKUP(A74,'[1]Sheet1'!$A$182:$W$266,18,FALSE)</f>
        <v>0</v>
      </c>
      <c r="J74" s="69">
        <f>VLOOKUP(A74,'[1]Sheet1'!$A$182:$W$266,19,FALSE)/100</f>
        <v>0</v>
      </c>
      <c r="K74" s="10">
        <f>VLOOKUP(A74,'[1]Sheet1'!$A$182:$W$266,20,FALSE)</f>
        <v>10</v>
      </c>
      <c r="L74" s="88">
        <f>VLOOKUP(A74,'[1]Sheet1'!$A$182:$W$266,21,FALSE)/100</f>
        <v>0.0008815232722143865</v>
      </c>
    </row>
    <row r="75" spans="1:12" ht="15">
      <c r="A75" s="67" t="s">
        <v>153</v>
      </c>
      <c r="B75" s="81" t="s">
        <v>154</v>
      </c>
      <c r="C75" s="10">
        <f>VLOOKUP(A75,'[1]Sheet1'!$A$182:$W$266,12,FALSE)</f>
        <v>38</v>
      </c>
      <c r="D75" s="69">
        <f>VLOOKUP(A75,'[1]Sheet1'!$A$182:$W$266,13,FALSE)/100</f>
        <v>0.008739650413983441</v>
      </c>
      <c r="E75" s="10">
        <f>VLOOKUP(A75,'[1]Sheet1'!$A$182:$W$266,14,FALSE)</f>
        <v>101</v>
      </c>
      <c r="F75" s="69">
        <f>VLOOKUP(A75,'[1]Sheet1'!$A$182:$W$266,15,FALSE)/100</f>
        <v>0.018264014466546113</v>
      </c>
      <c r="G75" s="10">
        <f>VLOOKUP(A75,'[1]Sheet1'!$A$182:$W$266,16,FALSE)</f>
        <v>31</v>
      </c>
      <c r="H75" s="69">
        <f>VLOOKUP(A75,'[1]Sheet1'!$A$182:$W$266,17,FALSE)/100</f>
        <v>0.02178496134926212</v>
      </c>
      <c r="I75" s="10">
        <f>VLOOKUP(A75,'[1]Sheet1'!$A$182:$W$266,18,FALSE)</f>
        <v>1</v>
      </c>
      <c r="J75" s="69">
        <f>VLOOKUP(A75,'[1]Sheet1'!$A$182:$W$266,19,FALSE)/100</f>
        <v>0.023255813953488372</v>
      </c>
      <c r="K75" s="10">
        <f>VLOOKUP(A75,'[1]Sheet1'!$A$182:$W$266,20,FALSE)</f>
        <v>171</v>
      </c>
      <c r="L75" s="88">
        <f>VLOOKUP(A75,'[1]Sheet1'!$A$182:$W$266,21,FALSE)/100</f>
        <v>0.01507404795486601</v>
      </c>
    </row>
    <row r="76" spans="1:12" ht="15">
      <c r="A76" s="67" t="s">
        <v>155</v>
      </c>
      <c r="B76" s="80" t="s">
        <v>156</v>
      </c>
      <c r="C76" s="10">
        <f>VLOOKUP(A76,'[1]Sheet1'!$A$182:$W$266,12,FALSE)</f>
        <v>73</v>
      </c>
      <c r="D76" s="69">
        <f>VLOOKUP(A76,'[1]Sheet1'!$A$182:$W$266,13,FALSE)/100</f>
        <v>0.016789328426862926</v>
      </c>
      <c r="E76" s="10">
        <f>VLOOKUP(A76,'[1]Sheet1'!$A$182:$W$266,14,FALSE)</f>
        <v>98</v>
      </c>
      <c r="F76" s="69">
        <f>VLOOKUP(A76,'[1]Sheet1'!$A$182:$W$266,15,FALSE)/100</f>
        <v>0.017721518987341773</v>
      </c>
      <c r="G76" s="10">
        <f>VLOOKUP(A76,'[1]Sheet1'!$A$182:$W$266,16,FALSE)</f>
        <v>27</v>
      </c>
      <c r="H76" s="69">
        <f>VLOOKUP(A76,'[1]Sheet1'!$A$182:$W$266,17,FALSE)/100</f>
        <v>0.018973998594518624</v>
      </c>
      <c r="I76" s="10">
        <f>VLOOKUP(A76,'[1]Sheet1'!$A$182:$W$266,18,FALSE)</f>
        <v>0</v>
      </c>
      <c r="J76" s="69">
        <f>VLOOKUP(A76,'[1]Sheet1'!$A$182:$W$266,19,FALSE)/100</f>
        <v>0</v>
      </c>
      <c r="K76" s="10">
        <f>VLOOKUP(A76,'[1]Sheet1'!$A$182:$W$266,20,FALSE)</f>
        <v>198</v>
      </c>
      <c r="L76" s="88">
        <f>VLOOKUP(A76,'[1]Sheet1'!$A$182:$W$266,21,FALSE)/100</f>
        <v>0.017454160789844853</v>
      </c>
    </row>
    <row r="77" spans="1:12" ht="15">
      <c r="A77" s="67" t="s">
        <v>157</v>
      </c>
      <c r="B77" s="81" t="s">
        <v>158</v>
      </c>
      <c r="C77" s="10">
        <f>VLOOKUP(A77,'[1]Sheet1'!$A$182:$W$266,12,FALSE)</f>
        <v>34</v>
      </c>
      <c r="D77" s="69">
        <f>VLOOKUP(A77,'[1]Sheet1'!$A$182:$W$266,13,FALSE)/100</f>
        <v>0.0078196872125115</v>
      </c>
      <c r="E77" s="10">
        <f>VLOOKUP(A77,'[1]Sheet1'!$A$182:$W$266,14,FALSE)</f>
        <v>35</v>
      </c>
      <c r="F77" s="69">
        <f>VLOOKUP(A77,'[1]Sheet1'!$A$182:$W$266,15,FALSE)/100</f>
        <v>0.006329113924050634</v>
      </c>
      <c r="G77" s="10">
        <f>VLOOKUP(A77,'[1]Sheet1'!$A$182:$W$266,16,FALSE)</f>
        <v>18</v>
      </c>
      <c r="H77" s="69">
        <f>VLOOKUP(A77,'[1]Sheet1'!$A$182:$W$266,17,FALSE)/100</f>
        <v>0.012649332396345749</v>
      </c>
      <c r="I77" s="10">
        <f>VLOOKUP(A77,'[1]Sheet1'!$A$182:$W$266,18,FALSE)</f>
        <v>0</v>
      </c>
      <c r="J77" s="69">
        <f>VLOOKUP(A77,'[1]Sheet1'!$A$182:$W$266,19,FALSE)/100</f>
        <v>0</v>
      </c>
      <c r="K77" s="10">
        <f>VLOOKUP(A77,'[1]Sheet1'!$A$182:$W$266,20,FALSE)</f>
        <v>87</v>
      </c>
      <c r="L77" s="88">
        <f>VLOOKUP(A77,'[1]Sheet1'!$A$182:$W$266,21,FALSE)/100</f>
        <v>0.0076692524682651616</v>
      </c>
    </row>
    <row r="78" spans="1:12" ht="15">
      <c r="A78" s="67" t="s">
        <v>159</v>
      </c>
      <c r="B78" s="80" t="s">
        <v>160</v>
      </c>
      <c r="C78" s="10">
        <f>VLOOKUP(A78,'[1]Sheet1'!$A$182:$W$266,12,FALSE)</f>
        <v>33</v>
      </c>
      <c r="D78" s="69">
        <f>VLOOKUP(A78,'[1]Sheet1'!$A$182:$W$266,13,FALSE)/100</f>
        <v>0.0075896964121435154</v>
      </c>
      <c r="E78" s="10">
        <f>VLOOKUP(A78,'[1]Sheet1'!$A$182:$W$266,14,FALSE)</f>
        <v>29</v>
      </c>
      <c r="F78" s="69">
        <f>VLOOKUP(A78,'[1]Sheet1'!$A$182:$W$266,15,FALSE)/100</f>
        <v>0.005244122965641953</v>
      </c>
      <c r="G78" s="10">
        <f>VLOOKUP(A78,'[1]Sheet1'!$A$182:$W$266,16,FALSE)</f>
        <v>5</v>
      </c>
      <c r="H78" s="69">
        <f>VLOOKUP(A78,'[1]Sheet1'!$A$182:$W$266,17,FALSE)/100</f>
        <v>0.0035137034434293748</v>
      </c>
      <c r="I78" s="10">
        <f>VLOOKUP(A78,'[1]Sheet1'!$A$182:$W$266,18,FALSE)</f>
        <v>0</v>
      </c>
      <c r="J78" s="69">
        <f>VLOOKUP(A78,'[1]Sheet1'!$A$182:$W$266,19,FALSE)/100</f>
        <v>0</v>
      </c>
      <c r="K78" s="10">
        <f>VLOOKUP(A78,'[1]Sheet1'!$A$182:$W$266,20,FALSE)</f>
        <v>67</v>
      </c>
      <c r="L78" s="88">
        <f>VLOOKUP(A78,'[1]Sheet1'!$A$182:$W$266,21,FALSE)/100</f>
        <v>0.00590620592383639</v>
      </c>
    </row>
    <row r="79" spans="1:12" ht="15">
      <c r="A79" s="67" t="s">
        <v>161</v>
      </c>
      <c r="B79" s="80" t="s">
        <v>162</v>
      </c>
      <c r="C79" s="10">
        <f>VLOOKUP(A79,'[1]Sheet1'!$A$182:$W$266,12,FALSE)</f>
        <v>67</v>
      </c>
      <c r="D79" s="69">
        <f>VLOOKUP(A79,'[1]Sheet1'!$A$182:$W$266,13,FALSE)/100</f>
        <v>0.015409383624655014</v>
      </c>
      <c r="E79" s="10">
        <f>VLOOKUP(A79,'[1]Sheet1'!$A$182:$W$266,14,FALSE)</f>
        <v>67</v>
      </c>
      <c r="F79" s="69">
        <f>VLOOKUP(A79,'[1]Sheet1'!$A$182:$W$266,15,FALSE)/100</f>
        <v>0.012115732368896926</v>
      </c>
      <c r="G79" s="10">
        <f>VLOOKUP(A79,'[1]Sheet1'!$A$182:$W$266,16,FALSE)</f>
        <v>12</v>
      </c>
      <c r="H79" s="69">
        <f>VLOOKUP(A79,'[1]Sheet1'!$A$182:$W$266,17,FALSE)/100</f>
        <v>0.008432888264230498</v>
      </c>
      <c r="I79" s="10">
        <f>VLOOKUP(A79,'[1]Sheet1'!$A$182:$W$266,18,FALSE)</f>
        <v>0</v>
      </c>
      <c r="J79" s="69">
        <f>VLOOKUP(A79,'[1]Sheet1'!$A$182:$W$266,19,FALSE)/100</f>
        <v>0</v>
      </c>
      <c r="K79" s="10">
        <f>VLOOKUP(A79,'[1]Sheet1'!$A$182:$W$266,20,FALSE)</f>
        <v>146</v>
      </c>
      <c r="L79" s="88">
        <f>VLOOKUP(A79,'[1]Sheet1'!$A$182:$W$266,21,FALSE)/100</f>
        <v>0.012870239774330043</v>
      </c>
    </row>
    <row r="80" spans="1:12" ht="15">
      <c r="A80" s="67" t="s">
        <v>163</v>
      </c>
      <c r="B80" s="80" t="s">
        <v>164</v>
      </c>
      <c r="C80" s="10">
        <f>VLOOKUP(A80,'[1]Sheet1'!$A$182:$W$266,12,FALSE)</f>
        <v>227</v>
      </c>
      <c r="D80" s="69">
        <f>VLOOKUP(A80,'[1]Sheet1'!$A$182:$W$266,13,FALSE)/100</f>
        <v>0.05220791168353266</v>
      </c>
      <c r="E80" s="10">
        <f>VLOOKUP(A80,'[1]Sheet1'!$A$182:$W$266,14,FALSE)</f>
        <v>205</v>
      </c>
      <c r="F80" s="69">
        <f>VLOOKUP(A80,'[1]Sheet1'!$A$182:$W$266,15,FALSE)/100</f>
        <v>0.03707052441229656</v>
      </c>
      <c r="G80" s="10">
        <f>VLOOKUP(A80,'[1]Sheet1'!$A$182:$W$266,16,FALSE)</f>
        <v>42</v>
      </c>
      <c r="H80" s="69">
        <f>VLOOKUP(A80,'[1]Sheet1'!$A$182:$W$266,17,FALSE)/100</f>
        <v>0.02951510892480675</v>
      </c>
      <c r="I80" s="10">
        <f>VLOOKUP(A80,'[1]Sheet1'!$A$182:$W$266,18,FALSE)</f>
        <v>2</v>
      </c>
      <c r="J80" s="69">
        <f>VLOOKUP(A80,'[1]Sheet1'!$A$182:$W$266,19,FALSE)/100</f>
        <v>0.046511627906976744</v>
      </c>
      <c r="K80" s="10">
        <f>VLOOKUP(A80,'[1]Sheet1'!$A$182:$W$266,20,FALSE)</f>
        <v>476</v>
      </c>
      <c r="L80" s="88">
        <f>VLOOKUP(A80,'[1]Sheet1'!$A$182:$W$266,21,FALSE)/100</f>
        <v>0.04196050775740479</v>
      </c>
    </row>
    <row r="81" spans="1:12" ht="15">
      <c r="A81" s="67" t="s">
        <v>165</v>
      </c>
      <c r="B81" s="81" t="s">
        <v>166</v>
      </c>
      <c r="C81" s="10">
        <f>VLOOKUP(A81,'[1]Sheet1'!$A$182:$W$266,12,FALSE)</f>
        <v>78</v>
      </c>
      <c r="D81" s="69">
        <f>VLOOKUP(A81,'[1]Sheet1'!$A$182:$W$266,13,FALSE)/100</f>
        <v>0.017939282428702855</v>
      </c>
      <c r="E81" s="10">
        <f>VLOOKUP(A81,'[1]Sheet1'!$A$182:$W$266,14,FALSE)</f>
        <v>108</v>
      </c>
      <c r="F81" s="69">
        <f>VLOOKUP(A81,'[1]Sheet1'!$A$182:$W$266,15,FALSE)/100</f>
        <v>0.01952983725135624</v>
      </c>
      <c r="G81" s="10">
        <f>VLOOKUP(A81,'[1]Sheet1'!$A$182:$W$266,16,FALSE)</f>
        <v>31</v>
      </c>
      <c r="H81" s="69">
        <f>VLOOKUP(A81,'[1]Sheet1'!$A$182:$W$266,17,FALSE)/100</f>
        <v>0.02178496134926212</v>
      </c>
      <c r="I81" s="10">
        <f>VLOOKUP(A81,'[1]Sheet1'!$A$182:$W$266,18,FALSE)</f>
        <v>1</v>
      </c>
      <c r="J81" s="69">
        <f>VLOOKUP(A81,'[1]Sheet1'!$A$182:$W$266,19,FALSE)/100</f>
        <v>0.023255813953488372</v>
      </c>
      <c r="K81" s="10">
        <f>VLOOKUP(A81,'[1]Sheet1'!$A$182:$W$266,20,FALSE)</f>
        <v>218</v>
      </c>
      <c r="L81" s="88">
        <f>VLOOKUP(A81,'[1]Sheet1'!$A$182:$W$266,21,FALSE)/100</f>
        <v>0.019217207334273626</v>
      </c>
    </row>
    <row r="82" spans="1:12" ht="15">
      <c r="A82" s="67" t="s">
        <v>167</v>
      </c>
      <c r="B82" s="80" t="s">
        <v>168</v>
      </c>
      <c r="C82" s="10">
        <f>VLOOKUP(A82,'[1]Sheet1'!$A$182:$W$266,12,FALSE)</f>
        <v>176</v>
      </c>
      <c r="D82" s="69">
        <f>VLOOKUP(A82,'[1]Sheet1'!$A$182:$W$266,13,FALSE)/100</f>
        <v>0.0404783808647654</v>
      </c>
      <c r="E82" s="10">
        <f>VLOOKUP(A82,'[1]Sheet1'!$A$182:$W$266,14,FALSE)</f>
        <v>343</v>
      </c>
      <c r="F82" s="69">
        <f>VLOOKUP(A82,'[1]Sheet1'!$A$182:$W$266,15,FALSE)/100</f>
        <v>0.062025316455696186</v>
      </c>
      <c r="G82" s="10">
        <f>VLOOKUP(A82,'[1]Sheet1'!$A$182:$W$266,16,FALSE)</f>
        <v>56</v>
      </c>
      <c r="H82" s="69">
        <f>VLOOKUP(A82,'[1]Sheet1'!$A$182:$W$266,17,FALSE)/100</f>
        <v>0.039353478566409</v>
      </c>
      <c r="I82" s="10">
        <f>VLOOKUP(A82,'[1]Sheet1'!$A$182:$W$266,18,FALSE)</f>
        <v>2</v>
      </c>
      <c r="J82" s="69">
        <f>VLOOKUP(A82,'[1]Sheet1'!$A$182:$W$266,19,FALSE)/100</f>
        <v>0.046511627906976744</v>
      </c>
      <c r="K82" s="10">
        <f>VLOOKUP(A82,'[1]Sheet1'!$A$182:$W$266,20,FALSE)</f>
        <v>577</v>
      </c>
      <c r="L82" s="88">
        <f>VLOOKUP(A82,'[1]Sheet1'!$A$182:$W$266,21,FALSE)/100</f>
        <v>0.05086389280677009</v>
      </c>
    </row>
    <row r="83" spans="1:12" ht="15">
      <c r="A83" s="67" t="s">
        <v>169</v>
      </c>
      <c r="B83" s="80" t="s">
        <v>170</v>
      </c>
      <c r="C83" s="10">
        <f>VLOOKUP(A83,'[1]Sheet1'!$A$182:$W$266,12,FALSE)</f>
        <v>9</v>
      </c>
      <c r="D83" s="69">
        <f>VLOOKUP(A83,'[1]Sheet1'!$A$182:$W$266,13,FALSE)/100</f>
        <v>0.0020699172033118675</v>
      </c>
      <c r="E83" s="10">
        <f>VLOOKUP(A83,'[1]Sheet1'!$A$182:$W$266,14,FALSE)</f>
        <v>15</v>
      </c>
      <c r="F83" s="69">
        <f>VLOOKUP(A83,'[1]Sheet1'!$A$182:$W$266,15,FALSE)/100</f>
        <v>0.0027124773960217</v>
      </c>
      <c r="G83" s="10">
        <f>VLOOKUP(A83,'[1]Sheet1'!$A$182:$W$266,16,FALSE)</f>
        <v>9</v>
      </c>
      <c r="H83" s="69">
        <f>VLOOKUP(A83,'[1]Sheet1'!$A$182:$W$266,17,FALSE)/100</f>
        <v>0.006324666198172874</v>
      </c>
      <c r="I83" s="10">
        <f>VLOOKUP(A83,'[1]Sheet1'!$A$182:$W$266,18,FALSE)</f>
        <v>0</v>
      </c>
      <c r="J83" s="69">
        <f>VLOOKUP(A83,'[1]Sheet1'!$A$182:$W$266,19,FALSE)/100</f>
        <v>0</v>
      </c>
      <c r="K83" s="10">
        <f>VLOOKUP(A83,'[1]Sheet1'!$A$182:$W$266,20,FALSE)</f>
        <v>33</v>
      </c>
      <c r="L83" s="88">
        <f>VLOOKUP(A83,'[1]Sheet1'!$A$182:$W$266,21,FALSE)/100</f>
        <v>0.002909026798307475</v>
      </c>
    </row>
    <row r="84" spans="1:12" ht="15">
      <c r="A84" s="67" t="s">
        <v>171</v>
      </c>
      <c r="B84" s="80" t="s">
        <v>172</v>
      </c>
      <c r="C84" s="10">
        <f>VLOOKUP(A84,'[1]Sheet1'!$A$182:$W$266,12,FALSE)</f>
        <v>13</v>
      </c>
      <c r="D84" s="69">
        <f>VLOOKUP(A84,'[1]Sheet1'!$A$182:$W$266,13,FALSE)/100</f>
        <v>0.0029898804047838092</v>
      </c>
      <c r="E84" s="10">
        <f>VLOOKUP(A84,'[1]Sheet1'!$A$182:$W$266,14,FALSE)</f>
        <v>6</v>
      </c>
      <c r="F84" s="69">
        <f>VLOOKUP(A84,'[1]Sheet1'!$A$182:$W$266,15,FALSE)/100</f>
        <v>0.00108499095840868</v>
      </c>
      <c r="G84" s="10">
        <f>VLOOKUP(A84,'[1]Sheet1'!$A$182:$W$266,16,FALSE)</f>
        <v>3</v>
      </c>
      <c r="H84" s="69">
        <f>VLOOKUP(A84,'[1]Sheet1'!$A$182:$W$266,17,FALSE)/100</f>
        <v>0.0021082220660576245</v>
      </c>
      <c r="I84" s="10">
        <f>VLOOKUP(A84,'[1]Sheet1'!$A$182:$W$266,18,FALSE)</f>
        <v>0</v>
      </c>
      <c r="J84" s="69">
        <f>VLOOKUP(A84,'[1]Sheet1'!$A$182:$W$266,19,FALSE)/100</f>
        <v>0</v>
      </c>
      <c r="K84" s="10">
        <f>VLOOKUP(A84,'[1]Sheet1'!$A$182:$W$266,20,FALSE)</f>
        <v>22</v>
      </c>
      <c r="L84" s="88">
        <f>VLOOKUP(A84,'[1]Sheet1'!$A$182:$W$266,21,FALSE)/100</f>
        <v>0.00193935119887165</v>
      </c>
    </row>
    <row r="85" spans="1:12" ht="15">
      <c r="A85" s="67" t="s">
        <v>173</v>
      </c>
      <c r="B85" s="81" t="s">
        <v>174</v>
      </c>
      <c r="C85" s="10">
        <f>VLOOKUP(A85,'[1]Sheet1'!$A$182:$W$266,12,FALSE)</f>
        <v>2</v>
      </c>
      <c r="D85" s="69">
        <f>VLOOKUP(A85,'[1]Sheet1'!$A$182:$W$266,13,FALSE)/100</f>
        <v>0.00045998160073597056</v>
      </c>
      <c r="E85" s="10">
        <f>VLOOKUP(A85,'[1]Sheet1'!$A$182:$W$266,14,FALSE)</f>
        <v>3</v>
      </c>
      <c r="F85" s="69">
        <f>VLOOKUP(A85,'[1]Sheet1'!$A$182:$W$266,15,FALSE)/100</f>
        <v>0.00054249547920434</v>
      </c>
      <c r="G85" s="10">
        <f>VLOOKUP(A85,'[1]Sheet1'!$A$182:$W$266,16,FALSE)</f>
        <v>1</v>
      </c>
      <c r="H85" s="69">
        <f>VLOOKUP(A85,'[1]Sheet1'!$A$182:$W$266,17,FALSE)/100</f>
        <v>0.0007027406886858749</v>
      </c>
      <c r="I85" s="10">
        <f>VLOOKUP(A85,'[1]Sheet1'!$A$182:$W$266,18,FALSE)</f>
        <v>0</v>
      </c>
      <c r="J85" s="69">
        <f>VLOOKUP(A85,'[1]Sheet1'!$A$182:$W$266,19,FALSE)/100</f>
        <v>0</v>
      </c>
      <c r="K85" s="10">
        <f>VLOOKUP(A85,'[1]Sheet1'!$A$182:$W$266,20,FALSE)</f>
        <v>6</v>
      </c>
      <c r="L85" s="88">
        <f>VLOOKUP(A85,'[1]Sheet1'!$A$182:$W$266,21,FALSE)/100</f>
        <v>0.0005289139633286319</v>
      </c>
    </row>
    <row r="86" spans="1:12" ht="15">
      <c r="A86" s="67" t="s">
        <v>175</v>
      </c>
      <c r="B86" s="81" t="s">
        <v>176</v>
      </c>
      <c r="C86" s="10">
        <f>VLOOKUP(A86,'[1]Sheet1'!$A$182:$W$266,12,FALSE)</f>
        <v>20</v>
      </c>
      <c r="D86" s="69">
        <f>VLOOKUP(A86,'[1]Sheet1'!$A$182:$W$266,13,FALSE)/100</f>
        <v>0.004599816007359705</v>
      </c>
      <c r="E86" s="10">
        <f>VLOOKUP(A86,'[1]Sheet1'!$A$182:$W$266,14,FALSE)</f>
        <v>15</v>
      </c>
      <c r="F86" s="69">
        <f>VLOOKUP(A86,'[1]Sheet1'!$A$182:$W$266,15,FALSE)/100</f>
        <v>0.0027124773960217</v>
      </c>
      <c r="G86" s="10">
        <f>VLOOKUP(A86,'[1]Sheet1'!$A$182:$W$266,16,FALSE)</f>
        <v>6</v>
      </c>
      <c r="H86" s="69">
        <f>VLOOKUP(A86,'[1]Sheet1'!$A$182:$W$266,17,FALSE)/100</f>
        <v>0.004216444132115249</v>
      </c>
      <c r="I86" s="10">
        <f>VLOOKUP(A86,'[1]Sheet1'!$A$182:$W$266,18,FALSE)</f>
        <v>0</v>
      </c>
      <c r="J86" s="69">
        <f>VLOOKUP(A86,'[1]Sheet1'!$A$182:$W$266,19,FALSE)/100</f>
        <v>0</v>
      </c>
      <c r="K86" s="10">
        <f>VLOOKUP(A86,'[1]Sheet1'!$A$182:$W$266,20,FALSE)</f>
        <v>41</v>
      </c>
      <c r="L86" s="88">
        <f>VLOOKUP(A86,'[1]Sheet1'!$A$182:$W$266,21,FALSE)/100</f>
        <v>0.0036142454160789845</v>
      </c>
    </row>
    <row r="87" spans="1:12" ht="15">
      <c r="A87" s="67" t="s">
        <v>177</v>
      </c>
      <c r="B87" s="81" t="s">
        <v>178</v>
      </c>
      <c r="C87" s="10">
        <f>VLOOKUP(A87,'[1]Sheet1'!$A$182:$W$266,12,FALSE)</f>
        <v>59</v>
      </c>
      <c r="D87" s="69">
        <f>VLOOKUP(A87,'[1]Sheet1'!$A$182:$W$266,13,FALSE)/100</f>
        <v>0.013569457221711132</v>
      </c>
      <c r="E87" s="10">
        <f>VLOOKUP(A87,'[1]Sheet1'!$A$182:$W$266,14,FALSE)</f>
        <v>54</v>
      </c>
      <c r="F87" s="69">
        <f>VLOOKUP(A87,'[1]Sheet1'!$A$182:$W$266,15,FALSE)/100</f>
        <v>0.00976491862567812</v>
      </c>
      <c r="G87" s="10">
        <f>VLOOKUP(A87,'[1]Sheet1'!$A$182:$W$266,16,FALSE)</f>
        <v>13</v>
      </c>
      <c r="H87" s="69">
        <f>VLOOKUP(A87,'[1]Sheet1'!$A$182:$W$266,17,FALSE)/100</f>
        <v>0.009135628952916374</v>
      </c>
      <c r="I87" s="10">
        <f>VLOOKUP(A87,'[1]Sheet1'!$A$182:$W$266,18,FALSE)</f>
        <v>0</v>
      </c>
      <c r="J87" s="69">
        <f>VLOOKUP(A87,'[1]Sheet1'!$A$182:$W$266,19,FALSE)/100</f>
        <v>0</v>
      </c>
      <c r="K87" s="10">
        <f>VLOOKUP(A87,'[1]Sheet1'!$A$182:$W$266,20,FALSE)</f>
        <v>126</v>
      </c>
      <c r="L87" s="88">
        <f>VLOOKUP(A87,'[1]Sheet1'!$A$182:$W$266,21,FALSE)/100</f>
        <v>0.01110719322990127</v>
      </c>
    </row>
    <row r="88" spans="1:12" ht="15">
      <c r="A88" s="67" t="s">
        <v>179</v>
      </c>
      <c r="B88" s="81" t="s">
        <v>180</v>
      </c>
      <c r="C88" s="10">
        <f>VLOOKUP(A88,'[1]Sheet1'!$A$182:$W$266,12,FALSE)</f>
        <v>3</v>
      </c>
      <c r="D88" s="69">
        <f>VLOOKUP(A88,'[1]Sheet1'!$A$182:$W$266,13,FALSE)/100</f>
        <v>0.0006899724011039558</v>
      </c>
      <c r="E88" s="10">
        <f>VLOOKUP(A88,'[1]Sheet1'!$A$182:$W$266,14,FALSE)</f>
        <v>6</v>
      </c>
      <c r="F88" s="69">
        <f>VLOOKUP(A88,'[1]Sheet1'!$A$182:$W$266,15,FALSE)/100</f>
        <v>0.00108499095840868</v>
      </c>
      <c r="G88" s="10">
        <f>VLOOKUP(A88,'[1]Sheet1'!$A$182:$W$266,16,FALSE)</f>
        <v>0</v>
      </c>
      <c r="H88" s="69">
        <f>VLOOKUP(A88,'[1]Sheet1'!$A$182:$W$266,17,FALSE)/100</f>
        <v>0</v>
      </c>
      <c r="I88" s="10">
        <f>VLOOKUP(A88,'[1]Sheet1'!$A$182:$W$266,18,FALSE)</f>
        <v>0</v>
      </c>
      <c r="J88" s="69">
        <f>VLOOKUP(A88,'[1]Sheet1'!$A$182:$W$266,19,FALSE)/100</f>
        <v>0</v>
      </c>
      <c r="K88" s="10">
        <f>VLOOKUP(A88,'[1]Sheet1'!$A$182:$W$266,20,FALSE)</f>
        <v>9</v>
      </c>
      <c r="L88" s="88">
        <f>VLOOKUP(A88,'[1]Sheet1'!$A$182:$W$266,21,FALSE)/100</f>
        <v>0.0007933709449929479</v>
      </c>
    </row>
    <row r="89" spans="1:12" ht="15">
      <c r="A89" s="67" t="s">
        <v>181</v>
      </c>
      <c r="B89" s="80" t="s">
        <v>182</v>
      </c>
      <c r="C89" s="10">
        <f>VLOOKUP(A89,'[1]Sheet1'!$A$182:$W$266,12,FALSE)</f>
        <v>3</v>
      </c>
      <c r="D89" s="69">
        <f>VLOOKUP(A89,'[1]Sheet1'!$A$182:$W$266,13,FALSE)/100</f>
        <v>0.0006899724011039558</v>
      </c>
      <c r="E89" s="10">
        <f>VLOOKUP(A89,'[1]Sheet1'!$A$182:$W$266,14,FALSE)</f>
        <v>6</v>
      </c>
      <c r="F89" s="69">
        <f>VLOOKUP(A89,'[1]Sheet1'!$A$182:$W$266,15,FALSE)/100</f>
        <v>0.00108499095840868</v>
      </c>
      <c r="G89" s="10">
        <f>VLOOKUP(A89,'[1]Sheet1'!$A$182:$W$266,16,FALSE)</f>
        <v>1</v>
      </c>
      <c r="H89" s="69">
        <f>VLOOKUP(A89,'[1]Sheet1'!$A$182:$W$266,17,FALSE)/100</f>
        <v>0.0007027406886858749</v>
      </c>
      <c r="I89" s="10">
        <f>VLOOKUP(A89,'[1]Sheet1'!$A$182:$W$266,18,FALSE)</f>
        <v>0</v>
      </c>
      <c r="J89" s="69">
        <f>VLOOKUP(A89,'[1]Sheet1'!$A$182:$W$266,19,FALSE)/100</f>
        <v>0</v>
      </c>
      <c r="K89" s="10">
        <f>VLOOKUP(A89,'[1]Sheet1'!$A$182:$W$266,20,FALSE)</f>
        <v>10</v>
      </c>
      <c r="L89" s="88">
        <f>VLOOKUP(A89,'[1]Sheet1'!$A$182:$W$266,21,FALSE)/100</f>
        <v>0.0008815232722143865</v>
      </c>
    </row>
    <row r="90" spans="1:12" ht="15">
      <c r="A90" s="67" t="s">
        <v>183</v>
      </c>
      <c r="B90" s="80" t="s">
        <v>184</v>
      </c>
      <c r="C90" s="10">
        <f>VLOOKUP(A90,'[1]Sheet1'!$A$182:$W$266,12,FALSE)</f>
        <v>0</v>
      </c>
      <c r="D90" s="69">
        <f>VLOOKUP(A90,'[1]Sheet1'!$A$182:$W$266,13,FALSE)/100</f>
        <v>0</v>
      </c>
      <c r="E90" s="10">
        <f>VLOOKUP(A90,'[1]Sheet1'!$A$182:$W$266,14,FALSE)</f>
        <v>0</v>
      </c>
      <c r="F90" s="69">
        <f>VLOOKUP(A90,'[1]Sheet1'!$A$182:$W$266,15,FALSE)/100</f>
        <v>0</v>
      </c>
      <c r="G90" s="10">
        <f>VLOOKUP(A90,'[1]Sheet1'!$A$182:$W$266,16,FALSE)</f>
        <v>0</v>
      </c>
      <c r="H90" s="69">
        <f>VLOOKUP(A90,'[1]Sheet1'!$A$182:$W$266,17,FALSE)/100</f>
        <v>0</v>
      </c>
      <c r="I90" s="10">
        <f>VLOOKUP(A90,'[1]Sheet1'!$A$182:$W$266,18,FALSE)</f>
        <v>0</v>
      </c>
      <c r="J90" s="69">
        <f>VLOOKUP(A90,'[1]Sheet1'!$A$182:$W$266,19,FALSE)/100</f>
        <v>0</v>
      </c>
      <c r="K90" s="10">
        <f>VLOOKUP(A90,'[1]Sheet1'!$A$182:$W$266,20,FALSE)</f>
        <v>0</v>
      </c>
      <c r="L90" s="88">
        <f>VLOOKUP(A90,'[1]Sheet1'!$A$182:$W$266,21,FALSE)/100</f>
        <v>0</v>
      </c>
    </row>
    <row r="91" spans="1:12" ht="15">
      <c r="A91" s="67" t="s">
        <v>185</v>
      </c>
      <c r="B91" s="80" t="s">
        <v>186</v>
      </c>
      <c r="C91" s="10">
        <v>0</v>
      </c>
      <c r="D91" s="69">
        <v>0</v>
      </c>
      <c r="E91" s="10">
        <v>0</v>
      </c>
      <c r="F91" s="69">
        <v>0</v>
      </c>
      <c r="G91" s="10">
        <v>0</v>
      </c>
      <c r="H91" s="69">
        <v>0</v>
      </c>
      <c r="I91" s="10">
        <v>0</v>
      </c>
      <c r="J91" s="69">
        <v>0</v>
      </c>
      <c r="K91" s="10">
        <v>0</v>
      </c>
      <c r="L91" s="88">
        <v>0</v>
      </c>
    </row>
    <row r="92" spans="1:12" ht="15">
      <c r="A92" s="67" t="s">
        <v>187</v>
      </c>
      <c r="B92" s="81" t="s">
        <v>188</v>
      </c>
      <c r="C92" s="10">
        <f>VLOOKUP(A92,'[1]Sheet1'!$A$182:$W$266,12,FALSE)</f>
        <v>1</v>
      </c>
      <c r="D92" s="69">
        <f>VLOOKUP(A92,'[1]Sheet1'!$A$182:$W$266,13,FALSE)/100</f>
        <v>0.00022999080036798528</v>
      </c>
      <c r="E92" s="10">
        <f>VLOOKUP(A92,'[1]Sheet1'!$A$182:$W$266,14,FALSE)</f>
        <v>2</v>
      </c>
      <c r="F92" s="69">
        <f>VLOOKUP(A92,'[1]Sheet1'!$A$182:$W$266,15,FALSE)/100</f>
        <v>0.0003616636528028933</v>
      </c>
      <c r="G92" s="10">
        <f>VLOOKUP(A92,'[1]Sheet1'!$A$182:$W$266,16,FALSE)</f>
        <v>1</v>
      </c>
      <c r="H92" s="69">
        <f>VLOOKUP(A92,'[1]Sheet1'!$A$182:$W$266,17,FALSE)/100</f>
        <v>0.0007027406886858749</v>
      </c>
      <c r="I92" s="10">
        <f>VLOOKUP(A92,'[1]Sheet1'!$A$182:$W$266,18,FALSE)</f>
        <v>0</v>
      </c>
      <c r="J92" s="69">
        <f>VLOOKUP(A92,'[1]Sheet1'!$A$182:$W$266,19,FALSE)/100</f>
        <v>0</v>
      </c>
      <c r="K92" s="10">
        <f>VLOOKUP(A92,'[1]Sheet1'!$A$182:$W$266,20,FALSE)</f>
        <v>4</v>
      </c>
      <c r="L92" s="88">
        <f>VLOOKUP(A92,'[1]Sheet1'!$A$182:$W$266,21,FALSE)/100</f>
        <v>0.0003526093088857546</v>
      </c>
    </row>
    <row r="93" spans="1:12" ht="15.75" thickBot="1">
      <c r="A93" s="109" t="s">
        <v>202</v>
      </c>
      <c r="B93" s="83" t="s">
        <v>189</v>
      </c>
      <c r="C93" s="11">
        <f>VLOOKUP(A93,'[1]Sheet1'!$A$182:$W$266,12,FALSE)</f>
        <v>52</v>
      </c>
      <c r="D93" s="76">
        <f>VLOOKUP(A93,'[1]Sheet1'!$A$182:$W$266,13,FALSE)/100</f>
        <v>0.011959521619135237</v>
      </c>
      <c r="E93" s="11">
        <f>VLOOKUP(A93,'[1]Sheet1'!$A$182:$W$266,14,FALSE)</f>
        <v>51</v>
      </c>
      <c r="F93" s="76">
        <f>VLOOKUP(A93,'[1]Sheet1'!$A$182:$W$266,15,FALSE)/100</f>
        <v>0.00922242314647378</v>
      </c>
      <c r="G93" s="11">
        <f>VLOOKUP(A93,'[1]Sheet1'!$A$182:$W$266,16,FALSE)</f>
        <v>10</v>
      </c>
      <c r="H93" s="76">
        <f>VLOOKUP(A93,'[1]Sheet1'!$A$182:$W$266,17,FALSE)/100</f>
        <v>0.0070274068868587496</v>
      </c>
      <c r="I93" s="11">
        <f>VLOOKUP(A93,'[1]Sheet1'!$A$182:$W$266,18,FALSE)</f>
        <v>1</v>
      </c>
      <c r="J93" s="76">
        <f>VLOOKUP(A93,'[1]Sheet1'!$A$182:$W$266,19,FALSE)/100</f>
        <v>0.023255813953488372</v>
      </c>
      <c r="K93" s="11">
        <f>VLOOKUP(A93,'[1]Sheet1'!$A$182:$W$266,20,FALSE)</f>
        <v>114</v>
      </c>
      <c r="L93" s="90">
        <f>VLOOKUP(A93,'[1]Sheet1'!$A$182:$W$266,21,FALSE)/100</f>
        <v>0.010049365303244007</v>
      </c>
    </row>
    <row r="94" spans="1:12" ht="15.75" thickBot="1">
      <c r="A94" s="126" t="s">
        <v>190</v>
      </c>
      <c r="B94" s="127"/>
      <c r="C94" s="12">
        <f>VLOOKUP(A94,'[1]Sheet1'!$A$182:$W$266,12,FALSE)</f>
        <v>4348</v>
      </c>
      <c r="D94" s="13">
        <f>VLOOKUP(A94,'[1]Sheet1'!$A$182:$W$266,13,FALSE)/100</f>
        <v>1</v>
      </c>
      <c r="E94" s="12">
        <f>VLOOKUP(A94,'[1]Sheet1'!$A$182:$W$266,14,FALSE)</f>
        <v>5530</v>
      </c>
      <c r="F94" s="13">
        <f>VLOOKUP(A94,'[1]Sheet1'!$A$182:$W$266,15,FALSE)/100</f>
        <v>1</v>
      </c>
      <c r="G94" s="12">
        <f>VLOOKUP(A94,'[1]Sheet1'!$A$182:$W$266,16,FALSE)</f>
        <v>1423</v>
      </c>
      <c r="H94" s="13">
        <f>VLOOKUP(A94,'[1]Sheet1'!$A$182:$W$266,17,FALSE)/100</f>
        <v>1</v>
      </c>
      <c r="I94" s="12">
        <f>VLOOKUP(A94,'[1]Sheet1'!$A$182:$W$266,18,FALSE)</f>
        <v>43</v>
      </c>
      <c r="J94" s="13">
        <f>VLOOKUP(A94,'[1]Sheet1'!$A$182:$W$266,19,FALSE)/100</f>
        <v>1</v>
      </c>
      <c r="K94" s="12">
        <f>VLOOKUP(A94,'[1]Sheet1'!$A$182:$W$266,20,FALSE)</f>
        <v>11344</v>
      </c>
      <c r="L94" s="13">
        <f>VLOOKUP(A94,'[1]Sheet1'!$A$182:$W$266,21,FALSE)/100</f>
        <v>1</v>
      </c>
    </row>
    <row r="95" spans="1:12" ht="15">
      <c r="A95" s="18"/>
      <c r="B95" s="18"/>
      <c r="C95" s="18"/>
      <c r="D95" s="84"/>
      <c r="E95" s="18"/>
      <c r="F95" s="84"/>
      <c r="G95" s="18"/>
      <c r="H95" s="84"/>
      <c r="I95" s="96"/>
      <c r="J95" s="84"/>
      <c r="K95" s="18"/>
      <c r="L95" s="85"/>
    </row>
    <row r="96" ht="15">
      <c r="K96" s="111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97"/>
  <sheetViews>
    <sheetView zoomScalePageLayoutView="0" workbookViewId="0" topLeftCell="C63">
      <selection activeCell="C6" sqref="C6:Q95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7" width="10.57421875" style="61" customWidth="1"/>
    <col min="18" max="16384" width="11.421875" style="61" customWidth="1"/>
  </cols>
  <sheetData>
    <row r="1" spans="1:18" ht="24.75" customHeight="1" thickBot="1" thickTop="1">
      <c r="A1" s="128" t="s">
        <v>220</v>
      </c>
      <c r="B1" s="129"/>
      <c r="C1" s="129"/>
      <c r="D1" s="129"/>
      <c r="E1" s="129"/>
      <c r="F1" s="129"/>
      <c r="G1" s="129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18"/>
    </row>
    <row r="2" spans="1:18" ht="19.5" customHeight="1" thickBot="1" thickTop="1">
      <c r="A2" s="157" t="s">
        <v>10</v>
      </c>
      <c r="B2" s="122" t="s">
        <v>11</v>
      </c>
      <c r="C2" s="119" t="s">
        <v>196</v>
      </c>
      <c r="D2" s="159"/>
      <c r="E2" s="159"/>
      <c r="F2" s="159"/>
      <c r="G2" s="159"/>
      <c r="H2" s="127"/>
      <c r="I2" s="127"/>
      <c r="J2" s="127"/>
      <c r="K2" s="127"/>
      <c r="L2" s="127"/>
      <c r="M2" s="159"/>
      <c r="N2" s="159"/>
      <c r="O2" s="159"/>
      <c r="P2" s="159"/>
      <c r="Q2" s="160"/>
      <c r="R2" s="18"/>
    </row>
    <row r="3" spans="1:18" ht="19.5" customHeight="1" thickBot="1">
      <c r="A3" s="157"/>
      <c r="B3" s="122"/>
      <c r="C3" s="161" t="s">
        <v>197</v>
      </c>
      <c r="D3" s="162"/>
      <c r="E3" s="162"/>
      <c r="F3" s="162"/>
      <c r="G3" s="163"/>
      <c r="H3" s="143" t="s">
        <v>198</v>
      </c>
      <c r="I3" s="144"/>
      <c r="J3" s="144"/>
      <c r="K3" s="144"/>
      <c r="L3" s="164"/>
      <c r="M3" s="161" t="s">
        <v>199</v>
      </c>
      <c r="N3" s="162"/>
      <c r="O3" s="162"/>
      <c r="P3" s="162"/>
      <c r="Q3" s="163"/>
      <c r="R3" s="18"/>
    </row>
    <row r="4" spans="1:18" ht="19.5" customHeight="1">
      <c r="A4" s="157"/>
      <c r="B4" s="122"/>
      <c r="C4" s="154" t="s">
        <v>191</v>
      </c>
      <c r="D4" s="150"/>
      <c r="E4" s="150"/>
      <c r="F4" s="151"/>
      <c r="G4" s="152" t="s">
        <v>190</v>
      </c>
      <c r="H4" s="149" t="s">
        <v>191</v>
      </c>
      <c r="I4" s="150"/>
      <c r="J4" s="150"/>
      <c r="K4" s="151"/>
      <c r="L4" s="152" t="s">
        <v>190</v>
      </c>
      <c r="M4" s="154" t="s">
        <v>191</v>
      </c>
      <c r="N4" s="150"/>
      <c r="O4" s="150"/>
      <c r="P4" s="151"/>
      <c r="Q4" s="152" t="s">
        <v>190</v>
      </c>
      <c r="R4" s="18"/>
    </row>
    <row r="5" spans="1:18" ht="19.5" customHeight="1" thickBot="1">
      <c r="A5" s="158"/>
      <c r="B5" s="123"/>
      <c r="C5" s="6" t="s">
        <v>192</v>
      </c>
      <c r="D5" s="31" t="s">
        <v>193</v>
      </c>
      <c r="E5" s="31" t="s">
        <v>194</v>
      </c>
      <c r="F5" s="32" t="s">
        <v>195</v>
      </c>
      <c r="G5" s="153"/>
      <c r="H5" s="16" t="s">
        <v>192</v>
      </c>
      <c r="I5" s="31" t="s">
        <v>193</v>
      </c>
      <c r="J5" s="31" t="s">
        <v>194</v>
      </c>
      <c r="K5" s="32" t="s">
        <v>195</v>
      </c>
      <c r="L5" s="153"/>
      <c r="M5" s="6" t="s">
        <v>192</v>
      </c>
      <c r="N5" s="31" t="s">
        <v>193</v>
      </c>
      <c r="O5" s="31" t="s">
        <v>194</v>
      </c>
      <c r="P5" s="32" t="s">
        <v>195</v>
      </c>
      <c r="Q5" s="153"/>
      <c r="R5" s="18"/>
    </row>
    <row r="6" spans="1:18" ht="15">
      <c r="A6" s="62" t="s">
        <v>14</v>
      </c>
      <c r="B6" s="79" t="s">
        <v>15</v>
      </c>
      <c r="C6" s="9">
        <f>VLOOKUP(A6,'[1]Sheet1'!$A$272:$Q$356,2,FALSE)</f>
        <v>2</v>
      </c>
      <c r="D6" s="33">
        <f>VLOOKUP(A6,'[1]Sheet1'!$A$272:$Q$356,3,FALSE)</f>
        <v>9</v>
      </c>
      <c r="E6" s="33">
        <f>VLOOKUP(A6,'[1]Sheet1'!$A$272:$Q$356,4,FALSE)</f>
        <v>2</v>
      </c>
      <c r="F6" s="34">
        <f>VLOOKUP(A6,'[1]Sheet1'!$A$272:$Q$356,5,FALSE)</f>
        <v>0</v>
      </c>
      <c r="G6" s="97">
        <f>VLOOKUP(A6,'[1]Sheet1'!$A$272:$Q$356,6,FALSE)</f>
        <v>13</v>
      </c>
      <c r="H6" s="27">
        <f>VLOOKUP(A6,'[1]Sheet1'!$A$272:$Q$356,7,FALSE)</f>
        <v>8</v>
      </c>
      <c r="I6" s="33">
        <f>VLOOKUP(A6,'[1]Sheet1'!$A$272:$Q$356,8,FALSE)</f>
        <v>20</v>
      </c>
      <c r="J6" s="33">
        <f>VLOOKUP(A6,'[1]Sheet1'!$A$272:$Q$356,9,FALSE)</f>
        <v>4</v>
      </c>
      <c r="K6" s="34">
        <f>VLOOKUP(A6,'[1]Sheet1'!$A$272:$Q$356,10,FALSE)</f>
        <v>0</v>
      </c>
      <c r="L6" s="97">
        <f>VLOOKUP(A6,'[1]Sheet1'!$A$272:$Q$356,11,FALSE)</f>
        <v>32</v>
      </c>
      <c r="M6" s="9">
        <f>VLOOKUP(A6,'[1]Sheet1'!$A$272:$Q$356,12,FALSE)</f>
        <v>5</v>
      </c>
      <c r="N6" s="33">
        <f>VLOOKUP(A6,'[1]Sheet1'!$A$272:$Q$356,13,FALSE)</f>
        <v>9</v>
      </c>
      <c r="O6" s="33">
        <f>VLOOKUP(A6,'[1]Sheet1'!$A$272:$Q$356,14,FALSE)</f>
        <v>4</v>
      </c>
      <c r="P6" s="34">
        <f>VLOOKUP(A6,'[1]Sheet1'!$A$272:$Q$356,15,FALSE)</f>
        <v>0</v>
      </c>
      <c r="Q6" s="97">
        <f>VLOOKUP(A6,'[1]Sheet1'!$A$272:$Q$356,16,FALSE)</f>
        <v>18</v>
      </c>
      <c r="R6" s="18"/>
    </row>
    <row r="7" spans="1:18" ht="15">
      <c r="A7" s="67" t="s">
        <v>16</v>
      </c>
      <c r="B7" s="80" t="s">
        <v>17</v>
      </c>
      <c r="C7" s="10">
        <f>VLOOKUP(A7,'[1]Sheet1'!$A$272:$Q$356,2,FALSE)</f>
        <v>0</v>
      </c>
      <c r="D7" s="35">
        <f>VLOOKUP(A7,'[1]Sheet1'!$A$272:$Q$356,3,FALSE)</f>
        <v>1</v>
      </c>
      <c r="E7" s="35">
        <f>VLOOKUP(A7,'[1]Sheet1'!$A$272:$Q$356,4,FALSE)</f>
        <v>0</v>
      </c>
      <c r="F7" s="36">
        <f>VLOOKUP(A7,'[1]Sheet1'!$A$272:$Q$356,5,FALSE)</f>
        <v>0</v>
      </c>
      <c r="G7" s="98">
        <f>VLOOKUP(A7,'[1]Sheet1'!$A$272:$Q$356,6,FALSE)</f>
        <v>1</v>
      </c>
      <c r="H7" s="22">
        <f>VLOOKUP(A7,'[1]Sheet1'!$A$272:$Q$356,7,FALSE)</f>
        <v>1</v>
      </c>
      <c r="I7" s="35">
        <f>VLOOKUP(A7,'[1]Sheet1'!$A$272:$Q$356,8,FALSE)</f>
        <v>0</v>
      </c>
      <c r="J7" s="35">
        <f>VLOOKUP(A7,'[1]Sheet1'!$A$272:$Q$356,9,FALSE)</f>
        <v>0</v>
      </c>
      <c r="K7" s="36">
        <f>VLOOKUP(A7,'[1]Sheet1'!$A$272:$Q$356,10,FALSE)</f>
        <v>0</v>
      </c>
      <c r="L7" s="98">
        <f>VLOOKUP(A7,'[1]Sheet1'!$A$272:$Q$356,11,FALSE)</f>
        <v>1</v>
      </c>
      <c r="M7" s="10">
        <f>VLOOKUP(A7,'[1]Sheet1'!$A$272:$Q$356,12,FALSE)</f>
        <v>0</v>
      </c>
      <c r="N7" s="35">
        <f>VLOOKUP(A7,'[1]Sheet1'!$A$272:$Q$356,13,FALSE)</f>
        <v>0</v>
      </c>
      <c r="O7" s="35">
        <f>VLOOKUP(A7,'[1]Sheet1'!$A$272:$Q$356,14,FALSE)</f>
        <v>0</v>
      </c>
      <c r="P7" s="36">
        <f>VLOOKUP(A7,'[1]Sheet1'!$A$272:$Q$356,15,FALSE)</f>
        <v>0</v>
      </c>
      <c r="Q7" s="98">
        <f>VLOOKUP(A7,'[1]Sheet1'!$A$272:$Q$356,16,FALSE)</f>
        <v>0</v>
      </c>
      <c r="R7" s="18"/>
    </row>
    <row r="8" spans="1:18" ht="15">
      <c r="A8" s="67" t="s">
        <v>18</v>
      </c>
      <c r="B8" s="80" t="s">
        <v>19</v>
      </c>
      <c r="C8" s="10">
        <f>VLOOKUP(A8,'[1]Sheet1'!$A$272:$Q$356,2,FALSE)</f>
        <v>0</v>
      </c>
      <c r="D8" s="35">
        <f>VLOOKUP(A8,'[1]Sheet1'!$A$272:$Q$356,3,FALSE)</f>
        <v>0</v>
      </c>
      <c r="E8" s="35">
        <f>VLOOKUP(A8,'[1]Sheet1'!$A$272:$Q$356,4,FALSE)</f>
        <v>0</v>
      </c>
      <c r="F8" s="36">
        <f>VLOOKUP(A8,'[1]Sheet1'!$A$272:$Q$356,5,FALSE)</f>
        <v>0</v>
      </c>
      <c r="G8" s="98">
        <f>VLOOKUP(A8,'[1]Sheet1'!$A$272:$Q$356,6,FALSE)</f>
        <v>0</v>
      </c>
      <c r="H8" s="22">
        <f>VLOOKUP(A8,'[1]Sheet1'!$A$272:$Q$356,7,FALSE)</f>
        <v>0</v>
      </c>
      <c r="I8" s="35">
        <f>VLOOKUP(A8,'[1]Sheet1'!$A$272:$Q$356,8,FALSE)</f>
        <v>1</v>
      </c>
      <c r="J8" s="35">
        <f>VLOOKUP(A8,'[1]Sheet1'!$A$272:$Q$356,9,FALSE)</f>
        <v>0</v>
      </c>
      <c r="K8" s="36">
        <f>VLOOKUP(A8,'[1]Sheet1'!$A$272:$Q$356,10,FALSE)</f>
        <v>0</v>
      </c>
      <c r="L8" s="98">
        <f>VLOOKUP(A8,'[1]Sheet1'!$A$272:$Q$356,11,FALSE)</f>
        <v>1</v>
      </c>
      <c r="M8" s="10">
        <f>VLOOKUP(A8,'[1]Sheet1'!$A$272:$Q$356,12,FALSE)</f>
        <v>0</v>
      </c>
      <c r="N8" s="35">
        <f>VLOOKUP(A8,'[1]Sheet1'!$A$272:$Q$356,13,FALSE)</f>
        <v>0</v>
      </c>
      <c r="O8" s="35">
        <f>VLOOKUP(A8,'[1]Sheet1'!$A$272:$Q$356,14,FALSE)</f>
        <v>0</v>
      </c>
      <c r="P8" s="36">
        <f>VLOOKUP(A8,'[1]Sheet1'!$A$272:$Q$356,15,FALSE)</f>
        <v>0</v>
      </c>
      <c r="Q8" s="98">
        <f>VLOOKUP(A8,'[1]Sheet1'!$A$272:$Q$356,16,FALSE)</f>
        <v>0</v>
      </c>
      <c r="R8" s="18"/>
    </row>
    <row r="9" spans="1:18" ht="15">
      <c r="A9" s="67" t="s">
        <v>20</v>
      </c>
      <c r="B9" s="80" t="s">
        <v>21</v>
      </c>
      <c r="C9" s="10">
        <v>0</v>
      </c>
      <c r="D9" s="35">
        <v>0</v>
      </c>
      <c r="E9" s="35">
        <v>0</v>
      </c>
      <c r="F9" s="36">
        <v>0</v>
      </c>
      <c r="G9" s="98">
        <v>0</v>
      </c>
      <c r="H9" s="22">
        <v>0</v>
      </c>
      <c r="I9" s="35">
        <v>0</v>
      </c>
      <c r="J9" s="35">
        <v>0</v>
      </c>
      <c r="K9" s="36">
        <v>0</v>
      </c>
      <c r="L9" s="98">
        <v>0</v>
      </c>
      <c r="M9" s="10">
        <v>0</v>
      </c>
      <c r="N9" s="35">
        <v>0</v>
      </c>
      <c r="O9" s="35">
        <v>0</v>
      </c>
      <c r="P9" s="36">
        <v>0</v>
      </c>
      <c r="Q9" s="98">
        <v>0</v>
      </c>
      <c r="R9" s="18"/>
    </row>
    <row r="10" spans="1:18" ht="15">
      <c r="A10" s="67" t="s">
        <v>22</v>
      </c>
      <c r="B10" s="81" t="s">
        <v>23</v>
      </c>
      <c r="C10" s="10">
        <v>0</v>
      </c>
      <c r="D10" s="35">
        <v>0</v>
      </c>
      <c r="E10" s="35">
        <v>0</v>
      </c>
      <c r="F10" s="36">
        <v>0</v>
      </c>
      <c r="G10" s="98">
        <v>0</v>
      </c>
      <c r="H10" s="22">
        <v>0</v>
      </c>
      <c r="I10" s="35">
        <v>0</v>
      </c>
      <c r="J10" s="35">
        <v>0</v>
      </c>
      <c r="K10" s="36">
        <v>0</v>
      </c>
      <c r="L10" s="98">
        <v>0</v>
      </c>
      <c r="M10" s="10">
        <v>0</v>
      </c>
      <c r="N10" s="35">
        <v>0</v>
      </c>
      <c r="O10" s="35">
        <v>0</v>
      </c>
      <c r="P10" s="36">
        <v>0</v>
      </c>
      <c r="Q10" s="98">
        <v>0</v>
      </c>
      <c r="R10" s="18"/>
    </row>
    <row r="11" spans="1:18" ht="15">
      <c r="A11" s="67" t="s">
        <v>24</v>
      </c>
      <c r="B11" s="80" t="s">
        <v>25</v>
      </c>
      <c r="C11" s="10">
        <v>0</v>
      </c>
      <c r="D11" s="35">
        <v>0</v>
      </c>
      <c r="E11" s="35">
        <v>0</v>
      </c>
      <c r="F11" s="36">
        <v>0</v>
      </c>
      <c r="G11" s="98">
        <v>0</v>
      </c>
      <c r="H11" s="22">
        <v>0</v>
      </c>
      <c r="I11" s="35">
        <v>0</v>
      </c>
      <c r="J11" s="35">
        <v>0</v>
      </c>
      <c r="K11" s="36">
        <v>0</v>
      </c>
      <c r="L11" s="98">
        <v>0</v>
      </c>
      <c r="M11" s="10">
        <v>0</v>
      </c>
      <c r="N11" s="35">
        <v>0</v>
      </c>
      <c r="O11" s="35">
        <v>0</v>
      </c>
      <c r="P11" s="36">
        <v>0</v>
      </c>
      <c r="Q11" s="98">
        <v>0</v>
      </c>
      <c r="R11" s="18"/>
    </row>
    <row r="12" spans="1:18" ht="15">
      <c r="A12" s="67" t="s">
        <v>26</v>
      </c>
      <c r="B12" s="80" t="s">
        <v>27</v>
      </c>
      <c r="C12" s="10">
        <f>VLOOKUP(A12,'[1]Sheet1'!$A$272:$Q$356,2,FALSE)</f>
        <v>0</v>
      </c>
      <c r="D12" s="35">
        <f>VLOOKUP(A12,'[1]Sheet1'!$A$272:$Q$356,3,FALSE)</f>
        <v>1</v>
      </c>
      <c r="E12" s="35">
        <f>VLOOKUP(A12,'[1]Sheet1'!$A$272:$Q$356,4,FALSE)</f>
        <v>1</v>
      </c>
      <c r="F12" s="36">
        <f>VLOOKUP(A12,'[1]Sheet1'!$A$272:$Q$356,5,FALSE)</f>
        <v>0</v>
      </c>
      <c r="G12" s="98">
        <f>VLOOKUP(A12,'[1]Sheet1'!$A$272:$Q$356,6,FALSE)</f>
        <v>2</v>
      </c>
      <c r="H12" s="22">
        <f>VLOOKUP(A12,'[1]Sheet1'!$A$272:$Q$356,7,FALSE)</f>
        <v>2</v>
      </c>
      <c r="I12" s="35">
        <f>VLOOKUP(A12,'[1]Sheet1'!$A$272:$Q$356,8,FALSE)</f>
        <v>6</v>
      </c>
      <c r="J12" s="35">
        <f>VLOOKUP(A12,'[1]Sheet1'!$A$272:$Q$356,9,FALSE)</f>
        <v>1</v>
      </c>
      <c r="K12" s="36">
        <f>VLOOKUP(A12,'[1]Sheet1'!$A$272:$Q$356,10,FALSE)</f>
        <v>0</v>
      </c>
      <c r="L12" s="98">
        <f>VLOOKUP(A12,'[1]Sheet1'!$A$272:$Q$356,11,FALSE)</f>
        <v>9</v>
      </c>
      <c r="M12" s="10">
        <f>VLOOKUP(A12,'[1]Sheet1'!$A$272:$Q$356,12,FALSE)</f>
        <v>2</v>
      </c>
      <c r="N12" s="35">
        <f>VLOOKUP(A12,'[1]Sheet1'!$A$272:$Q$356,13,FALSE)</f>
        <v>2</v>
      </c>
      <c r="O12" s="35">
        <f>VLOOKUP(A12,'[1]Sheet1'!$A$272:$Q$356,14,FALSE)</f>
        <v>0</v>
      </c>
      <c r="P12" s="36">
        <f>VLOOKUP(A12,'[1]Sheet1'!$A$272:$Q$356,15,FALSE)</f>
        <v>0</v>
      </c>
      <c r="Q12" s="98">
        <f>VLOOKUP(A12,'[1]Sheet1'!$A$272:$Q$356,16,FALSE)</f>
        <v>4</v>
      </c>
      <c r="R12" s="18"/>
    </row>
    <row r="13" spans="1:18" ht="15">
      <c r="A13" s="67" t="s">
        <v>28</v>
      </c>
      <c r="B13" s="80" t="s">
        <v>29</v>
      </c>
      <c r="C13" s="10">
        <v>0</v>
      </c>
      <c r="D13" s="35">
        <v>0</v>
      </c>
      <c r="E13" s="35">
        <v>0</v>
      </c>
      <c r="F13" s="36">
        <v>0</v>
      </c>
      <c r="G13" s="98">
        <v>0</v>
      </c>
      <c r="H13" s="22">
        <v>0</v>
      </c>
      <c r="I13" s="35">
        <v>0</v>
      </c>
      <c r="J13" s="35">
        <v>0</v>
      </c>
      <c r="K13" s="36">
        <v>0</v>
      </c>
      <c r="L13" s="98">
        <v>0</v>
      </c>
      <c r="M13" s="10">
        <v>0</v>
      </c>
      <c r="N13" s="35">
        <v>0</v>
      </c>
      <c r="O13" s="35">
        <v>0</v>
      </c>
      <c r="P13" s="36">
        <v>0</v>
      </c>
      <c r="Q13" s="98">
        <v>0</v>
      </c>
      <c r="R13" s="18"/>
    </row>
    <row r="14" spans="1:18" ht="15">
      <c r="A14" s="67" t="s">
        <v>30</v>
      </c>
      <c r="B14" s="81" t="s">
        <v>31</v>
      </c>
      <c r="C14" s="10">
        <f>VLOOKUP(A14,'[1]Sheet1'!$A$272:$Q$356,2,FALSE)</f>
        <v>23</v>
      </c>
      <c r="D14" s="35">
        <f>VLOOKUP(A14,'[1]Sheet1'!$A$272:$Q$356,3,FALSE)</f>
        <v>24</v>
      </c>
      <c r="E14" s="35">
        <f>VLOOKUP(A14,'[1]Sheet1'!$A$272:$Q$356,4,FALSE)</f>
        <v>6</v>
      </c>
      <c r="F14" s="36">
        <f>VLOOKUP(A14,'[1]Sheet1'!$A$272:$Q$356,5,FALSE)</f>
        <v>1</v>
      </c>
      <c r="G14" s="98">
        <f>VLOOKUP(A14,'[1]Sheet1'!$A$272:$Q$356,6,FALSE)</f>
        <v>54</v>
      </c>
      <c r="H14" s="22">
        <f>VLOOKUP(A14,'[1]Sheet1'!$A$272:$Q$356,7,FALSE)</f>
        <v>115</v>
      </c>
      <c r="I14" s="35">
        <f>VLOOKUP(A14,'[1]Sheet1'!$A$272:$Q$356,8,FALSE)</f>
        <v>167</v>
      </c>
      <c r="J14" s="35">
        <f>VLOOKUP(A14,'[1]Sheet1'!$A$272:$Q$356,9,FALSE)</f>
        <v>35</v>
      </c>
      <c r="K14" s="36">
        <f>VLOOKUP(A14,'[1]Sheet1'!$A$272:$Q$356,10,FALSE)</f>
        <v>3</v>
      </c>
      <c r="L14" s="98">
        <f>VLOOKUP(A14,'[1]Sheet1'!$A$272:$Q$356,11,FALSE)</f>
        <v>320</v>
      </c>
      <c r="M14" s="10">
        <f>VLOOKUP(A14,'[1]Sheet1'!$A$272:$Q$356,12,FALSE)</f>
        <v>28</v>
      </c>
      <c r="N14" s="35">
        <f>VLOOKUP(A14,'[1]Sheet1'!$A$272:$Q$356,13,FALSE)</f>
        <v>49</v>
      </c>
      <c r="O14" s="35">
        <f>VLOOKUP(A14,'[1]Sheet1'!$A$272:$Q$356,14,FALSE)</f>
        <v>23</v>
      </c>
      <c r="P14" s="36">
        <f>VLOOKUP(A14,'[1]Sheet1'!$A$272:$Q$356,15,FALSE)</f>
        <v>0</v>
      </c>
      <c r="Q14" s="98">
        <f>VLOOKUP(A14,'[1]Sheet1'!$A$272:$Q$356,16,FALSE)</f>
        <v>100</v>
      </c>
      <c r="R14" s="18"/>
    </row>
    <row r="15" spans="1:18" ht="15">
      <c r="A15" s="67" t="s">
        <v>32</v>
      </c>
      <c r="B15" s="80" t="s">
        <v>33</v>
      </c>
      <c r="C15" s="10">
        <f>VLOOKUP(A15,'[1]Sheet1'!$A$272:$Q$356,2,FALSE)</f>
        <v>3</v>
      </c>
      <c r="D15" s="35">
        <f>VLOOKUP(A15,'[1]Sheet1'!$A$272:$Q$356,3,FALSE)</f>
        <v>1</v>
      </c>
      <c r="E15" s="35">
        <f>VLOOKUP(A15,'[1]Sheet1'!$A$272:$Q$356,4,FALSE)</f>
        <v>0</v>
      </c>
      <c r="F15" s="36">
        <f>VLOOKUP(A15,'[1]Sheet1'!$A$272:$Q$356,5,FALSE)</f>
        <v>0</v>
      </c>
      <c r="G15" s="98">
        <f>VLOOKUP(A15,'[1]Sheet1'!$A$272:$Q$356,6,FALSE)</f>
        <v>4</v>
      </c>
      <c r="H15" s="22">
        <f>VLOOKUP(A15,'[1]Sheet1'!$A$272:$Q$356,7,FALSE)</f>
        <v>21</v>
      </c>
      <c r="I15" s="35">
        <f>VLOOKUP(A15,'[1]Sheet1'!$A$272:$Q$356,8,FALSE)</f>
        <v>11</v>
      </c>
      <c r="J15" s="35">
        <f>VLOOKUP(A15,'[1]Sheet1'!$A$272:$Q$356,9,FALSE)</f>
        <v>3</v>
      </c>
      <c r="K15" s="36">
        <f>VLOOKUP(A15,'[1]Sheet1'!$A$272:$Q$356,10,FALSE)</f>
        <v>0</v>
      </c>
      <c r="L15" s="98">
        <f>VLOOKUP(A15,'[1]Sheet1'!$A$272:$Q$356,11,FALSE)</f>
        <v>35</v>
      </c>
      <c r="M15" s="10">
        <f>VLOOKUP(A15,'[1]Sheet1'!$A$272:$Q$356,12,FALSE)</f>
        <v>3</v>
      </c>
      <c r="N15" s="35">
        <f>VLOOKUP(A15,'[1]Sheet1'!$A$272:$Q$356,13,FALSE)</f>
        <v>10</v>
      </c>
      <c r="O15" s="35">
        <f>VLOOKUP(A15,'[1]Sheet1'!$A$272:$Q$356,14,FALSE)</f>
        <v>0</v>
      </c>
      <c r="P15" s="36">
        <f>VLOOKUP(A15,'[1]Sheet1'!$A$272:$Q$356,15,FALSE)</f>
        <v>0</v>
      </c>
      <c r="Q15" s="98">
        <f>VLOOKUP(A15,'[1]Sheet1'!$A$272:$Q$356,16,FALSE)</f>
        <v>13</v>
      </c>
      <c r="R15" s="18"/>
    </row>
    <row r="16" spans="1:18" ht="15">
      <c r="A16" s="67" t="s">
        <v>34</v>
      </c>
      <c r="B16" s="80" t="s">
        <v>35</v>
      </c>
      <c r="C16" s="10">
        <f>VLOOKUP(A16,'[1]Sheet1'!$A$272:$Q$356,2,FALSE)</f>
        <v>0</v>
      </c>
      <c r="D16" s="35">
        <f>VLOOKUP(A16,'[1]Sheet1'!$A$272:$Q$356,3,FALSE)</f>
        <v>0</v>
      </c>
      <c r="E16" s="35">
        <f>VLOOKUP(A16,'[1]Sheet1'!$A$272:$Q$356,4,FALSE)</f>
        <v>0</v>
      </c>
      <c r="F16" s="36">
        <f>VLOOKUP(A16,'[1]Sheet1'!$A$272:$Q$356,5,FALSE)</f>
        <v>0</v>
      </c>
      <c r="G16" s="98">
        <f>VLOOKUP(A16,'[1]Sheet1'!$A$272:$Q$356,6,FALSE)</f>
        <v>0</v>
      </c>
      <c r="H16" s="22">
        <f>VLOOKUP(A16,'[1]Sheet1'!$A$272:$Q$356,7,FALSE)</f>
        <v>1</v>
      </c>
      <c r="I16" s="35">
        <f>VLOOKUP(A16,'[1]Sheet1'!$A$272:$Q$356,8,FALSE)</f>
        <v>6</v>
      </c>
      <c r="J16" s="35">
        <f>VLOOKUP(A16,'[1]Sheet1'!$A$272:$Q$356,9,FALSE)</f>
        <v>0</v>
      </c>
      <c r="K16" s="36">
        <f>VLOOKUP(A16,'[1]Sheet1'!$A$272:$Q$356,10,FALSE)</f>
        <v>0</v>
      </c>
      <c r="L16" s="98">
        <f>VLOOKUP(A16,'[1]Sheet1'!$A$272:$Q$356,11,FALSE)</f>
        <v>7</v>
      </c>
      <c r="M16" s="10">
        <f>VLOOKUP(A16,'[1]Sheet1'!$A$272:$Q$356,12,FALSE)</f>
        <v>0</v>
      </c>
      <c r="N16" s="35">
        <f>VLOOKUP(A16,'[1]Sheet1'!$A$272:$Q$356,13,FALSE)</f>
        <v>2</v>
      </c>
      <c r="O16" s="35">
        <f>VLOOKUP(A16,'[1]Sheet1'!$A$272:$Q$356,14,FALSE)</f>
        <v>1</v>
      </c>
      <c r="P16" s="36">
        <f>VLOOKUP(A16,'[1]Sheet1'!$A$272:$Q$356,15,FALSE)</f>
        <v>0</v>
      </c>
      <c r="Q16" s="98">
        <f>VLOOKUP(A16,'[1]Sheet1'!$A$272:$Q$356,16,FALSE)</f>
        <v>3</v>
      </c>
      <c r="R16" s="18"/>
    </row>
    <row r="17" spans="1:18" ht="15">
      <c r="A17" s="67" t="s">
        <v>36</v>
      </c>
      <c r="B17" s="80" t="s">
        <v>37</v>
      </c>
      <c r="C17" s="10">
        <f>VLOOKUP(A17,'[1]Sheet1'!$A$272:$Q$356,2,FALSE)</f>
        <v>3</v>
      </c>
      <c r="D17" s="35">
        <f>VLOOKUP(A17,'[1]Sheet1'!$A$272:$Q$356,3,FALSE)</f>
        <v>2</v>
      </c>
      <c r="E17" s="35">
        <f>VLOOKUP(A17,'[1]Sheet1'!$A$272:$Q$356,4,FALSE)</f>
        <v>0</v>
      </c>
      <c r="F17" s="36">
        <f>VLOOKUP(A17,'[1]Sheet1'!$A$272:$Q$356,5,FALSE)</f>
        <v>0</v>
      </c>
      <c r="G17" s="98">
        <f>VLOOKUP(A17,'[1]Sheet1'!$A$272:$Q$356,6,FALSE)</f>
        <v>5</v>
      </c>
      <c r="H17" s="22">
        <f>VLOOKUP(A17,'[1]Sheet1'!$A$272:$Q$356,7,FALSE)</f>
        <v>25</v>
      </c>
      <c r="I17" s="35">
        <f>VLOOKUP(A17,'[1]Sheet1'!$A$272:$Q$356,8,FALSE)</f>
        <v>23</v>
      </c>
      <c r="J17" s="35">
        <f>VLOOKUP(A17,'[1]Sheet1'!$A$272:$Q$356,9,FALSE)</f>
        <v>10</v>
      </c>
      <c r="K17" s="36">
        <f>VLOOKUP(A17,'[1]Sheet1'!$A$272:$Q$356,10,FALSE)</f>
        <v>0</v>
      </c>
      <c r="L17" s="98">
        <f>VLOOKUP(A17,'[1]Sheet1'!$A$272:$Q$356,11,FALSE)</f>
        <v>58</v>
      </c>
      <c r="M17" s="10">
        <f>VLOOKUP(A17,'[1]Sheet1'!$A$272:$Q$356,12,FALSE)</f>
        <v>14</v>
      </c>
      <c r="N17" s="35">
        <f>VLOOKUP(A17,'[1]Sheet1'!$A$272:$Q$356,13,FALSE)</f>
        <v>15</v>
      </c>
      <c r="O17" s="35">
        <f>VLOOKUP(A17,'[1]Sheet1'!$A$272:$Q$356,14,FALSE)</f>
        <v>6</v>
      </c>
      <c r="P17" s="36">
        <f>VLOOKUP(A17,'[1]Sheet1'!$A$272:$Q$356,15,FALSE)</f>
        <v>0</v>
      </c>
      <c r="Q17" s="98">
        <f>VLOOKUP(A17,'[1]Sheet1'!$A$272:$Q$356,16,FALSE)</f>
        <v>35</v>
      </c>
      <c r="R17" s="18"/>
    </row>
    <row r="18" spans="1:18" ht="15">
      <c r="A18" s="67" t="s">
        <v>38</v>
      </c>
      <c r="B18" s="80" t="s">
        <v>39</v>
      </c>
      <c r="C18" s="10">
        <f>VLOOKUP(A18,'[1]Sheet1'!$A$272:$Q$356,2,FALSE)</f>
        <v>1</v>
      </c>
      <c r="D18" s="35">
        <f>VLOOKUP(A18,'[1]Sheet1'!$A$272:$Q$356,3,FALSE)</f>
        <v>0</v>
      </c>
      <c r="E18" s="35">
        <f>VLOOKUP(A18,'[1]Sheet1'!$A$272:$Q$356,4,FALSE)</f>
        <v>0</v>
      </c>
      <c r="F18" s="36">
        <f>VLOOKUP(A18,'[1]Sheet1'!$A$272:$Q$356,5,FALSE)</f>
        <v>0</v>
      </c>
      <c r="G18" s="98">
        <f>VLOOKUP(A18,'[1]Sheet1'!$A$272:$Q$356,6,FALSE)</f>
        <v>1</v>
      </c>
      <c r="H18" s="22">
        <f>VLOOKUP(A18,'[1]Sheet1'!$A$272:$Q$356,7,FALSE)</f>
        <v>4</v>
      </c>
      <c r="I18" s="35">
        <f>VLOOKUP(A18,'[1]Sheet1'!$A$272:$Q$356,8,FALSE)</f>
        <v>3</v>
      </c>
      <c r="J18" s="35">
        <f>VLOOKUP(A18,'[1]Sheet1'!$A$272:$Q$356,9,FALSE)</f>
        <v>3</v>
      </c>
      <c r="K18" s="36">
        <f>VLOOKUP(A18,'[1]Sheet1'!$A$272:$Q$356,10,FALSE)</f>
        <v>0</v>
      </c>
      <c r="L18" s="98">
        <f>VLOOKUP(A18,'[1]Sheet1'!$A$272:$Q$356,11,FALSE)</f>
        <v>10</v>
      </c>
      <c r="M18" s="10">
        <f>VLOOKUP(A18,'[1]Sheet1'!$A$272:$Q$356,12,FALSE)</f>
        <v>4</v>
      </c>
      <c r="N18" s="35">
        <f>VLOOKUP(A18,'[1]Sheet1'!$A$272:$Q$356,13,FALSE)</f>
        <v>3</v>
      </c>
      <c r="O18" s="35">
        <f>VLOOKUP(A18,'[1]Sheet1'!$A$272:$Q$356,14,FALSE)</f>
        <v>2</v>
      </c>
      <c r="P18" s="36">
        <f>VLOOKUP(A18,'[1]Sheet1'!$A$272:$Q$356,15,FALSE)</f>
        <v>0</v>
      </c>
      <c r="Q18" s="98">
        <f>VLOOKUP(A18,'[1]Sheet1'!$A$272:$Q$356,16,FALSE)</f>
        <v>9</v>
      </c>
      <c r="R18" s="18"/>
    </row>
    <row r="19" spans="1:18" ht="15">
      <c r="A19" s="67" t="s">
        <v>40</v>
      </c>
      <c r="B19" s="80" t="s">
        <v>41</v>
      </c>
      <c r="C19" s="10">
        <f>VLOOKUP(A19,'[1]Sheet1'!$A$272:$Q$356,2,FALSE)</f>
        <v>0</v>
      </c>
      <c r="D19" s="35">
        <f>VLOOKUP(A19,'[1]Sheet1'!$A$272:$Q$356,3,FALSE)</f>
        <v>0</v>
      </c>
      <c r="E19" s="35">
        <f>VLOOKUP(A19,'[1]Sheet1'!$A$272:$Q$356,4,FALSE)</f>
        <v>0</v>
      </c>
      <c r="F19" s="36">
        <f>VLOOKUP(A19,'[1]Sheet1'!$A$272:$Q$356,5,FALSE)</f>
        <v>0</v>
      </c>
      <c r="G19" s="98">
        <f>VLOOKUP(A19,'[1]Sheet1'!$A$272:$Q$356,6,FALSE)</f>
        <v>0</v>
      </c>
      <c r="H19" s="22">
        <f>VLOOKUP(A19,'[1]Sheet1'!$A$272:$Q$356,7,FALSE)</f>
        <v>1</v>
      </c>
      <c r="I19" s="35">
        <f>VLOOKUP(A19,'[1]Sheet1'!$A$272:$Q$356,8,FALSE)</f>
        <v>4</v>
      </c>
      <c r="J19" s="35">
        <f>VLOOKUP(A19,'[1]Sheet1'!$A$272:$Q$356,9,FALSE)</f>
        <v>0</v>
      </c>
      <c r="K19" s="36">
        <f>VLOOKUP(A19,'[1]Sheet1'!$A$272:$Q$356,10,FALSE)</f>
        <v>0</v>
      </c>
      <c r="L19" s="98">
        <f>VLOOKUP(A19,'[1]Sheet1'!$A$272:$Q$356,11,FALSE)</f>
        <v>5</v>
      </c>
      <c r="M19" s="10">
        <f>VLOOKUP(A19,'[1]Sheet1'!$A$272:$Q$356,12,FALSE)</f>
        <v>0</v>
      </c>
      <c r="N19" s="35">
        <f>VLOOKUP(A19,'[1]Sheet1'!$A$272:$Q$356,13,FALSE)</f>
        <v>2</v>
      </c>
      <c r="O19" s="35">
        <f>VLOOKUP(A19,'[1]Sheet1'!$A$272:$Q$356,14,FALSE)</f>
        <v>1</v>
      </c>
      <c r="P19" s="36">
        <f>VLOOKUP(A19,'[1]Sheet1'!$A$272:$Q$356,15,FALSE)</f>
        <v>0</v>
      </c>
      <c r="Q19" s="98">
        <f>VLOOKUP(A19,'[1]Sheet1'!$A$272:$Q$356,16,FALSE)</f>
        <v>3</v>
      </c>
      <c r="R19" s="18"/>
    </row>
    <row r="20" spans="1:18" ht="28.5">
      <c r="A20" s="67" t="s">
        <v>42</v>
      </c>
      <c r="B20" s="80" t="s">
        <v>43</v>
      </c>
      <c r="C20" s="10">
        <f>VLOOKUP(A20,'[1]Sheet1'!$A$272:$Q$356,2,FALSE)</f>
        <v>3</v>
      </c>
      <c r="D20" s="35">
        <f>VLOOKUP(A20,'[1]Sheet1'!$A$272:$Q$356,3,FALSE)</f>
        <v>3</v>
      </c>
      <c r="E20" s="35">
        <f>VLOOKUP(A20,'[1]Sheet1'!$A$272:$Q$356,4,FALSE)</f>
        <v>0</v>
      </c>
      <c r="F20" s="36">
        <f>VLOOKUP(A20,'[1]Sheet1'!$A$272:$Q$356,5,FALSE)</f>
        <v>0</v>
      </c>
      <c r="G20" s="98">
        <f>VLOOKUP(A20,'[1]Sheet1'!$A$272:$Q$356,6,FALSE)</f>
        <v>6</v>
      </c>
      <c r="H20" s="22">
        <f>VLOOKUP(A20,'[1]Sheet1'!$A$272:$Q$356,7,FALSE)</f>
        <v>10</v>
      </c>
      <c r="I20" s="35">
        <f>VLOOKUP(A20,'[1]Sheet1'!$A$272:$Q$356,8,FALSE)</f>
        <v>15</v>
      </c>
      <c r="J20" s="35">
        <f>VLOOKUP(A20,'[1]Sheet1'!$A$272:$Q$356,9,FALSE)</f>
        <v>2</v>
      </c>
      <c r="K20" s="36">
        <f>VLOOKUP(A20,'[1]Sheet1'!$A$272:$Q$356,10,FALSE)</f>
        <v>0</v>
      </c>
      <c r="L20" s="98">
        <f>VLOOKUP(A20,'[1]Sheet1'!$A$272:$Q$356,11,FALSE)</f>
        <v>27</v>
      </c>
      <c r="M20" s="10">
        <f>VLOOKUP(A20,'[1]Sheet1'!$A$272:$Q$356,12,FALSE)</f>
        <v>1</v>
      </c>
      <c r="N20" s="35">
        <f>VLOOKUP(A20,'[1]Sheet1'!$A$272:$Q$356,13,FALSE)</f>
        <v>2</v>
      </c>
      <c r="O20" s="35">
        <f>VLOOKUP(A20,'[1]Sheet1'!$A$272:$Q$356,14,FALSE)</f>
        <v>1</v>
      </c>
      <c r="P20" s="36">
        <f>VLOOKUP(A20,'[1]Sheet1'!$A$272:$Q$356,15,FALSE)</f>
        <v>0</v>
      </c>
      <c r="Q20" s="98">
        <f>VLOOKUP(A20,'[1]Sheet1'!$A$272:$Q$356,16,FALSE)</f>
        <v>4</v>
      </c>
      <c r="R20" s="18"/>
    </row>
    <row r="21" spans="1:18" ht="15">
      <c r="A21" s="67" t="s">
        <v>44</v>
      </c>
      <c r="B21" s="81" t="s">
        <v>45</v>
      </c>
      <c r="C21" s="10">
        <f>VLOOKUP(A21,'[1]Sheet1'!$A$272:$Q$356,2,FALSE)</f>
        <v>1</v>
      </c>
      <c r="D21" s="35">
        <f>VLOOKUP(A21,'[1]Sheet1'!$A$272:$Q$356,3,FALSE)</f>
        <v>1</v>
      </c>
      <c r="E21" s="35">
        <f>VLOOKUP(A21,'[1]Sheet1'!$A$272:$Q$356,4,FALSE)</f>
        <v>1</v>
      </c>
      <c r="F21" s="36">
        <f>VLOOKUP(A21,'[1]Sheet1'!$A$272:$Q$356,5,FALSE)</f>
        <v>0</v>
      </c>
      <c r="G21" s="98">
        <f>VLOOKUP(A21,'[1]Sheet1'!$A$272:$Q$356,6,FALSE)</f>
        <v>3</v>
      </c>
      <c r="H21" s="22">
        <f>VLOOKUP(A21,'[1]Sheet1'!$A$272:$Q$356,7,FALSE)</f>
        <v>21</v>
      </c>
      <c r="I21" s="35">
        <f>VLOOKUP(A21,'[1]Sheet1'!$A$272:$Q$356,8,FALSE)</f>
        <v>32</v>
      </c>
      <c r="J21" s="35">
        <f>VLOOKUP(A21,'[1]Sheet1'!$A$272:$Q$356,9,FALSE)</f>
        <v>5</v>
      </c>
      <c r="K21" s="36">
        <f>VLOOKUP(A21,'[1]Sheet1'!$A$272:$Q$356,10,FALSE)</f>
        <v>0</v>
      </c>
      <c r="L21" s="98">
        <f>VLOOKUP(A21,'[1]Sheet1'!$A$272:$Q$356,11,FALSE)</f>
        <v>58</v>
      </c>
      <c r="M21" s="10">
        <f>VLOOKUP(A21,'[1]Sheet1'!$A$272:$Q$356,12,FALSE)</f>
        <v>10</v>
      </c>
      <c r="N21" s="35">
        <f>VLOOKUP(A21,'[1]Sheet1'!$A$272:$Q$356,13,FALSE)</f>
        <v>6</v>
      </c>
      <c r="O21" s="35">
        <f>VLOOKUP(A21,'[1]Sheet1'!$A$272:$Q$356,14,FALSE)</f>
        <v>7</v>
      </c>
      <c r="P21" s="36">
        <f>VLOOKUP(A21,'[1]Sheet1'!$A$272:$Q$356,15,FALSE)</f>
        <v>0</v>
      </c>
      <c r="Q21" s="98">
        <f>VLOOKUP(A21,'[1]Sheet1'!$A$272:$Q$356,16,FALSE)</f>
        <v>23</v>
      </c>
      <c r="R21" s="18"/>
    </row>
    <row r="22" spans="1:18" ht="15">
      <c r="A22" s="67" t="s">
        <v>46</v>
      </c>
      <c r="B22" s="80" t="s">
        <v>47</v>
      </c>
      <c r="C22" s="10">
        <f>VLOOKUP(A22,'[1]Sheet1'!$A$272:$Q$356,2,FALSE)</f>
        <v>1</v>
      </c>
      <c r="D22" s="35">
        <f>VLOOKUP(A22,'[1]Sheet1'!$A$272:$Q$356,3,FALSE)</f>
        <v>1</v>
      </c>
      <c r="E22" s="35">
        <f>VLOOKUP(A22,'[1]Sheet1'!$A$272:$Q$356,4,FALSE)</f>
        <v>0</v>
      </c>
      <c r="F22" s="36">
        <f>VLOOKUP(A22,'[1]Sheet1'!$A$272:$Q$356,5,FALSE)</f>
        <v>0</v>
      </c>
      <c r="G22" s="98">
        <f>VLOOKUP(A22,'[1]Sheet1'!$A$272:$Q$356,6,FALSE)</f>
        <v>2</v>
      </c>
      <c r="H22" s="22">
        <f>VLOOKUP(A22,'[1]Sheet1'!$A$272:$Q$356,7,FALSE)</f>
        <v>20</v>
      </c>
      <c r="I22" s="35">
        <f>VLOOKUP(A22,'[1]Sheet1'!$A$272:$Q$356,8,FALSE)</f>
        <v>18</v>
      </c>
      <c r="J22" s="35">
        <f>VLOOKUP(A22,'[1]Sheet1'!$A$272:$Q$356,9,FALSE)</f>
        <v>8</v>
      </c>
      <c r="K22" s="36">
        <f>VLOOKUP(A22,'[1]Sheet1'!$A$272:$Q$356,10,FALSE)</f>
        <v>0</v>
      </c>
      <c r="L22" s="98">
        <f>VLOOKUP(A22,'[1]Sheet1'!$A$272:$Q$356,11,FALSE)</f>
        <v>46</v>
      </c>
      <c r="M22" s="10">
        <f>VLOOKUP(A22,'[1]Sheet1'!$A$272:$Q$356,12,FALSE)</f>
        <v>6</v>
      </c>
      <c r="N22" s="35">
        <f>VLOOKUP(A22,'[1]Sheet1'!$A$272:$Q$356,13,FALSE)</f>
        <v>5</v>
      </c>
      <c r="O22" s="35">
        <f>VLOOKUP(A22,'[1]Sheet1'!$A$272:$Q$356,14,FALSE)</f>
        <v>4</v>
      </c>
      <c r="P22" s="36">
        <f>VLOOKUP(A22,'[1]Sheet1'!$A$272:$Q$356,15,FALSE)</f>
        <v>0</v>
      </c>
      <c r="Q22" s="98">
        <f>VLOOKUP(A22,'[1]Sheet1'!$A$272:$Q$356,16,FALSE)</f>
        <v>15</v>
      </c>
      <c r="R22" s="18"/>
    </row>
    <row r="23" spans="1:18" ht="15">
      <c r="A23" s="67" t="s">
        <v>48</v>
      </c>
      <c r="B23" s="80" t="s">
        <v>49</v>
      </c>
      <c r="C23" s="10">
        <f>VLOOKUP(A23,'[1]Sheet1'!$A$272:$Q$356,2,FALSE)</f>
        <v>0</v>
      </c>
      <c r="D23" s="35">
        <f>VLOOKUP(A23,'[1]Sheet1'!$A$272:$Q$356,3,FALSE)</f>
        <v>2</v>
      </c>
      <c r="E23" s="35">
        <f>VLOOKUP(A23,'[1]Sheet1'!$A$272:$Q$356,4,FALSE)</f>
        <v>1</v>
      </c>
      <c r="F23" s="36">
        <f>VLOOKUP(A23,'[1]Sheet1'!$A$272:$Q$356,5,FALSE)</f>
        <v>0</v>
      </c>
      <c r="G23" s="98">
        <f>VLOOKUP(A23,'[1]Sheet1'!$A$272:$Q$356,6,FALSE)</f>
        <v>3</v>
      </c>
      <c r="H23" s="22">
        <f>VLOOKUP(A23,'[1]Sheet1'!$A$272:$Q$356,7,FALSE)</f>
        <v>29</v>
      </c>
      <c r="I23" s="35">
        <f>VLOOKUP(A23,'[1]Sheet1'!$A$272:$Q$356,8,FALSE)</f>
        <v>11</v>
      </c>
      <c r="J23" s="35">
        <f>VLOOKUP(A23,'[1]Sheet1'!$A$272:$Q$356,9,FALSE)</f>
        <v>4</v>
      </c>
      <c r="K23" s="36">
        <f>VLOOKUP(A23,'[1]Sheet1'!$A$272:$Q$356,10,FALSE)</f>
        <v>0</v>
      </c>
      <c r="L23" s="98">
        <f>VLOOKUP(A23,'[1]Sheet1'!$A$272:$Q$356,11,FALSE)</f>
        <v>44</v>
      </c>
      <c r="M23" s="10">
        <f>VLOOKUP(A23,'[1]Sheet1'!$A$272:$Q$356,12,FALSE)</f>
        <v>10</v>
      </c>
      <c r="N23" s="35">
        <f>VLOOKUP(A23,'[1]Sheet1'!$A$272:$Q$356,13,FALSE)</f>
        <v>7</v>
      </c>
      <c r="O23" s="35">
        <f>VLOOKUP(A23,'[1]Sheet1'!$A$272:$Q$356,14,FALSE)</f>
        <v>1</v>
      </c>
      <c r="P23" s="36">
        <f>VLOOKUP(A23,'[1]Sheet1'!$A$272:$Q$356,15,FALSE)</f>
        <v>0</v>
      </c>
      <c r="Q23" s="98">
        <f>VLOOKUP(A23,'[1]Sheet1'!$A$272:$Q$356,16,FALSE)</f>
        <v>18</v>
      </c>
      <c r="R23" s="18"/>
    </row>
    <row r="24" spans="1:18" ht="15">
      <c r="A24" s="67" t="s">
        <v>50</v>
      </c>
      <c r="B24" s="81" t="s">
        <v>51</v>
      </c>
      <c r="C24" s="10">
        <f>VLOOKUP(A24,'[1]Sheet1'!$A$272:$Q$356,2,FALSE)</f>
        <v>12</v>
      </c>
      <c r="D24" s="35">
        <f>VLOOKUP(A24,'[1]Sheet1'!$A$272:$Q$356,3,FALSE)</f>
        <v>11</v>
      </c>
      <c r="E24" s="35">
        <f>VLOOKUP(A24,'[1]Sheet1'!$A$272:$Q$356,4,FALSE)</f>
        <v>1</v>
      </c>
      <c r="F24" s="36">
        <f>VLOOKUP(A24,'[1]Sheet1'!$A$272:$Q$356,5,FALSE)</f>
        <v>0</v>
      </c>
      <c r="G24" s="98">
        <f>VLOOKUP(A24,'[1]Sheet1'!$A$272:$Q$356,6,FALSE)</f>
        <v>24</v>
      </c>
      <c r="H24" s="22">
        <f>VLOOKUP(A24,'[1]Sheet1'!$A$272:$Q$356,7,FALSE)</f>
        <v>101</v>
      </c>
      <c r="I24" s="35">
        <f>VLOOKUP(A24,'[1]Sheet1'!$A$272:$Q$356,8,FALSE)</f>
        <v>138</v>
      </c>
      <c r="J24" s="35">
        <f>VLOOKUP(A24,'[1]Sheet1'!$A$272:$Q$356,9,FALSE)</f>
        <v>26</v>
      </c>
      <c r="K24" s="36">
        <f>VLOOKUP(A24,'[1]Sheet1'!$A$272:$Q$356,10,FALSE)</f>
        <v>0</v>
      </c>
      <c r="L24" s="98">
        <f>VLOOKUP(A24,'[1]Sheet1'!$A$272:$Q$356,11,FALSE)</f>
        <v>265</v>
      </c>
      <c r="M24" s="10">
        <f>VLOOKUP(A24,'[1]Sheet1'!$A$272:$Q$356,12,FALSE)</f>
        <v>70</v>
      </c>
      <c r="N24" s="35">
        <f>VLOOKUP(A24,'[1]Sheet1'!$A$272:$Q$356,13,FALSE)</f>
        <v>55</v>
      </c>
      <c r="O24" s="35">
        <f>VLOOKUP(A24,'[1]Sheet1'!$A$272:$Q$356,14,FALSE)</f>
        <v>33</v>
      </c>
      <c r="P24" s="36">
        <f>VLOOKUP(A24,'[1]Sheet1'!$A$272:$Q$356,15,FALSE)</f>
        <v>1</v>
      </c>
      <c r="Q24" s="98">
        <f>VLOOKUP(A24,'[1]Sheet1'!$A$272:$Q$356,16,FALSE)</f>
        <v>159</v>
      </c>
      <c r="R24" s="18"/>
    </row>
    <row r="25" spans="1:18" ht="15">
      <c r="A25" s="67" t="s">
        <v>52</v>
      </c>
      <c r="B25" s="80" t="s">
        <v>53</v>
      </c>
      <c r="C25" s="10">
        <f>VLOOKUP(A25,'[1]Sheet1'!$A$272:$Q$356,2,FALSE)</f>
        <v>4</v>
      </c>
      <c r="D25" s="35">
        <f>VLOOKUP(A25,'[1]Sheet1'!$A$272:$Q$356,3,FALSE)</f>
        <v>6</v>
      </c>
      <c r="E25" s="35">
        <f>VLOOKUP(A25,'[1]Sheet1'!$A$272:$Q$356,4,FALSE)</f>
        <v>2</v>
      </c>
      <c r="F25" s="36">
        <f>VLOOKUP(A25,'[1]Sheet1'!$A$272:$Q$356,5,FALSE)</f>
        <v>0</v>
      </c>
      <c r="G25" s="98">
        <f>VLOOKUP(A25,'[1]Sheet1'!$A$272:$Q$356,6,FALSE)</f>
        <v>12</v>
      </c>
      <c r="H25" s="22">
        <f>VLOOKUP(A25,'[1]Sheet1'!$A$272:$Q$356,7,FALSE)</f>
        <v>75</v>
      </c>
      <c r="I25" s="35">
        <f>VLOOKUP(A25,'[1]Sheet1'!$A$272:$Q$356,8,FALSE)</f>
        <v>40</v>
      </c>
      <c r="J25" s="35">
        <f>VLOOKUP(A25,'[1]Sheet1'!$A$272:$Q$356,9,FALSE)</f>
        <v>10</v>
      </c>
      <c r="K25" s="36">
        <f>VLOOKUP(A25,'[1]Sheet1'!$A$272:$Q$356,10,FALSE)</f>
        <v>0</v>
      </c>
      <c r="L25" s="98">
        <f>VLOOKUP(A25,'[1]Sheet1'!$A$272:$Q$356,11,FALSE)</f>
        <v>125</v>
      </c>
      <c r="M25" s="10">
        <f>VLOOKUP(A25,'[1]Sheet1'!$A$272:$Q$356,12,FALSE)</f>
        <v>27</v>
      </c>
      <c r="N25" s="35">
        <f>VLOOKUP(A25,'[1]Sheet1'!$A$272:$Q$356,13,FALSE)</f>
        <v>15</v>
      </c>
      <c r="O25" s="35">
        <f>VLOOKUP(A25,'[1]Sheet1'!$A$272:$Q$356,14,FALSE)</f>
        <v>8</v>
      </c>
      <c r="P25" s="36">
        <f>VLOOKUP(A25,'[1]Sheet1'!$A$272:$Q$356,15,FALSE)</f>
        <v>0</v>
      </c>
      <c r="Q25" s="98">
        <f>VLOOKUP(A25,'[1]Sheet1'!$A$272:$Q$356,16,FALSE)</f>
        <v>50</v>
      </c>
      <c r="R25" s="18"/>
    </row>
    <row r="26" spans="1:18" ht="15">
      <c r="A26" s="67" t="s">
        <v>54</v>
      </c>
      <c r="B26" s="80" t="s">
        <v>55</v>
      </c>
      <c r="C26" s="10">
        <f>VLOOKUP(A26,'[1]Sheet1'!$A$272:$Q$356,2,FALSE)</f>
        <v>3</v>
      </c>
      <c r="D26" s="35">
        <f>VLOOKUP(A26,'[1]Sheet1'!$A$272:$Q$356,3,FALSE)</f>
        <v>4</v>
      </c>
      <c r="E26" s="35">
        <f>VLOOKUP(A26,'[1]Sheet1'!$A$272:$Q$356,4,FALSE)</f>
        <v>0</v>
      </c>
      <c r="F26" s="36">
        <f>VLOOKUP(A26,'[1]Sheet1'!$A$272:$Q$356,5,FALSE)</f>
        <v>0</v>
      </c>
      <c r="G26" s="98">
        <f>VLOOKUP(A26,'[1]Sheet1'!$A$272:$Q$356,6,FALSE)</f>
        <v>7</v>
      </c>
      <c r="H26" s="22">
        <f>VLOOKUP(A26,'[1]Sheet1'!$A$272:$Q$356,7,FALSE)</f>
        <v>22</v>
      </c>
      <c r="I26" s="35">
        <f>VLOOKUP(A26,'[1]Sheet1'!$A$272:$Q$356,8,FALSE)</f>
        <v>40</v>
      </c>
      <c r="J26" s="35">
        <f>VLOOKUP(A26,'[1]Sheet1'!$A$272:$Q$356,9,FALSE)</f>
        <v>9</v>
      </c>
      <c r="K26" s="36">
        <f>VLOOKUP(A26,'[1]Sheet1'!$A$272:$Q$356,10,FALSE)</f>
        <v>0</v>
      </c>
      <c r="L26" s="98">
        <f>VLOOKUP(A26,'[1]Sheet1'!$A$272:$Q$356,11,FALSE)</f>
        <v>71</v>
      </c>
      <c r="M26" s="10">
        <f>VLOOKUP(A26,'[1]Sheet1'!$A$272:$Q$356,12,FALSE)</f>
        <v>10</v>
      </c>
      <c r="N26" s="35">
        <f>VLOOKUP(A26,'[1]Sheet1'!$A$272:$Q$356,13,FALSE)</f>
        <v>16</v>
      </c>
      <c r="O26" s="35">
        <f>VLOOKUP(A26,'[1]Sheet1'!$A$272:$Q$356,14,FALSE)</f>
        <v>6</v>
      </c>
      <c r="P26" s="36">
        <f>VLOOKUP(A26,'[1]Sheet1'!$A$272:$Q$356,15,FALSE)</f>
        <v>0</v>
      </c>
      <c r="Q26" s="98">
        <f>VLOOKUP(A26,'[1]Sheet1'!$A$272:$Q$356,16,FALSE)</f>
        <v>32</v>
      </c>
      <c r="R26" s="18"/>
    </row>
    <row r="27" spans="1:18" ht="15">
      <c r="A27" s="67" t="s">
        <v>56</v>
      </c>
      <c r="B27" s="80" t="s">
        <v>57</v>
      </c>
      <c r="C27" s="10">
        <f>VLOOKUP(A27,'[1]Sheet1'!$A$272:$Q$356,2,FALSE)</f>
        <v>4</v>
      </c>
      <c r="D27" s="35">
        <f>VLOOKUP(A27,'[1]Sheet1'!$A$272:$Q$356,3,FALSE)</f>
        <v>6</v>
      </c>
      <c r="E27" s="35">
        <f>VLOOKUP(A27,'[1]Sheet1'!$A$272:$Q$356,4,FALSE)</f>
        <v>1</v>
      </c>
      <c r="F27" s="36">
        <f>VLOOKUP(A27,'[1]Sheet1'!$A$272:$Q$356,5,FALSE)</f>
        <v>0</v>
      </c>
      <c r="G27" s="98">
        <f>VLOOKUP(A27,'[1]Sheet1'!$A$272:$Q$356,6,FALSE)</f>
        <v>11</v>
      </c>
      <c r="H27" s="22">
        <f>VLOOKUP(A27,'[1]Sheet1'!$A$272:$Q$356,7,FALSE)</f>
        <v>33</v>
      </c>
      <c r="I27" s="35">
        <f>VLOOKUP(A27,'[1]Sheet1'!$A$272:$Q$356,8,FALSE)</f>
        <v>45</v>
      </c>
      <c r="J27" s="35">
        <f>VLOOKUP(A27,'[1]Sheet1'!$A$272:$Q$356,9,FALSE)</f>
        <v>15</v>
      </c>
      <c r="K27" s="36">
        <f>VLOOKUP(A27,'[1]Sheet1'!$A$272:$Q$356,10,FALSE)</f>
        <v>1</v>
      </c>
      <c r="L27" s="98">
        <f>VLOOKUP(A27,'[1]Sheet1'!$A$272:$Q$356,11,FALSE)</f>
        <v>94</v>
      </c>
      <c r="M27" s="10">
        <f>VLOOKUP(A27,'[1]Sheet1'!$A$272:$Q$356,12,FALSE)</f>
        <v>20</v>
      </c>
      <c r="N27" s="35">
        <f>VLOOKUP(A27,'[1]Sheet1'!$A$272:$Q$356,13,FALSE)</f>
        <v>18</v>
      </c>
      <c r="O27" s="35">
        <f>VLOOKUP(A27,'[1]Sheet1'!$A$272:$Q$356,14,FALSE)</f>
        <v>2</v>
      </c>
      <c r="P27" s="36">
        <f>VLOOKUP(A27,'[1]Sheet1'!$A$272:$Q$356,15,FALSE)</f>
        <v>0</v>
      </c>
      <c r="Q27" s="98">
        <f>VLOOKUP(A27,'[1]Sheet1'!$A$272:$Q$356,16,FALSE)</f>
        <v>40</v>
      </c>
      <c r="R27" s="18"/>
    </row>
    <row r="28" spans="1:18" ht="15">
      <c r="A28" s="67" t="s">
        <v>58</v>
      </c>
      <c r="B28" s="80" t="s">
        <v>59</v>
      </c>
      <c r="C28" s="10">
        <f>VLOOKUP(A28,'[1]Sheet1'!$A$272:$Q$356,2,FALSE)</f>
        <v>6</v>
      </c>
      <c r="D28" s="35">
        <f>VLOOKUP(A28,'[1]Sheet1'!$A$272:$Q$356,3,FALSE)</f>
        <v>5</v>
      </c>
      <c r="E28" s="35">
        <f>VLOOKUP(A28,'[1]Sheet1'!$A$272:$Q$356,4,FALSE)</f>
        <v>0</v>
      </c>
      <c r="F28" s="36">
        <f>VLOOKUP(A28,'[1]Sheet1'!$A$272:$Q$356,5,FALSE)</f>
        <v>0</v>
      </c>
      <c r="G28" s="98">
        <f>VLOOKUP(A28,'[1]Sheet1'!$A$272:$Q$356,6,FALSE)</f>
        <v>11</v>
      </c>
      <c r="H28" s="22">
        <f>VLOOKUP(A28,'[1]Sheet1'!$A$272:$Q$356,7,FALSE)</f>
        <v>32</v>
      </c>
      <c r="I28" s="35">
        <f>VLOOKUP(A28,'[1]Sheet1'!$A$272:$Q$356,8,FALSE)</f>
        <v>49</v>
      </c>
      <c r="J28" s="35">
        <f>VLOOKUP(A28,'[1]Sheet1'!$A$272:$Q$356,9,FALSE)</f>
        <v>15</v>
      </c>
      <c r="K28" s="36">
        <f>VLOOKUP(A28,'[1]Sheet1'!$A$272:$Q$356,10,FALSE)</f>
        <v>1</v>
      </c>
      <c r="L28" s="98">
        <f>VLOOKUP(A28,'[1]Sheet1'!$A$272:$Q$356,11,FALSE)</f>
        <v>97</v>
      </c>
      <c r="M28" s="10">
        <f>VLOOKUP(A28,'[1]Sheet1'!$A$272:$Q$356,12,FALSE)</f>
        <v>25</v>
      </c>
      <c r="N28" s="35">
        <f>VLOOKUP(A28,'[1]Sheet1'!$A$272:$Q$356,13,FALSE)</f>
        <v>20</v>
      </c>
      <c r="O28" s="35">
        <f>VLOOKUP(A28,'[1]Sheet1'!$A$272:$Q$356,14,FALSE)</f>
        <v>9</v>
      </c>
      <c r="P28" s="36">
        <f>VLOOKUP(A28,'[1]Sheet1'!$A$272:$Q$356,15,FALSE)</f>
        <v>0</v>
      </c>
      <c r="Q28" s="98">
        <f>VLOOKUP(A28,'[1]Sheet1'!$A$272:$Q$356,16,FALSE)</f>
        <v>54</v>
      </c>
      <c r="R28" s="18"/>
    </row>
    <row r="29" spans="1:18" ht="15">
      <c r="A29" s="67" t="s">
        <v>60</v>
      </c>
      <c r="B29" s="80" t="s">
        <v>61</v>
      </c>
      <c r="C29" s="10">
        <f>VLOOKUP(A29,'[1]Sheet1'!$A$272:$Q$356,2,FALSE)</f>
        <v>10</v>
      </c>
      <c r="D29" s="35">
        <f>VLOOKUP(A29,'[1]Sheet1'!$A$272:$Q$356,3,FALSE)</f>
        <v>14</v>
      </c>
      <c r="E29" s="35">
        <f>VLOOKUP(A29,'[1]Sheet1'!$A$272:$Q$356,4,FALSE)</f>
        <v>4</v>
      </c>
      <c r="F29" s="36">
        <f>VLOOKUP(A29,'[1]Sheet1'!$A$272:$Q$356,5,FALSE)</f>
        <v>1</v>
      </c>
      <c r="G29" s="98">
        <f>VLOOKUP(A29,'[1]Sheet1'!$A$272:$Q$356,6,FALSE)</f>
        <v>29</v>
      </c>
      <c r="H29" s="22">
        <f>VLOOKUP(A29,'[1]Sheet1'!$A$272:$Q$356,7,FALSE)</f>
        <v>78</v>
      </c>
      <c r="I29" s="35">
        <f>VLOOKUP(A29,'[1]Sheet1'!$A$272:$Q$356,8,FALSE)</f>
        <v>99</v>
      </c>
      <c r="J29" s="35">
        <f>VLOOKUP(A29,'[1]Sheet1'!$A$272:$Q$356,9,FALSE)</f>
        <v>28</v>
      </c>
      <c r="K29" s="36">
        <f>VLOOKUP(A29,'[1]Sheet1'!$A$272:$Q$356,10,FALSE)</f>
        <v>0</v>
      </c>
      <c r="L29" s="98">
        <f>VLOOKUP(A29,'[1]Sheet1'!$A$272:$Q$356,11,FALSE)</f>
        <v>205</v>
      </c>
      <c r="M29" s="10">
        <f>VLOOKUP(A29,'[1]Sheet1'!$A$272:$Q$356,12,FALSE)</f>
        <v>15</v>
      </c>
      <c r="N29" s="35">
        <f>VLOOKUP(A29,'[1]Sheet1'!$A$272:$Q$356,13,FALSE)</f>
        <v>37</v>
      </c>
      <c r="O29" s="35">
        <f>VLOOKUP(A29,'[1]Sheet1'!$A$272:$Q$356,14,FALSE)</f>
        <v>18</v>
      </c>
      <c r="P29" s="36">
        <f>VLOOKUP(A29,'[1]Sheet1'!$A$272:$Q$356,15,FALSE)</f>
        <v>1</v>
      </c>
      <c r="Q29" s="98">
        <f>VLOOKUP(A29,'[1]Sheet1'!$A$272:$Q$356,16,FALSE)</f>
        <v>71</v>
      </c>
      <c r="R29" s="18"/>
    </row>
    <row r="30" spans="1:18" ht="15">
      <c r="A30" s="67" t="s">
        <v>62</v>
      </c>
      <c r="B30" s="80" t="s">
        <v>63</v>
      </c>
      <c r="C30" s="10">
        <f>VLOOKUP(A30,'[1]Sheet1'!$A$272:$Q$356,2,FALSE)</f>
        <v>5</v>
      </c>
      <c r="D30" s="35">
        <f>VLOOKUP(A30,'[1]Sheet1'!$A$272:$Q$356,3,FALSE)</f>
        <v>2</v>
      </c>
      <c r="E30" s="35">
        <f>VLOOKUP(A30,'[1]Sheet1'!$A$272:$Q$356,4,FALSE)</f>
        <v>1</v>
      </c>
      <c r="F30" s="36">
        <f>VLOOKUP(A30,'[1]Sheet1'!$A$272:$Q$356,5,FALSE)</f>
        <v>0</v>
      </c>
      <c r="G30" s="98">
        <f>VLOOKUP(A30,'[1]Sheet1'!$A$272:$Q$356,6,FALSE)</f>
        <v>8</v>
      </c>
      <c r="H30" s="22">
        <f>VLOOKUP(A30,'[1]Sheet1'!$A$272:$Q$356,7,FALSE)</f>
        <v>31</v>
      </c>
      <c r="I30" s="35">
        <f>VLOOKUP(A30,'[1]Sheet1'!$A$272:$Q$356,8,FALSE)</f>
        <v>27</v>
      </c>
      <c r="J30" s="35">
        <f>VLOOKUP(A30,'[1]Sheet1'!$A$272:$Q$356,9,FALSE)</f>
        <v>3</v>
      </c>
      <c r="K30" s="36">
        <f>VLOOKUP(A30,'[1]Sheet1'!$A$272:$Q$356,10,FALSE)</f>
        <v>0</v>
      </c>
      <c r="L30" s="98">
        <f>VLOOKUP(A30,'[1]Sheet1'!$A$272:$Q$356,11,FALSE)</f>
        <v>61</v>
      </c>
      <c r="M30" s="10">
        <f>VLOOKUP(A30,'[1]Sheet1'!$A$272:$Q$356,12,FALSE)</f>
        <v>16</v>
      </c>
      <c r="N30" s="35">
        <f>VLOOKUP(A30,'[1]Sheet1'!$A$272:$Q$356,13,FALSE)</f>
        <v>9</v>
      </c>
      <c r="O30" s="35">
        <f>VLOOKUP(A30,'[1]Sheet1'!$A$272:$Q$356,14,FALSE)</f>
        <v>3</v>
      </c>
      <c r="P30" s="36">
        <f>VLOOKUP(A30,'[1]Sheet1'!$A$272:$Q$356,15,FALSE)</f>
        <v>0</v>
      </c>
      <c r="Q30" s="98">
        <f>VLOOKUP(A30,'[1]Sheet1'!$A$272:$Q$356,16,FALSE)</f>
        <v>28</v>
      </c>
      <c r="R30" s="18"/>
    </row>
    <row r="31" spans="1:18" ht="15">
      <c r="A31" s="67" t="s">
        <v>64</v>
      </c>
      <c r="B31" s="80" t="s">
        <v>65</v>
      </c>
      <c r="C31" s="10">
        <f>VLOOKUP(A31,'[1]Sheet1'!$A$272:$Q$356,2,FALSE)</f>
        <v>1</v>
      </c>
      <c r="D31" s="35">
        <f>VLOOKUP(A31,'[1]Sheet1'!$A$272:$Q$356,3,FALSE)</f>
        <v>1</v>
      </c>
      <c r="E31" s="35">
        <f>VLOOKUP(A31,'[1]Sheet1'!$A$272:$Q$356,4,FALSE)</f>
        <v>0</v>
      </c>
      <c r="F31" s="36">
        <f>VLOOKUP(A31,'[1]Sheet1'!$A$272:$Q$356,5,FALSE)</f>
        <v>0</v>
      </c>
      <c r="G31" s="98">
        <f>VLOOKUP(A31,'[1]Sheet1'!$A$272:$Q$356,6,FALSE)</f>
        <v>2</v>
      </c>
      <c r="H31" s="22">
        <f>VLOOKUP(A31,'[1]Sheet1'!$A$272:$Q$356,7,FALSE)</f>
        <v>16</v>
      </c>
      <c r="I31" s="35">
        <f>VLOOKUP(A31,'[1]Sheet1'!$A$272:$Q$356,8,FALSE)</f>
        <v>15</v>
      </c>
      <c r="J31" s="35">
        <f>VLOOKUP(A31,'[1]Sheet1'!$A$272:$Q$356,9,FALSE)</f>
        <v>11</v>
      </c>
      <c r="K31" s="36">
        <f>VLOOKUP(A31,'[1]Sheet1'!$A$272:$Q$356,10,FALSE)</f>
        <v>0</v>
      </c>
      <c r="L31" s="98">
        <f>VLOOKUP(A31,'[1]Sheet1'!$A$272:$Q$356,11,FALSE)</f>
        <v>42</v>
      </c>
      <c r="M31" s="10">
        <f>VLOOKUP(A31,'[1]Sheet1'!$A$272:$Q$356,12,FALSE)</f>
        <v>6</v>
      </c>
      <c r="N31" s="35">
        <f>VLOOKUP(A31,'[1]Sheet1'!$A$272:$Q$356,13,FALSE)</f>
        <v>9</v>
      </c>
      <c r="O31" s="35">
        <f>VLOOKUP(A31,'[1]Sheet1'!$A$272:$Q$356,14,FALSE)</f>
        <v>5</v>
      </c>
      <c r="P31" s="36">
        <f>VLOOKUP(A31,'[1]Sheet1'!$A$272:$Q$356,15,FALSE)</f>
        <v>1</v>
      </c>
      <c r="Q31" s="98">
        <f>VLOOKUP(A31,'[1]Sheet1'!$A$272:$Q$356,16,FALSE)</f>
        <v>21</v>
      </c>
      <c r="R31" s="18"/>
    </row>
    <row r="32" spans="1:18" ht="15">
      <c r="A32" s="67" t="s">
        <v>66</v>
      </c>
      <c r="B32" s="81" t="s">
        <v>67</v>
      </c>
      <c r="C32" s="10">
        <f>VLOOKUP(A32,'[1]Sheet1'!$A$272:$Q$356,2,FALSE)</f>
        <v>10</v>
      </c>
      <c r="D32" s="35">
        <f>VLOOKUP(A32,'[1]Sheet1'!$A$272:$Q$356,3,FALSE)</f>
        <v>14</v>
      </c>
      <c r="E32" s="35">
        <f>VLOOKUP(A32,'[1]Sheet1'!$A$272:$Q$356,4,FALSE)</f>
        <v>2</v>
      </c>
      <c r="F32" s="36">
        <f>VLOOKUP(A32,'[1]Sheet1'!$A$272:$Q$356,5,FALSE)</f>
        <v>0</v>
      </c>
      <c r="G32" s="98">
        <f>VLOOKUP(A32,'[1]Sheet1'!$A$272:$Q$356,6,FALSE)</f>
        <v>26</v>
      </c>
      <c r="H32" s="22">
        <f>VLOOKUP(A32,'[1]Sheet1'!$A$272:$Q$356,7,FALSE)</f>
        <v>54</v>
      </c>
      <c r="I32" s="35">
        <f>VLOOKUP(A32,'[1]Sheet1'!$A$272:$Q$356,8,FALSE)</f>
        <v>96</v>
      </c>
      <c r="J32" s="35">
        <f>VLOOKUP(A32,'[1]Sheet1'!$A$272:$Q$356,9,FALSE)</f>
        <v>20</v>
      </c>
      <c r="K32" s="36">
        <f>VLOOKUP(A32,'[1]Sheet1'!$A$272:$Q$356,10,FALSE)</f>
        <v>1</v>
      </c>
      <c r="L32" s="98">
        <f>VLOOKUP(A32,'[1]Sheet1'!$A$272:$Q$356,11,FALSE)</f>
        <v>171</v>
      </c>
      <c r="M32" s="10">
        <f>VLOOKUP(A32,'[1]Sheet1'!$A$272:$Q$356,12,FALSE)</f>
        <v>23</v>
      </c>
      <c r="N32" s="35">
        <f>VLOOKUP(A32,'[1]Sheet1'!$A$272:$Q$356,13,FALSE)</f>
        <v>33</v>
      </c>
      <c r="O32" s="35">
        <f>VLOOKUP(A32,'[1]Sheet1'!$A$272:$Q$356,14,FALSE)</f>
        <v>7</v>
      </c>
      <c r="P32" s="36">
        <f>VLOOKUP(A32,'[1]Sheet1'!$A$272:$Q$356,15,FALSE)</f>
        <v>0</v>
      </c>
      <c r="Q32" s="98">
        <f>VLOOKUP(A32,'[1]Sheet1'!$A$272:$Q$356,16,FALSE)</f>
        <v>63</v>
      </c>
      <c r="R32" s="18"/>
    </row>
    <row r="33" spans="1:18" ht="15">
      <c r="A33" s="67" t="s">
        <v>68</v>
      </c>
      <c r="B33" s="82" t="s">
        <v>69</v>
      </c>
      <c r="C33" s="10">
        <f>VLOOKUP(A33,'[1]Sheet1'!$A$272:$Q$356,2,FALSE)</f>
        <v>9</v>
      </c>
      <c r="D33" s="35">
        <f>VLOOKUP(A33,'[1]Sheet1'!$A$272:$Q$356,3,FALSE)</f>
        <v>18</v>
      </c>
      <c r="E33" s="35">
        <f>VLOOKUP(A33,'[1]Sheet1'!$A$272:$Q$356,4,FALSE)</f>
        <v>3</v>
      </c>
      <c r="F33" s="36">
        <f>VLOOKUP(A33,'[1]Sheet1'!$A$272:$Q$356,5,FALSE)</f>
        <v>0</v>
      </c>
      <c r="G33" s="98">
        <f>VLOOKUP(A33,'[1]Sheet1'!$A$272:$Q$356,6,FALSE)</f>
        <v>30</v>
      </c>
      <c r="H33" s="22">
        <f>VLOOKUP(A33,'[1]Sheet1'!$A$272:$Q$356,7,FALSE)</f>
        <v>53</v>
      </c>
      <c r="I33" s="35">
        <f>VLOOKUP(A33,'[1]Sheet1'!$A$272:$Q$356,8,FALSE)</f>
        <v>85</v>
      </c>
      <c r="J33" s="35">
        <f>VLOOKUP(A33,'[1]Sheet1'!$A$272:$Q$356,9,FALSE)</f>
        <v>19</v>
      </c>
      <c r="K33" s="36">
        <f>VLOOKUP(A33,'[1]Sheet1'!$A$272:$Q$356,10,FALSE)</f>
        <v>0</v>
      </c>
      <c r="L33" s="98">
        <f>VLOOKUP(A33,'[1]Sheet1'!$A$272:$Q$356,11,FALSE)</f>
        <v>157</v>
      </c>
      <c r="M33" s="10">
        <f>VLOOKUP(A33,'[1]Sheet1'!$A$272:$Q$356,12,FALSE)</f>
        <v>19</v>
      </c>
      <c r="N33" s="35">
        <f>VLOOKUP(A33,'[1]Sheet1'!$A$272:$Q$356,13,FALSE)</f>
        <v>35</v>
      </c>
      <c r="O33" s="35">
        <f>VLOOKUP(A33,'[1]Sheet1'!$A$272:$Q$356,14,FALSE)</f>
        <v>11</v>
      </c>
      <c r="P33" s="36">
        <f>VLOOKUP(A33,'[1]Sheet1'!$A$272:$Q$356,15,FALSE)</f>
        <v>0</v>
      </c>
      <c r="Q33" s="98">
        <f>VLOOKUP(A33,'[1]Sheet1'!$A$272:$Q$356,16,FALSE)</f>
        <v>65</v>
      </c>
      <c r="R33" s="18"/>
    </row>
    <row r="34" spans="1:18" ht="15">
      <c r="A34" s="67" t="s">
        <v>70</v>
      </c>
      <c r="B34" s="80" t="s">
        <v>71</v>
      </c>
      <c r="C34" s="10">
        <f>VLOOKUP(A34,'[1]Sheet1'!$A$272:$Q$356,2,FALSE)</f>
        <v>1</v>
      </c>
      <c r="D34" s="35">
        <f>VLOOKUP(A34,'[1]Sheet1'!$A$272:$Q$356,3,FALSE)</f>
        <v>0</v>
      </c>
      <c r="E34" s="35">
        <f>VLOOKUP(A34,'[1]Sheet1'!$A$272:$Q$356,4,FALSE)</f>
        <v>0</v>
      </c>
      <c r="F34" s="36">
        <f>VLOOKUP(A34,'[1]Sheet1'!$A$272:$Q$356,5,FALSE)</f>
        <v>0</v>
      </c>
      <c r="G34" s="98">
        <f>VLOOKUP(A34,'[1]Sheet1'!$A$272:$Q$356,6,FALSE)</f>
        <v>1</v>
      </c>
      <c r="H34" s="22">
        <f>VLOOKUP(A34,'[1]Sheet1'!$A$272:$Q$356,7,FALSE)</f>
        <v>13</v>
      </c>
      <c r="I34" s="35">
        <f>VLOOKUP(A34,'[1]Sheet1'!$A$272:$Q$356,8,FALSE)</f>
        <v>18</v>
      </c>
      <c r="J34" s="35">
        <f>VLOOKUP(A34,'[1]Sheet1'!$A$272:$Q$356,9,FALSE)</f>
        <v>5</v>
      </c>
      <c r="K34" s="36">
        <f>VLOOKUP(A34,'[1]Sheet1'!$A$272:$Q$356,10,FALSE)</f>
        <v>0</v>
      </c>
      <c r="L34" s="98">
        <f>VLOOKUP(A34,'[1]Sheet1'!$A$272:$Q$356,11,FALSE)</f>
        <v>36</v>
      </c>
      <c r="M34" s="10">
        <f>VLOOKUP(A34,'[1]Sheet1'!$A$272:$Q$356,12,FALSE)</f>
        <v>5</v>
      </c>
      <c r="N34" s="35">
        <f>VLOOKUP(A34,'[1]Sheet1'!$A$272:$Q$356,13,FALSE)</f>
        <v>4</v>
      </c>
      <c r="O34" s="35">
        <f>VLOOKUP(A34,'[1]Sheet1'!$A$272:$Q$356,14,FALSE)</f>
        <v>3</v>
      </c>
      <c r="P34" s="36">
        <f>VLOOKUP(A34,'[1]Sheet1'!$A$272:$Q$356,15,FALSE)</f>
        <v>0</v>
      </c>
      <c r="Q34" s="98">
        <f>VLOOKUP(A34,'[1]Sheet1'!$A$272:$Q$356,16,FALSE)</f>
        <v>12</v>
      </c>
      <c r="R34" s="18"/>
    </row>
    <row r="35" spans="1:18" ht="15">
      <c r="A35" s="67" t="s">
        <v>72</v>
      </c>
      <c r="B35" s="80" t="s">
        <v>73</v>
      </c>
      <c r="C35" s="10">
        <f>VLOOKUP(A35,'[1]Sheet1'!$A$272:$Q$356,2,FALSE)</f>
        <v>5</v>
      </c>
      <c r="D35" s="35">
        <f>VLOOKUP(A35,'[1]Sheet1'!$A$272:$Q$356,3,FALSE)</f>
        <v>3</v>
      </c>
      <c r="E35" s="35">
        <f>VLOOKUP(A35,'[1]Sheet1'!$A$272:$Q$356,4,FALSE)</f>
        <v>0</v>
      </c>
      <c r="F35" s="36">
        <f>VLOOKUP(A35,'[1]Sheet1'!$A$272:$Q$356,5,FALSE)</f>
        <v>0</v>
      </c>
      <c r="G35" s="98">
        <f>VLOOKUP(A35,'[1]Sheet1'!$A$272:$Q$356,6,FALSE)</f>
        <v>8</v>
      </c>
      <c r="H35" s="22">
        <f>VLOOKUP(A35,'[1]Sheet1'!$A$272:$Q$356,7,FALSE)</f>
        <v>7</v>
      </c>
      <c r="I35" s="35">
        <f>VLOOKUP(A35,'[1]Sheet1'!$A$272:$Q$356,8,FALSE)</f>
        <v>25</v>
      </c>
      <c r="J35" s="35">
        <f>VLOOKUP(A35,'[1]Sheet1'!$A$272:$Q$356,9,FALSE)</f>
        <v>5</v>
      </c>
      <c r="K35" s="36">
        <f>VLOOKUP(A35,'[1]Sheet1'!$A$272:$Q$356,10,FALSE)</f>
        <v>0</v>
      </c>
      <c r="L35" s="98">
        <f>VLOOKUP(A35,'[1]Sheet1'!$A$272:$Q$356,11,FALSE)</f>
        <v>37</v>
      </c>
      <c r="M35" s="10">
        <f>VLOOKUP(A35,'[1]Sheet1'!$A$272:$Q$356,12,FALSE)</f>
        <v>5</v>
      </c>
      <c r="N35" s="35">
        <f>VLOOKUP(A35,'[1]Sheet1'!$A$272:$Q$356,13,FALSE)</f>
        <v>6</v>
      </c>
      <c r="O35" s="35">
        <f>VLOOKUP(A35,'[1]Sheet1'!$A$272:$Q$356,14,FALSE)</f>
        <v>3</v>
      </c>
      <c r="P35" s="36">
        <f>VLOOKUP(A35,'[1]Sheet1'!$A$272:$Q$356,15,FALSE)</f>
        <v>0</v>
      </c>
      <c r="Q35" s="98">
        <f>VLOOKUP(A35,'[1]Sheet1'!$A$272:$Q$356,16,FALSE)</f>
        <v>14</v>
      </c>
      <c r="R35" s="18"/>
    </row>
    <row r="36" spans="1:18" ht="15">
      <c r="A36" s="67" t="s">
        <v>74</v>
      </c>
      <c r="B36" s="80" t="s">
        <v>75</v>
      </c>
      <c r="C36" s="10">
        <f>VLOOKUP(A36,'[1]Sheet1'!$A$272:$Q$356,2,FALSE)</f>
        <v>0</v>
      </c>
      <c r="D36" s="35">
        <f>VLOOKUP(A36,'[1]Sheet1'!$A$272:$Q$356,3,FALSE)</f>
        <v>2</v>
      </c>
      <c r="E36" s="35">
        <f>VLOOKUP(A36,'[1]Sheet1'!$A$272:$Q$356,4,FALSE)</f>
        <v>0</v>
      </c>
      <c r="F36" s="36">
        <f>VLOOKUP(A36,'[1]Sheet1'!$A$272:$Q$356,5,FALSE)</f>
        <v>0</v>
      </c>
      <c r="G36" s="98">
        <f>VLOOKUP(A36,'[1]Sheet1'!$A$272:$Q$356,6,FALSE)</f>
        <v>2</v>
      </c>
      <c r="H36" s="22">
        <f>VLOOKUP(A36,'[1]Sheet1'!$A$272:$Q$356,7,FALSE)</f>
        <v>12</v>
      </c>
      <c r="I36" s="35">
        <f>VLOOKUP(A36,'[1]Sheet1'!$A$272:$Q$356,8,FALSE)</f>
        <v>10</v>
      </c>
      <c r="J36" s="35">
        <f>VLOOKUP(A36,'[1]Sheet1'!$A$272:$Q$356,9,FALSE)</f>
        <v>3</v>
      </c>
      <c r="K36" s="36">
        <f>VLOOKUP(A36,'[1]Sheet1'!$A$272:$Q$356,10,FALSE)</f>
        <v>0</v>
      </c>
      <c r="L36" s="98">
        <f>VLOOKUP(A36,'[1]Sheet1'!$A$272:$Q$356,11,FALSE)</f>
        <v>25</v>
      </c>
      <c r="M36" s="10">
        <f>VLOOKUP(A36,'[1]Sheet1'!$A$272:$Q$356,12,FALSE)</f>
        <v>7</v>
      </c>
      <c r="N36" s="35">
        <f>VLOOKUP(A36,'[1]Sheet1'!$A$272:$Q$356,13,FALSE)</f>
        <v>7</v>
      </c>
      <c r="O36" s="35">
        <f>VLOOKUP(A36,'[1]Sheet1'!$A$272:$Q$356,14,FALSE)</f>
        <v>2</v>
      </c>
      <c r="P36" s="36">
        <f>VLOOKUP(A36,'[1]Sheet1'!$A$272:$Q$356,15,FALSE)</f>
        <v>0</v>
      </c>
      <c r="Q36" s="98">
        <f>VLOOKUP(A36,'[1]Sheet1'!$A$272:$Q$356,16,FALSE)</f>
        <v>16</v>
      </c>
      <c r="R36" s="18"/>
    </row>
    <row r="37" spans="1:18" ht="15">
      <c r="A37" s="67" t="s">
        <v>76</v>
      </c>
      <c r="B37" s="80" t="s">
        <v>77</v>
      </c>
      <c r="C37" s="10">
        <f>VLOOKUP(A37,'[1]Sheet1'!$A$272:$Q$356,2,FALSE)</f>
        <v>2</v>
      </c>
      <c r="D37" s="35">
        <f>VLOOKUP(A37,'[1]Sheet1'!$A$272:$Q$356,3,FALSE)</f>
        <v>3</v>
      </c>
      <c r="E37" s="35">
        <f>VLOOKUP(A37,'[1]Sheet1'!$A$272:$Q$356,4,FALSE)</f>
        <v>2</v>
      </c>
      <c r="F37" s="36">
        <f>VLOOKUP(A37,'[1]Sheet1'!$A$272:$Q$356,5,FALSE)</f>
        <v>0</v>
      </c>
      <c r="G37" s="98">
        <f>VLOOKUP(A37,'[1]Sheet1'!$A$272:$Q$356,6,FALSE)</f>
        <v>7</v>
      </c>
      <c r="H37" s="22">
        <f>VLOOKUP(A37,'[1]Sheet1'!$A$272:$Q$356,7,FALSE)</f>
        <v>14</v>
      </c>
      <c r="I37" s="35">
        <f>VLOOKUP(A37,'[1]Sheet1'!$A$272:$Q$356,8,FALSE)</f>
        <v>17</v>
      </c>
      <c r="J37" s="35">
        <f>VLOOKUP(A37,'[1]Sheet1'!$A$272:$Q$356,9,FALSE)</f>
        <v>5</v>
      </c>
      <c r="K37" s="36">
        <f>VLOOKUP(A37,'[1]Sheet1'!$A$272:$Q$356,10,FALSE)</f>
        <v>0</v>
      </c>
      <c r="L37" s="98">
        <f>VLOOKUP(A37,'[1]Sheet1'!$A$272:$Q$356,11,FALSE)</f>
        <v>36</v>
      </c>
      <c r="M37" s="10">
        <f>VLOOKUP(A37,'[1]Sheet1'!$A$272:$Q$356,12,FALSE)</f>
        <v>9</v>
      </c>
      <c r="N37" s="35">
        <f>VLOOKUP(A37,'[1]Sheet1'!$A$272:$Q$356,13,FALSE)</f>
        <v>8</v>
      </c>
      <c r="O37" s="35">
        <f>VLOOKUP(A37,'[1]Sheet1'!$A$272:$Q$356,14,FALSE)</f>
        <v>7</v>
      </c>
      <c r="P37" s="36">
        <f>VLOOKUP(A37,'[1]Sheet1'!$A$272:$Q$356,15,FALSE)</f>
        <v>0</v>
      </c>
      <c r="Q37" s="98">
        <f>VLOOKUP(A37,'[1]Sheet1'!$A$272:$Q$356,16,FALSE)</f>
        <v>24</v>
      </c>
      <c r="R37" s="18"/>
    </row>
    <row r="38" spans="1:18" ht="15">
      <c r="A38" s="67" t="s">
        <v>78</v>
      </c>
      <c r="B38" s="80" t="s">
        <v>79</v>
      </c>
      <c r="C38" s="10">
        <f>VLOOKUP(A38,'[1]Sheet1'!$A$272:$Q$356,2,FALSE)</f>
        <v>0</v>
      </c>
      <c r="D38" s="35">
        <f>VLOOKUP(A38,'[1]Sheet1'!$A$272:$Q$356,3,FALSE)</f>
        <v>0</v>
      </c>
      <c r="E38" s="35">
        <f>VLOOKUP(A38,'[1]Sheet1'!$A$272:$Q$356,4,FALSE)</f>
        <v>0</v>
      </c>
      <c r="F38" s="36">
        <f>VLOOKUP(A38,'[1]Sheet1'!$A$272:$Q$356,5,FALSE)</f>
        <v>0</v>
      </c>
      <c r="G38" s="98">
        <f>VLOOKUP(A38,'[1]Sheet1'!$A$272:$Q$356,6,FALSE)</f>
        <v>0</v>
      </c>
      <c r="H38" s="22">
        <f>VLOOKUP(A38,'[1]Sheet1'!$A$272:$Q$356,7,FALSE)</f>
        <v>52</v>
      </c>
      <c r="I38" s="35">
        <f>VLOOKUP(A38,'[1]Sheet1'!$A$272:$Q$356,8,FALSE)</f>
        <v>28</v>
      </c>
      <c r="J38" s="35">
        <f>VLOOKUP(A38,'[1]Sheet1'!$A$272:$Q$356,9,FALSE)</f>
        <v>7</v>
      </c>
      <c r="K38" s="36">
        <f>VLOOKUP(A38,'[1]Sheet1'!$A$272:$Q$356,10,FALSE)</f>
        <v>0</v>
      </c>
      <c r="L38" s="98">
        <f>VLOOKUP(A38,'[1]Sheet1'!$A$272:$Q$356,11,FALSE)</f>
        <v>87</v>
      </c>
      <c r="M38" s="10">
        <f>VLOOKUP(A38,'[1]Sheet1'!$A$272:$Q$356,12,FALSE)</f>
        <v>10</v>
      </c>
      <c r="N38" s="35">
        <f>VLOOKUP(A38,'[1]Sheet1'!$A$272:$Q$356,13,FALSE)</f>
        <v>16</v>
      </c>
      <c r="O38" s="35">
        <f>VLOOKUP(A38,'[1]Sheet1'!$A$272:$Q$356,14,FALSE)</f>
        <v>5</v>
      </c>
      <c r="P38" s="36">
        <f>VLOOKUP(A38,'[1]Sheet1'!$A$272:$Q$356,15,FALSE)</f>
        <v>0</v>
      </c>
      <c r="Q38" s="98">
        <f>VLOOKUP(A38,'[1]Sheet1'!$A$272:$Q$356,16,FALSE)</f>
        <v>31</v>
      </c>
      <c r="R38" s="18"/>
    </row>
    <row r="39" spans="1:18" ht="15">
      <c r="A39" s="67" t="s">
        <v>80</v>
      </c>
      <c r="B39" s="80" t="s">
        <v>81</v>
      </c>
      <c r="C39" s="10">
        <v>0</v>
      </c>
      <c r="D39" s="35">
        <v>0</v>
      </c>
      <c r="E39" s="35">
        <v>0</v>
      </c>
      <c r="F39" s="36">
        <v>0</v>
      </c>
      <c r="G39" s="98">
        <v>0</v>
      </c>
      <c r="H39" s="22">
        <v>0</v>
      </c>
      <c r="I39" s="35">
        <v>0</v>
      </c>
      <c r="J39" s="35">
        <v>0</v>
      </c>
      <c r="K39" s="36">
        <v>0</v>
      </c>
      <c r="L39" s="98">
        <v>0</v>
      </c>
      <c r="M39" s="10">
        <v>0</v>
      </c>
      <c r="N39" s="35">
        <v>0</v>
      </c>
      <c r="O39" s="35">
        <v>0</v>
      </c>
      <c r="P39" s="36">
        <v>0</v>
      </c>
      <c r="Q39" s="98">
        <v>0</v>
      </c>
      <c r="R39" s="18"/>
    </row>
    <row r="40" spans="1:18" ht="15">
      <c r="A40" s="67" t="s">
        <v>82</v>
      </c>
      <c r="B40" s="80" t="s">
        <v>83</v>
      </c>
      <c r="C40" s="10">
        <f>VLOOKUP(A40,'[1]Sheet1'!$A$272:$Q$356,2,FALSE)</f>
        <v>0</v>
      </c>
      <c r="D40" s="35">
        <f>VLOOKUP(A40,'[1]Sheet1'!$A$272:$Q$356,3,FALSE)</f>
        <v>0</v>
      </c>
      <c r="E40" s="35">
        <f>VLOOKUP(A40,'[1]Sheet1'!$A$272:$Q$356,4,FALSE)</f>
        <v>0</v>
      </c>
      <c r="F40" s="36">
        <f>VLOOKUP(A40,'[1]Sheet1'!$A$272:$Q$356,5,FALSE)</f>
        <v>0</v>
      </c>
      <c r="G40" s="98">
        <f>VLOOKUP(A40,'[1]Sheet1'!$A$272:$Q$356,6,FALSE)</f>
        <v>0</v>
      </c>
      <c r="H40" s="22">
        <f>VLOOKUP(A40,'[1]Sheet1'!$A$272:$Q$356,7,FALSE)</f>
        <v>5</v>
      </c>
      <c r="I40" s="35">
        <f>VLOOKUP(A40,'[1]Sheet1'!$A$272:$Q$356,8,FALSE)</f>
        <v>10</v>
      </c>
      <c r="J40" s="35">
        <f>VLOOKUP(A40,'[1]Sheet1'!$A$272:$Q$356,9,FALSE)</f>
        <v>2</v>
      </c>
      <c r="K40" s="36">
        <f>VLOOKUP(A40,'[1]Sheet1'!$A$272:$Q$356,10,FALSE)</f>
        <v>0</v>
      </c>
      <c r="L40" s="98">
        <f>VLOOKUP(A40,'[1]Sheet1'!$A$272:$Q$356,11,FALSE)</f>
        <v>17</v>
      </c>
      <c r="M40" s="10">
        <f>VLOOKUP(A40,'[1]Sheet1'!$A$272:$Q$356,12,FALSE)</f>
        <v>1</v>
      </c>
      <c r="N40" s="35">
        <f>VLOOKUP(A40,'[1]Sheet1'!$A$272:$Q$356,13,FALSE)</f>
        <v>2</v>
      </c>
      <c r="O40" s="35">
        <f>VLOOKUP(A40,'[1]Sheet1'!$A$272:$Q$356,14,FALSE)</f>
        <v>0</v>
      </c>
      <c r="P40" s="36">
        <f>VLOOKUP(A40,'[1]Sheet1'!$A$272:$Q$356,15,FALSE)</f>
        <v>0</v>
      </c>
      <c r="Q40" s="98">
        <f>VLOOKUP(A40,'[1]Sheet1'!$A$272:$Q$356,16,FALSE)</f>
        <v>3</v>
      </c>
      <c r="R40" s="18"/>
    </row>
    <row r="41" spans="1:18" ht="15">
      <c r="A41" s="67" t="s">
        <v>84</v>
      </c>
      <c r="B41" s="80" t="s">
        <v>85</v>
      </c>
      <c r="C41" s="10">
        <f>VLOOKUP(A41,'[1]Sheet1'!$A$272:$Q$356,2,FALSE)</f>
        <v>1</v>
      </c>
      <c r="D41" s="35">
        <f>VLOOKUP(A41,'[1]Sheet1'!$A$272:$Q$356,3,FALSE)</f>
        <v>5</v>
      </c>
      <c r="E41" s="35">
        <f>VLOOKUP(A41,'[1]Sheet1'!$A$272:$Q$356,4,FALSE)</f>
        <v>0</v>
      </c>
      <c r="F41" s="36">
        <f>VLOOKUP(A41,'[1]Sheet1'!$A$272:$Q$356,5,FALSE)</f>
        <v>0</v>
      </c>
      <c r="G41" s="98">
        <f>VLOOKUP(A41,'[1]Sheet1'!$A$272:$Q$356,6,FALSE)</f>
        <v>6</v>
      </c>
      <c r="H41" s="22">
        <f>VLOOKUP(A41,'[1]Sheet1'!$A$272:$Q$356,7,FALSE)</f>
        <v>15</v>
      </c>
      <c r="I41" s="35">
        <f>VLOOKUP(A41,'[1]Sheet1'!$A$272:$Q$356,8,FALSE)</f>
        <v>36</v>
      </c>
      <c r="J41" s="35">
        <f>VLOOKUP(A41,'[1]Sheet1'!$A$272:$Q$356,9,FALSE)</f>
        <v>7</v>
      </c>
      <c r="K41" s="36">
        <f>VLOOKUP(A41,'[1]Sheet1'!$A$272:$Q$356,10,FALSE)</f>
        <v>0</v>
      </c>
      <c r="L41" s="98">
        <f>VLOOKUP(A41,'[1]Sheet1'!$A$272:$Q$356,11,FALSE)</f>
        <v>58</v>
      </c>
      <c r="M41" s="10">
        <f>VLOOKUP(A41,'[1]Sheet1'!$A$272:$Q$356,12,FALSE)</f>
        <v>6</v>
      </c>
      <c r="N41" s="35">
        <f>VLOOKUP(A41,'[1]Sheet1'!$A$272:$Q$356,13,FALSE)</f>
        <v>6</v>
      </c>
      <c r="O41" s="35">
        <f>VLOOKUP(A41,'[1]Sheet1'!$A$272:$Q$356,14,FALSE)</f>
        <v>5</v>
      </c>
      <c r="P41" s="36">
        <f>VLOOKUP(A41,'[1]Sheet1'!$A$272:$Q$356,15,FALSE)</f>
        <v>0</v>
      </c>
      <c r="Q41" s="98">
        <f>VLOOKUP(A41,'[1]Sheet1'!$A$272:$Q$356,16,FALSE)</f>
        <v>17</v>
      </c>
      <c r="R41" s="18"/>
    </row>
    <row r="42" spans="1:18" ht="15">
      <c r="A42" s="67" t="s">
        <v>86</v>
      </c>
      <c r="B42" s="80" t="s">
        <v>87</v>
      </c>
      <c r="C42" s="10">
        <f>VLOOKUP(A42,'[1]Sheet1'!$A$272:$Q$356,2,FALSE)</f>
        <v>0</v>
      </c>
      <c r="D42" s="35">
        <f>VLOOKUP(A42,'[1]Sheet1'!$A$272:$Q$356,3,FALSE)</f>
        <v>0</v>
      </c>
      <c r="E42" s="35">
        <f>VLOOKUP(A42,'[1]Sheet1'!$A$272:$Q$356,4,FALSE)</f>
        <v>1</v>
      </c>
      <c r="F42" s="36">
        <f>VLOOKUP(A42,'[1]Sheet1'!$A$272:$Q$356,5,FALSE)</f>
        <v>0</v>
      </c>
      <c r="G42" s="98">
        <f>VLOOKUP(A42,'[1]Sheet1'!$A$272:$Q$356,6,FALSE)</f>
        <v>1</v>
      </c>
      <c r="H42" s="22">
        <f>VLOOKUP(A42,'[1]Sheet1'!$A$272:$Q$356,7,FALSE)</f>
        <v>2</v>
      </c>
      <c r="I42" s="35">
        <f>VLOOKUP(A42,'[1]Sheet1'!$A$272:$Q$356,8,FALSE)</f>
        <v>2</v>
      </c>
      <c r="J42" s="35">
        <f>VLOOKUP(A42,'[1]Sheet1'!$A$272:$Q$356,9,FALSE)</f>
        <v>0</v>
      </c>
      <c r="K42" s="36">
        <f>VLOOKUP(A42,'[1]Sheet1'!$A$272:$Q$356,10,FALSE)</f>
        <v>0</v>
      </c>
      <c r="L42" s="98">
        <f>VLOOKUP(A42,'[1]Sheet1'!$A$272:$Q$356,11,FALSE)</f>
        <v>4</v>
      </c>
      <c r="M42" s="10">
        <f>VLOOKUP(A42,'[1]Sheet1'!$A$272:$Q$356,12,FALSE)</f>
        <v>1</v>
      </c>
      <c r="N42" s="35">
        <f>VLOOKUP(A42,'[1]Sheet1'!$A$272:$Q$356,13,FALSE)</f>
        <v>0</v>
      </c>
      <c r="O42" s="35">
        <f>VLOOKUP(A42,'[1]Sheet1'!$A$272:$Q$356,14,FALSE)</f>
        <v>0</v>
      </c>
      <c r="P42" s="36">
        <f>VLOOKUP(A42,'[1]Sheet1'!$A$272:$Q$356,15,FALSE)</f>
        <v>0</v>
      </c>
      <c r="Q42" s="98">
        <f>VLOOKUP(A42,'[1]Sheet1'!$A$272:$Q$356,16,FALSE)</f>
        <v>1</v>
      </c>
      <c r="R42" s="18"/>
    </row>
    <row r="43" spans="1:18" ht="15">
      <c r="A43" s="67" t="s">
        <v>88</v>
      </c>
      <c r="B43" s="81" t="s">
        <v>89</v>
      </c>
      <c r="C43" s="10">
        <f>VLOOKUP(A43,'[1]Sheet1'!$A$272:$Q$356,2,FALSE)</f>
        <v>7</v>
      </c>
      <c r="D43" s="35">
        <f>VLOOKUP(A43,'[1]Sheet1'!$A$272:$Q$356,3,FALSE)</f>
        <v>14</v>
      </c>
      <c r="E43" s="35">
        <f>VLOOKUP(A43,'[1]Sheet1'!$A$272:$Q$356,4,FALSE)</f>
        <v>3</v>
      </c>
      <c r="F43" s="36">
        <f>VLOOKUP(A43,'[1]Sheet1'!$A$272:$Q$356,5,FALSE)</f>
        <v>0</v>
      </c>
      <c r="G43" s="98">
        <f>VLOOKUP(A43,'[1]Sheet1'!$A$272:$Q$356,6,FALSE)</f>
        <v>24</v>
      </c>
      <c r="H43" s="22">
        <f>VLOOKUP(A43,'[1]Sheet1'!$A$272:$Q$356,7,FALSE)</f>
        <v>46</v>
      </c>
      <c r="I43" s="35">
        <f>VLOOKUP(A43,'[1]Sheet1'!$A$272:$Q$356,8,FALSE)</f>
        <v>74</v>
      </c>
      <c r="J43" s="35">
        <f>VLOOKUP(A43,'[1]Sheet1'!$A$272:$Q$356,9,FALSE)</f>
        <v>20</v>
      </c>
      <c r="K43" s="36">
        <f>VLOOKUP(A43,'[1]Sheet1'!$A$272:$Q$356,10,FALSE)</f>
        <v>2</v>
      </c>
      <c r="L43" s="98">
        <f>VLOOKUP(A43,'[1]Sheet1'!$A$272:$Q$356,11,FALSE)</f>
        <v>142</v>
      </c>
      <c r="M43" s="10">
        <f>VLOOKUP(A43,'[1]Sheet1'!$A$272:$Q$356,12,FALSE)</f>
        <v>21</v>
      </c>
      <c r="N43" s="35">
        <f>VLOOKUP(A43,'[1]Sheet1'!$A$272:$Q$356,13,FALSE)</f>
        <v>16</v>
      </c>
      <c r="O43" s="35">
        <f>VLOOKUP(A43,'[1]Sheet1'!$A$272:$Q$356,14,FALSE)</f>
        <v>9</v>
      </c>
      <c r="P43" s="36">
        <f>VLOOKUP(A43,'[1]Sheet1'!$A$272:$Q$356,15,FALSE)</f>
        <v>0</v>
      </c>
      <c r="Q43" s="98">
        <f>VLOOKUP(A43,'[1]Sheet1'!$A$272:$Q$356,16,FALSE)</f>
        <v>46</v>
      </c>
      <c r="R43" s="18"/>
    </row>
    <row r="44" spans="1:18" ht="15">
      <c r="A44" s="67" t="s">
        <v>90</v>
      </c>
      <c r="B44" s="80" t="s">
        <v>91</v>
      </c>
      <c r="C44" s="10">
        <f>VLOOKUP(A44,'[1]Sheet1'!$A$272:$Q$356,2,FALSE)</f>
        <v>7</v>
      </c>
      <c r="D44" s="35">
        <f>VLOOKUP(A44,'[1]Sheet1'!$A$272:$Q$356,3,FALSE)</f>
        <v>11</v>
      </c>
      <c r="E44" s="35">
        <f>VLOOKUP(A44,'[1]Sheet1'!$A$272:$Q$356,4,FALSE)</f>
        <v>0</v>
      </c>
      <c r="F44" s="36">
        <f>VLOOKUP(A44,'[1]Sheet1'!$A$272:$Q$356,5,FALSE)</f>
        <v>0</v>
      </c>
      <c r="G44" s="98">
        <f>VLOOKUP(A44,'[1]Sheet1'!$A$272:$Q$356,6,FALSE)</f>
        <v>18</v>
      </c>
      <c r="H44" s="22">
        <f>VLOOKUP(A44,'[1]Sheet1'!$A$272:$Q$356,7,FALSE)</f>
        <v>46</v>
      </c>
      <c r="I44" s="35">
        <f>VLOOKUP(A44,'[1]Sheet1'!$A$272:$Q$356,8,FALSE)</f>
        <v>52</v>
      </c>
      <c r="J44" s="35">
        <f>VLOOKUP(A44,'[1]Sheet1'!$A$272:$Q$356,9,FALSE)</f>
        <v>9</v>
      </c>
      <c r="K44" s="36">
        <f>VLOOKUP(A44,'[1]Sheet1'!$A$272:$Q$356,10,FALSE)</f>
        <v>0</v>
      </c>
      <c r="L44" s="98">
        <f>VLOOKUP(A44,'[1]Sheet1'!$A$272:$Q$356,11,FALSE)</f>
        <v>107</v>
      </c>
      <c r="M44" s="10">
        <f>VLOOKUP(A44,'[1]Sheet1'!$A$272:$Q$356,12,FALSE)</f>
        <v>10</v>
      </c>
      <c r="N44" s="35">
        <f>VLOOKUP(A44,'[1]Sheet1'!$A$272:$Q$356,13,FALSE)</f>
        <v>16</v>
      </c>
      <c r="O44" s="35">
        <f>VLOOKUP(A44,'[1]Sheet1'!$A$272:$Q$356,14,FALSE)</f>
        <v>7</v>
      </c>
      <c r="P44" s="36">
        <f>VLOOKUP(A44,'[1]Sheet1'!$A$272:$Q$356,15,FALSE)</f>
        <v>0</v>
      </c>
      <c r="Q44" s="98">
        <f>VLOOKUP(A44,'[1]Sheet1'!$A$272:$Q$356,16,FALSE)</f>
        <v>33</v>
      </c>
      <c r="R44" s="18"/>
    </row>
    <row r="45" spans="1:18" ht="15">
      <c r="A45" s="67" t="s">
        <v>92</v>
      </c>
      <c r="B45" s="80" t="s">
        <v>93</v>
      </c>
      <c r="C45" s="10">
        <f>VLOOKUP(A45,'[1]Sheet1'!$A$272:$Q$356,2,FALSE)</f>
        <v>30</v>
      </c>
      <c r="D45" s="35">
        <f>VLOOKUP(A45,'[1]Sheet1'!$A$272:$Q$356,3,FALSE)</f>
        <v>52</v>
      </c>
      <c r="E45" s="35">
        <f>VLOOKUP(A45,'[1]Sheet1'!$A$272:$Q$356,4,FALSE)</f>
        <v>12</v>
      </c>
      <c r="F45" s="36">
        <f>VLOOKUP(A45,'[1]Sheet1'!$A$272:$Q$356,5,FALSE)</f>
        <v>2</v>
      </c>
      <c r="G45" s="98">
        <f>VLOOKUP(A45,'[1]Sheet1'!$A$272:$Q$356,6,FALSE)</f>
        <v>96</v>
      </c>
      <c r="H45" s="22">
        <f>VLOOKUP(A45,'[1]Sheet1'!$A$272:$Q$356,7,FALSE)</f>
        <v>109</v>
      </c>
      <c r="I45" s="35">
        <f>VLOOKUP(A45,'[1]Sheet1'!$A$272:$Q$356,8,FALSE)</f>
        <v>154</v>
      </c>
      <c r="J45" s="35">
        <f>VLOOKUP(A45,'[1]Sheet1'!$A$272:$Q$356,9,FALSE)</f>
        <v>41</v>
      </c>
      <c r="K45" s="36">
        <f>VLOOKUP(A45,'[1]Sheet1'!$A$272:$Q$356,10,FALSE)</f>
        <v>4</v>
      </c>
      <c r="L45" s="98">
        <f>VLOOKUP(A45,'[1]Sheet1'!$A$272:$Q$356,11,FALSE)</f>
        <v>308</v>
      </c>
      <c r="M45" s="10">
        <f>VLOOKUP(A45,'[1]Sheet1'!$A$272:$Q$356,12,FALSE)</f>
        <v>31</v>
      </c>
      <c r="N45" s="35">
        <f>VLOOKUP(A45,'[1]Sheet1'!$A$272:$Q$356,13,FALSE)</f>
        <v>44</v>
      </c>
      <c r="O45" s="35">
        <f>VLOOKUP(A45,'[1]Sheet1'!$A$272:$Q$356,14,FALSE)</f>
        <v>16</v>
      </c>
      <c r="P45" s="36">
        <f>VLOOKUP(A45,'[1]Sheet1'!$A$272:$Q$356,15,FALSE)</f>
        <v>0</v>
      </c>
      <c r="Q45" s="98">
        <f>VLOOKUP(A45,'[1]Sheet1'!$A$272:$Q$356,16,FALSE)</f>
        <v>91</v>
      </c>
      <c r="R45" s="18"/>
    </row>
    <row r="46" spans="1:18" ht="15">
      <c r="A46" s="67" t="s">
        <v>94</v>
      </c>
      <c r="B46" s="81" t="s">
        <v>95</v>
      </c>
      <c r="C46" s="10">
        <f>VLOOKUP(A46,'[1]Sheet1'!$A$272:$Q$356,2,FALSE)</f>
        <v>27</v>
      </c>
      <c r="D46" s="35">
        <f>VLOOKUP(A46,'[1]Sheet1'!$A$272:$Q$356,3,FALSE)</f>
        <v>25</v>
      </c>
      <c r="E46" s="35">
        <f>VLOOKUP(A46,'[1]Sheet1'!$A$272:$Q$356,4,FALSE)</f>
        <v>5</v>
      </c>
      <c r="F46" s="36">
        <f>VLOOKUP(A46,'[1]Sheet1'!$A$272:$Q$356,5,FALSE)</f>
        <v>0</v>
      </c>
      <c r="G46" s="98">
        <f>VLOOKUP(A46,'[1]Sheet1'!$A$272:$Q$356,6,FALSE)</f>
        <v>57</v>
      </c>
      <c r="H46" s="22">
        <f>VLOOKUP(A46,'[1]Sheet1'!$A$272:$Q$356,7,FALSE)</f>
        <v>64</v>
      </c>
      <c r="I46" s="35">
        <f>VLOOKUP(A46,'[1]Sheet1'!$A$272:$Q$356,8,FALSE)</f>
        <v>98</v>
      </c>
      <c r="J46" s="35">
        <f>VLOOKUP(A46,'[1]Sheet1'!$A$272:$Q$356,9,FALSE)</f>
        <v>29</v>
      </c>
      <c r="K46" s="36">
        <f>VLOOKUP(A46,'[1]Sheet1'!$A$272:$Q$356,10,FALSE)</f>
        <v>0</v>
      </c>
      <c r="L46" s="98">
        <f>VLOOKUP(A46,'[1]Sheet1'!$A$272:$Q$356,11,FALSE)</f>
        <v>191</v>
      </c>
      <c r="M46" s="10">
        <f>VLOOKUP(A46,'[1]Sheet1'!$A$272:$Q$356,12,FALSE)</f>
        <v>19</v>
      </c>
      <c r="N46" s="35">
        <f>VLOOKUP(A46,'[1]Sheet1'!$A$272:$Q$356,13,FALSE)</f>
        <v>35</v>
      </c>
      <c r="O46" s="35">
        <f>VLOOKUP(A46,'[1]Sheet1'!$A$272:$Q$356,14,FALSE)</f>
        <v>16</v>
      </c>
      <c r="P46" s="36">
        <f>VLOOKUP(A46,'[1]Sheet1'!$A$272:$Q$356,15,FALSE)</f>
        <v>1</v>
      </c>
      <c r="Q46" s="98">
        <f>VLOOKUP(A46,'[1]Sheet1'!$A$272:$Q$356,16,FALSE)</f>
        <v>71</v>
      </c>
      <c r="R46" s="18"/>
    </row>
    <row r="47" spans="1:18" ht="15">
      <c r="A47" s="67" t="s">
        <v>96</v>
      </c>
      <c r="B47" s="81" t="s">
        <v>97</v>
      </c>
      <c r="C47" s="10">
        <f>VLOOKUP(A47,'[1]Sheet1'!$A$272:$Q$356,2,FALSE)</f>
        <v>36</v>
      </c>
      <c r="D47" s="35">
        <f>VLOOKUP(A47,'[1]Sheet1'!$A$272:$Q$356,3,FALSE)</f>
        <v>48</v>
      </c>
      <c r="E47" s="35">
        <f>VLOOKUP(A47,'[1]Sheet1'!$A$272:$Q$356,4,FALSE)</f>
        <v>9</v>
      </c>
      <c r="F47" s="36">
        <f>VLOOKUP(A47,'[1]Sheet1'!$A$272:$Q$356,5,FALSE)</f>
        <v>0</v>
      </c>
      <c r="G47" s="98">
        <f>VLOOKUP(A47,'[1]Sheet1'!$A$272:$Q$356,6,FALSE)</f>
        <v>93</v>
      </c>
      <c r="H47" s="22">
        <f>VLOOKUP(A47,'[1]Sheet1'!$A$272:$Q$356,7,FALSE)</f>
        <v>321</v>
      </c>
      <c r="I47" s="35">
        <f>VLOOKUP(A47,'[1]Sheet1'!$A$272:$Q$356,8,FALSE)</f>
        <v>315</v>
      </c>
      <c r="J47" s="35">
        <f>VLOOKUP(A47,'[1]Sheet1'!$A$272:$Q$356,9,FALSE)</f>
        <v>83</v>
      </c>
      <c r="K47" s="36">
        <f>VLOOKUP(A47,'[1]Sheet1'!$A$272:$Q$356,10,FALSE)</f>
        <v>3</v>
      </c>
      <c r="L47" s="98">
        <f>VLOOKUP(A47,'[1]Sheet1'!$A$272:$Q$356,11,FALSE)</f>
        <v>722</v>
      </c>
      <c r="M47" s="10">
        <f>VLOOKUP(A47,'[1]Sheet1'!$A$272:$Q$356,12,FALSE)</f>
        <v>112</v>
      </c>
      <c r="N47" s="35">
        <f>VLOOKUP(A47,'[1]Sheet1'!$A$272:$Q$356,13,FALSE)</f>
        <v>95</v>
      </c>
      <c r="O47" s="35">
        <f>VLOOKUP(A47,'[1]Sheet1'!$A$272:$Q$356,14,FALSE)</f>
        <v>45</v>
      </c>
      <c r="P47" s="36">
        <f>VLOOKUP(A47,'[1]Sheet1'!$A$272:$Q$356,15,FALSE)</f>
        <v>3</v>
      </c>
      <c r="Q47" s="98">
        <f>VLOOKUP(A47,'[1]Sheet1'!$A$272:$Q$356,16,FALSE)</f>
        <v>255</v>
      </c>
      <c r="R47" s="18"/>
    </row>
    <row r="48" spans="1:18" ht="15">
      <c r="A48" s="67" t="s">
        <v>98</v>
      </c>
      <c r="B48" s="81" t="s">
        <v>99</v>
      </c>
      <c r="C48" s="10">
        <f>VLOOKUP(A48,'[1]Sheet1'!$A$272:$Q$356,2,FALSE)</f>
        <v>140</v>
      </c>
      <c r="D48" s="35">
        <f>VLOOKUP(A48,'[1]Sheet1'!$A$272:$Q$356,3,FALSE)</f>
        <v>163</v>
      </c>
      <c r="E48" s="35">
        <f>VLOOKUP(A48,'[1]Sheet1'!$A$272:$Q$356,4,FALSE)</f>
        <v>24</v>
      </c>
      <c r="F48" s="36">
        <f>VLOOKUP(A48,'[1]Sheet1'!$A$272:$Q$356,5,FALSE)</f>
        <v>2</v>
      </c>
      <c r="G48" s="98">
        <f>VLOOKUP(A48,'[1]Sheet1'!$A$272:$Q$356,6,FALSE)</f>
        <v>329</v>
      </c>
      <c r="H48" s="22">
        <f>VLOOKUP(A48,'[1]Sheet1'!$A$272:$Q$356,7,FALSE)</f>
        <v>403</v>
      </c>
      <c r="I48" s="35">
        <f>VLOOKUP(A48,'[1]Sheet1'!$A$272:$Q$356,8,FALSE)</f>
        <v>491</v>
      </c>
      <c r="J48" s="35">
        <f>VLOOKUP(A48,'[1]Sheet1'!$A$272:$Q$356,9,FALSE)</f>
        <v>111</v>
      </c>
      <c r="K48" s="36">
        <f>VLOOKUP(A48,'[1]Sheet1'!$A$272:$Q$356,10,FALSE)</f>
        <v>1</v>
      </c>
      <c r="L48" s="98">
        <f>VLOOKUP(A48,'[1]Sheet1'!$A$272:$Q$356,11,FALSE)</f>
        <v>1006</v>
      </c>
      <c r="M48" s="10">
        <f>VLOOKUP(A48,'[1]Sheet1'!$A$272:$Q$356,12,FALSE)</f>
        <v>99</v>
      </c>
      <c r="N48" s="35">
        <f>VLOOKUP(A48,'[1]Sheet1'!$A$272:$Q$356,13,FALSE)</f>
        <v>163</v>
      </c>
      <c r="O48" s="35">
        <f>VLOOKUP(A48,'[1]Sheet1'!$A$272:$Q$356,14,FALSE)</f>
        <v>56</v>
      </c>
      <c r="P48" s="36">
        <f>VLOOKUP(A48,'[1]Sheet1'!$A$272:$Q$356,15,FALSE)</f>
        <v>0</v>
      </c>
      <c r="Q48" s="98">
        <f>VLOOKUP(A48,'[1]Sheet1'!$A$272:$Q$356,16,FALSE)</f>
        <v>318</v>
      </c>
      <c r="R48" s="18"/>
    </row>
    <row r="49" spans="1:18" ht="15">
      <c r="A49" s="67" t="s">
        <v>100</v>
      </c>
      <c r="B49" s="80" t="s">
        <v>101</v>
      </c>
      <c r="C49" s="10">
        <f>VLOOKUP(A49,'[1]Sheet1'!$A$272:$Q$356,2,FALSE)</f>
        <v>20</v>
      </c>
      <c r="D49" s="35">
        <f>VLOOKUP(A49,'[1]Sheet1'!$A$272:$Q$356,3,FALSE)</f>
        <v>13</v>
      </c>
      <c r="E49" s="35">
        <f>VLOOKUP(A49,'[1]Sheet1'!$A$272:$Q$356,4,FALSE)</f>
        <v>3</v>
      </c>
      <c r="F49" s="36">
        <f>VLOOKUP(A49,'[1]Sheet1'!$A$272:$Q$356,5,FALSE)</f>
        <v>0</v>
      </c>
      <c r="G49" s="98">
        <f>VLOOKUP(A49,'[1]Sheet1'!$A$272:$Q$356,6,FALSE)</f>
        <v>36</v>
      </c>
      <c r="H49" s="22">
        <f>VLOOKUP(A49,'[1]Sheet1'!$A$272:$Q$356,7,FALSE)</f>
        <v>99</v>
      </c>
      <c r="I49" s="35">
        <f>VLOOKUP(A49,'[1]Sheet1'!$A$272:$Q$356,8,FALSE)</f>
        <v>179</v>
      </c>
      <c r="J49" s="35">
        <f>VLOOKUP(A49,'[1]Sheet1'!$A$272:$Q$356,9,FALSE)</f>
        <v>47</v>
      </c>
      <c r="K49" s="36">
        <f>VLOOKUP(A49,'[1]Sheet1'!$A$272:$Q$356,10,FALSE)</f>
        <v>1</v>
      </c>
      <c r="L49" s="98">
        <f>VLOOKUP(A49,'[1]Sheet1'!$A$272:$Q$356,11,FALSE)</f>
        <v>326</v>
      </c>
      <c r="M49" s="10">
        <f>VLOOKUP(A49,'[1]Sheet1'!$A$272:$Q$356,12,FALSE)</f>
        <v>27</v>
      </c>
      <c r="N49" s="35">
        <f>VLOOKUP(A49,'[1]Sheet1'!$A$272:$Q$356,13,FALSE)</f>
        <v>41</v>
      </c>
      <c r="O49" s="35">
        <f>VLOOKUP(A49,'[1]Sheet1'!$A$272:$Q$356,14,FALSE)</f>
        <v>28</v>
      </c>
      <c r="P49" s="36">
        <f>VLOOKUP(A49,'[1]Sheet1'!$A$272:$Q$356,15,FALSE)</f>
        <v>0</v>
      </c>
      <c r="Q49" s="98">
        <f>VLOOKUP(A49,'[1]Sheet1'!$A$272:$Q$356,16,FALSE)</f>
        <v>96</v>
      </c>
      <c r="R49" s="18"/>
    </row>
    <row r="50" spans="1:18" ht="15">
      <c r="A50" s="67" t="s">
        <v>102</v>
      </c>
      <c r="B50" s="80" t="s">
        <v>103</v>
      </c>
      <c r="C50" s="10">
        <f>VLOOKUP(A50,'[1]Sheet1'!$A$272:$Q$356,2,FALSE)</f>
        <v>1</v>
      </c>
      <c r="D50" s="35">
        <f>VLOOKUP(A50,'[1]Sheet1'!$A$272:$Q$356,3,FALSE)</f>
        <v>0</v>
      </c>
      <c r="E50" s="35">
        <f>VLOOKUP(A50,'[1]Sheet1'!$A$272:$Q$356,4,FALSE)</f>
        <v>0</v>
      </c>
      <c r="F50" s="36">
        <f>VLOOKUP(A50,'[1]Sheet1'!$A$272:$Q$356,5,FALSE)</f>
        <v>0</v>
      </c>
      <c r="G50" s="98">
        <f>VLOOKUP(A50,'[1]Sheet1'!$A$272:$Q$356,6,FALSE)</f>
        <v>1</v>
      </c>
      <c r="H50" s="22">
        <f>VLOOKUP(A50,'[1]Sheet1'!$A$272:$Q$356,7,FALSE)</f>
        <v>4</v>
      </c>
      <c r="I50" s="35">
        <f>VLOOKUP(A50,'[1]Sheet1'!$A$272:$Q$356,8,FALSE)</f>
        <v>4</v>
      </c>
      <c r="J50" s="35">
        <f>VLOOKUP(A50,'[1]Sheet1'!$A$272:$Q$356,9,FALSE)</f>
        <v>0</v>
      </c>
      <c r="K50" s="36">
        <f>VLOOKUP(A50,'[1]Sheet1'!$A$272:$Q$356,10,FALSE)</f>
        <v>0</v>
      </c>
      <c r="L50" s="98">
        <f>VLOOKUP(A50,'[1]Sheet1'!$A$272:$Q$356,11,FALSE)</f>
        <v>8</v>
      </c>
      <c r="M50" s="10">
        <f>VLOOKUP(A50,'[1]Sheet1'!$A$272:$Q$356,12,FALSE)</f>
        <v>1</v>
      </c>
      <c r="N50" s="35">
        <f>VLOOKUP(A50,'[1]Sheet1'!$A$272:$Q$356,13,FALSE)</f>
        <v>0</v>
      </c>
      <c r="O50" s="35">
        <f>VLOOKUP(A50,'[1]Sheet1'!$A$272:$Q$356,14,FALSE)</f>
        <v>2</v>
      </c>
      <c r="P50" s="36">
        <f>VLOOKUP(A50,'[1]Sheet1'!$A$272:$Q$356,15,FALSE)</f>
        <v>0</v>
      </c>
      <c r="Q50" s="98">
        <f>VLOOKUP(A50,'[1]Sheet1'!$A$272:$Q$356,16,FALSE)</f>
        <v>3</v>
      </c>
      <c r="R50" s="18"/>
    </row>
    <row r="51" spans="1:18" ht="15">
      <c r="A51" s="67" t="s">
        <v>104</v>
      </c>
      <c r="B51" s="80" t="s">
        <v>105</v>
      </c>
      <c r="C51" s="10">
        <f>VLOOKUP(A51,'[1]Sheet1'!$A$272:$Q$356,2,FALSE)</f>
        <v>2</v>
      </c>
      <c r="D51" s="35">
        <f>VLOOKUP(A51,'[1]Sheet1'!$A$272:$Q$356,3,FALSE)</f>
        <v>5</v>
      </c>
      <c r="E51" s="35">
        <f>VLOOKUP(A51,'[1]Sheet1'!$A$272:$Q$356,4,FALSE)</f>
        <v>0</v>
      </c>
      <c r="F51" s="36">
        <f>VLOOKUP(A51,'[1]Sheet1'!$A$272:$Q$356,5,FALSE)</f>
        <v>0</v>
      </c>
      <c r="G51" s="98">
        <f>VLOOKUP(A51,'[1]Sheet1'!$A$272:$Q$356,6,FALSE)</f>
        <v>7</v>
      </c>
      <c r="H51" s="22">
        <f>VLOOKUP(A51,'[1]Sheet1'!$A$272:$Q$356,7,FALSE)</f>
        <v>12</v>
      </c>
      <c r="I51" s="35">
        <f>VLOOKUP(A51,'[1]Sheet1'!$A$272:$Q$356,8,FALSE)</f>
        <v>17</v>
      </c>
      <c r="J51" s="35">
        <f>VLOOKUP(A51,'[1]Sheet1'!$A$272:$Q$356,9,FALSE)</f>
        <v>5</v>
      </c>
      <c r="K51" s="36">
        <f>VLOOKUP(A51,'[1]Sheet1'!$A$272:$Q$356,10,FALSE)</f>
        <v>0</v>
      </c>
      <c r="L51" s="98">
        <f>VLOOKUP(A51,'[1]Sheet1'!$A$272:$Q$356,11,FALSE)</f>
        <v>34</v>
      </c>
      <c r="M51" s="10">
        <f>VLOOKUP(A51,'[1]Sheet1'!$A$272:$Q$356,12,FALSE)</f>
        <v>4</v>
      </c>
      <c r="N51" s="35">
        <f>VLOOKUP(A51,'[1]Sheet1'!$A$272:$Q$356,13,FALSE)</f>
        <v>1</v>
      </c>
      <c r="O51" s="35">
        <f>VLOOKUP(A51,'[1]Sheet1'!$A$272:$Q$356,14,FALSE)</f>
        <v>1</v>
      </c>
      <c r="P51" s="36">
        <f>VLOOKUP(A51,'[1]Sheet1'!$A$272:$Q$356,15,FALSE)</f>
        <v>0</v>
      </c>
      <c r="Q51" s="98">
        <f>VLOOKUP(A51,'[1]Sheet1'!$A$272:$Q$356,16,FALSE)</f>
        <v>6</v>
      </c>
      <c r="R51" s="18"/>
    </row>
    <row r="52" spans="1:18" ht="15">
      <c r="A52" s="67" t="s">
        <v>106</v>
      </c>
      <c r="B52" s="80" t="s">
        <v>107</v>
      </c>
      <c r="C52" s="10">
        <f>VLOOKUP(A52,'[1]Sheet1'!$A$272:$Q$356,2,FALSE)</f>
        <v>25</v>
      </c>
      <c r="D52" s="35">
        <f>VLOOKUP(A52,'[1]Sheet1'!$A$272:$Q$356,3,FALSE)</f>
        <v>36</v>
      </c>
      <c r="E52" s="35">
        <f>VLOOKUP(A52,'[1]Sheet1'!$A$272:$Q$356,4,FALSE)</f>
        <v>4</v>
      </c>
      <c r="F52" s="36">
        <f>VLOOKUP(A52,'[1]Sheet1'!$A$272:$Q$356,5,FALSE)</f>
        <v>1</v>
      </c>
      <c r="G52" s="98">
        <f>VLOOKUP(A52,'[1]Sheet1'!$A$272:$Q$356,6,FALSE)</f>
        <v>66</v>
      </c>
      <c r="H52" s="22">
        <f>VLOOKUP(A52,'[1]Sheet1'!$A$272:$Q$356,7,FALSE)</f>
        <v>172</v>
      </c>
      <c r="I52" s="35">
        <f>VLOOKUP(A52,'[1]Sheet1'!$A$272:$Q$356,8,FALSE)</f>
        <v>266</v>
      </c>
      <c r="J52" s="35">
        <f>VLOOKUP(A52,'[1]Sheet1'!$A$272:$Q$356,9,FALSE)</f>
        <v>44</v>
      </c>
      <c r="K52" s="36">
        <f>VLOOKUP(A52,'[1]Sheet1'!$A$272:$Q$356,10,FALSE)</f>
        <v>1</v>
      </c>
      <c r="L52" s="98">
        <f>VLOOKUP(A52,'[1]Sheet1'!$A$272:$Q$356,11,FALSE)</f>
        <v>483</v>
      </c>
      <c r="M52" s="10">
        <f>VLOOKUP(A52,'[1]Sheet1'!$A$272:$Q$356,12,FALSE)</f>
        <v>54</v>
      </c>
      <c r="N52" s="35">
        <f>VLOOKUP(A52,'[1]Sheet1'!$A$272:$Q$356,13,FALSE)</f>
        <v>72</v>
      </c>
      <c r="O52" s="35">
        <f>VLOOKUP(A52,'[1]Sheet1'!$A$272:$Q$356,14,FALSE)</f>
        <v>32</v>
      </c>
      <c r="P52" s="36">
        <f>VLOOKUP(A52,'[1]Sheet1'!$A$272:$Q$356,15,FALSE)</f>
        <v>0</v>
      </c>
      <c r="Q52" s="98">
        <f>VLOOKUP(A52,'[1]Sheet1'!$A$272:$Q$356,16,FALSE)</f>
        <v>158</v>
      </c>
      <c r="R52" s="18"/>
    </row>
    <row r="53" spans="1:18" ht="15">
      <c r="A53" s="67" t="s">
        <v>108</v>
      </c>
      <c r="B53" s="80" t="s">
        <v>109</v>
      </c>
      <c r="C53" s="10">
        <f>VLOOKUP(A53,'[1]Sheet1'!$A$272:$Q$356,2,FALSE)</f>
        <v>10</v>
      </c>
      <c r="D53" s="35">
        <f>VLOOKUP(A53,'[1]Sheet1'!$A$272:$Q$356,3,FALSE)</f>
        <v>12</v>
      </c>
      <c r="E53" s="35">
        <f>VLOOKUP(A53,'[1]Sheet1'!$A$272:$Q$356,4,FALSE)</f>
        <v>3</v>
      </c>
      <c r="F53" s="36">
        <f>VLOOKUP(A53,'[1]Sheet1'!$A$272:$Q$356,5,FALSE)</f>
        <v>0</v>
      </c>
      <c r="G53" s="98">
        <f>VLOOKUP(A53,'[1]Sheet1'!$A$272:$Q$356,6,FALSE)</f>
        <v>25</v>
      </c>
      <c r="H53" s="22">
        <f>VLOOKUP(A53,'[1]Sheet1'!$A$272:$Q$356,7,FALSE)</f>
        <v>53</v>
      </c>
      <c r="I53" s="35">
        <f>VLOOKUP(A53,'[1]Sheet1'!$A$272:$Q$356,8,FALSE)</f>
        <v>61</v>
      </c>
      <c r="J53" s="35">
        <f>VLOOKUP(A53,'[1]Sheet1'!$A$272:$Q$356,9,FALSE)</f>
        <v>13</v>
      </c>
      <c r="K53" s="36">
        <f>VLOOKUP(A53,'[1]Sheet1'!$A$272:$Q$356,10,FALSE)</f>
        <v>0</v>
      </c>
      <c r="L53" s="98">
        <f>VLOOKUP(A53,'[1]Sheet1'!$A$272:$Q$356,11,FALSE)</f>
        <v>127</v>
      </c>
      <c r="M53" s="10">
        <f>VLOOKUP(A53,'[1]Sheet1'!$A$272:$Q$356,12,FALSE)</f>
        <v>11</v>
      </c>
      <c r="N53" s="35">
        <f>VLOOKUP(A53,'[1]Sheet1'!$A$272:$Q$356,13,FALSE)</f>
        <v>11</v>
      </c>
      <c r="O53" s="35">
        <f>VLOOKUP(A53,'[1]Sheet1'!$A$272:$Q$356,14,FALSE)</f>
        <v>3</v>
      </c>
      <c r="P53" s="36">
        <f>VLOOKUP(A53,'[1]Sheet1'!$A$272:$Q$356,15,FALSE)</f>
        <v>0</v>
      </c>
      <c r="Q53" s="98">
        <f>VLOOKUP(A53,'[1]Sheet1'!$A$272:$Q$356,16,FALSE)</f>
        <v>25</v>
      </c>
      <c r="R53" s="18"/>
    </row>
    <row r="54" spans="1:18" ht="15">
      <c r="A54" s="67" t="s">
        <v>110</v>
      </c>
      <c r="B54" s="80" t="s">
        <v>111</v>
      </c>
      <c r="C54" s="10">
        <f>VLOOKUP(A54,'[1]Sheet1'!$A$272:$Q$356,2,FALSE)</f>
        <v>7</v>
      </c>
      <c r="D54" s="35">
        <f>VLOOKUP(A54,'[1]Sheet1'!$A$272:$Q$356,3,FALSE)</f>
        <v>11</v>
      </c>
      <c r="E54" s="35">
        <f>VLOOKUP(A54,'[1]Sheet1'!$A$272:$Q$356,4,FALSE)</f>
        <v>3</v>
      </c>
      <c r="F54" s="36">
        <f>VLOOKUP(A54,'[1]Sheet1'!$A$272:$Q$356,5,FALSE)</f>
        <v>0</v>
      </c>
      <c r="G54" s="98">
        <f>VLOOKUP(A54,'[1]Sheet1'!$A$272:$Q$356,6,FALSE)</f>
        <v>21</v>
      </c>
      <c r="H54" s="22">
        <f>VLOOKUP(A54,'[1]Sheet1'!$A$272:$Q$356,7,FALSE)</f>
        <v>31</v>
      </c>
      <c r="I54" s="35">
        <f>VLOOKUP(A54,'[1]Sheet1'!$A$272:$Q$356,8,FALSE)</f>
        <v>54</v>
      </c>
      <c r="J54" s="35">
        <f>VLOOKUP(A54,'[1]Sheet1'!$A$272:$Q$356,9,FALSE)</f>
        <v>6</v>
      </c>
      <c r="K54" s="36">
        <f>VLOOKUP(A54,'[1]Sheet1'!$A$272:$Q$356,10,FALSE)</f>
        <v>1</v>
      </c>
      <c r="L54" s="98">
        <f>VLOOKUP(A54,'[1]Sheet1'!$A$272:$Q$356,11,FALSE)</f>
        <v>92</v>
      </c>
      <c r="M54" s="10">
        <f>VLOOKUP(A54,'[1]Sheet1'!$A$272:$Q$356,12,FALSE)</f>
        <v>11</v>
      </c>
      <c r="N54" s="35">
        <f>VLOOKUP(A54,'[1]Sheet1'!$A$272:$Q$356,13,FALSE)</f>
        <v>17</v>
      </c>
      <c r="O54" s="35">
        <f>VLOOKUP(A54,'[1]Sheet1'!$A$272:$Q$356,14,FALSE)</f>
        <v>11</v>
      </c>
      <c r="P54" s="36">
        <f>VLOOKUP(A54,'[1]Sheet1'!$A$272:$Q$356,15,FALSE)</f>
        <v>0</v>
      </c>
      <c r="Q54" s="98">
        <f>VLOOKUP(A54,'[1]Sheet1'!$A$272:$Q$356,16,FALSE)</f>
        <v>39</v>
      </c>
      <c r="R54" s="18"/>
    </row>
    <row r="55" spans="1:18" ht="15">
      <c r="A55" s="67" t="s">
        <v>112</v>
      </c>
      <c r="B55" s="80" t="s">
        <v>113</v>
      </c>
      <c r="C55" s="10">
        <f>VLOOKUP(A55,'[1]Sheet1'!$A$272:$Q$356,2,FALSE)</f>
        <v>63</v>
      </c>
      <c r="D55" s="35">
        <f>VLOOKUP(A55,'[1]Sheet1'!$A$272:$Q$356,3,FALSE)</f>
        <v>55</v>
      </c>
      <c r="E55" s="35">
        <f>VLOOKUP(A55,'[1]Sheet1'!$A$272:$Q$356,4,FALSE)</f>
        <v>14</v>
      </c>
      <c r="F55" s="36">
        <f>VLOOKUP(A55,'[1]Sheet1'!$A$272:$Q$356,5,FALSE)</f>
        <v>0</v>
      </c>
      <c r="G55" s="98">
        <f>VLOOKUP(A55,'[1]Sheet1'!$A$272:$Q$356,6,FALSE)</f>
        <v>132</v>
      </c>
      <c r="H55" s="22">
        <f>VLOOKUP(A55,'[1]Sheet1'!$A$272:$Q$356,7,FALSE)</f>
        <v>80</v>
      </c>
      <c r="I55" s="35">
        <f>VLOOKUP(A55,'[1]Sheet1'!$A$272:$Q$356,8,FALSE)</f>
        <v>111</v>
      </c>
      <c r="J55" s="35">
        <f>VLOOKUP(A55,'[1]Sheet1'!$A$272:$Q$356,9,FALSE)</f>
        <v>45</v>
      </c>
      <c r="K55" s="36">
        <f>VLOOKUP(A55,'[1]Sheet1'!$A$272:$Q$356,10,FALSE)</f>
        <v>0</v>
      </c>
      <c r="L55" s="98">
        <f>VLOOKUP(A55,'[1]Sheet1'!$A$272:$Q$356,11,FALSE)</f>
        <v>236</v>
      </c>
      <c r="M55" s="10">
        <f>VLOOKUP(A55,'[1]Sheet1'!$A$272:$Q$356,12,FALSE)</f>
        <v>33</v>
      </c>
      <c r="N55" s="35">
        <f>VLOOKUP(A55,'[1]Sheet1'!$A$272:$Q$356,13,FALSE)</f>
        <v>41</v>
      </c>
      <c r="O55" s="35">
        <f>VLOOKUP(A55,'[1]Sheet1'!$A$272:$Q$356,14,FALSE)</f>
        <v>16</v>
      </c>
      <c r="P55" s="36">
        <f>VLOOKUP(A55,'[1]Sheet1'!$A$272:$Q$356,15,FALSE)</f>
        <v>0</v>
      </c>
      <c r="Q55" s="98">
        <f>VLOOKUP(A55,'[1]Sheet1'!$A$272:$Q$356,16,FALSE)</f>
        <v>90</v>
      </c>
      <c r="R55" s="18"/>
    </row>
    <row r="56" spans="1:18" ht="15">
      <c r="A56" s="67" t="s">
        <v>114</v>
      </c>
      <c r="B56" s="80" t="s">
        <v>115</v>
      </c>
      <c r="C56" s="10">
        <f>VLOOKUP(A56,'[1]Sheet1'!$A$272:$Q$356,2,FALSE)</f>
        <v>3</v>
      </c>
      <c r="D56" s="35">
        <f>VLOOKUP(A56,'[1]Sheet1'!$A$272:$Q$356,3,FALSE)</f>
        <v>1</v>
      </c>
      <c r="E56" s="35">
        <f>VLOOKUP(A56,'[1]Sheet1'!$A$272:$Q$356,4,FALSE)</f>
        <v>0</v>
      </c>
      <c r="F56" s="36">
        <f>VLOOKUP(A56,'[1]Sheet1'!$A$272:$Q$356,5,FALSE)</f>
        <v>0</v>
      </c>
      <c r="G56" s="98">
        <f>VLOOKUP(A56,'[1]Sheet1'!$A$272:$Q$356,6,FALSE)</f>
        <v>4</v>
      </c>
      <c r="H56" s="22">
        <f>VLOOKUP(A56,'[1]Sheet1'!$A$272:$Q$356,7,FALSE)</f>
        <v>17</v>
      </c>
      <c r="I56" s="35">
        <f>VLOOKUP(A56,'[1]Sheet1'!$A$272:$Q$356,8,FALSE)</f>
        <v>20</v>
      </c>
      <c r="J56" s="35">
        <f>VLOOKUP(A56,'[1]Sheet1'!$A$272:$Q$356,9,FALSE)</f>
        <v>5</v>
      </c>
      <c r="K56" s="36">
        <f>VLOOKUP(A56,'[1]Sheet1'!$A$272:$Q$356,10,FALSE)</f>
        <v>0</v>
      </c>
      <c r="L56" s="98">
        <f>VLOOKUP(A56,'[1]Sheet1'!$A$272:$Q$356,11,FALSE)</f>
        <v>42</v>
      </c>
      <c r="M56" s="10">
        <f>VLOOKUP(A56,'[1]Sheet1'!$A$272:$Q$356,12,FALSE)</f>
        <v>9</v>
      </c>
      <c r="N56" s="35">
        <f>VLOOKUP(A56,'[1]Sheet1'!$A$272:$Q$356,13,FALSE)</f>
        <v>7</v>
      </c>
      <c r="O56" s="35">
        <f>VLOOKUP(A56,'[1]Sheet1'!$A$272:$Q$356,14,FALSE)</f>
        <v>0</v>
      </c>
      <c r="P56" s="36">
        <f>VLOOKUP(A56,'[1]Sheet1'!$A$272:$Q$356,15,FALSE)</f>
        <v>0</v>
      </c>
      <c r="Q56" s="98">
        <f>VLOOKUP(A56,'[1]Sheet1'!$A$272:$Q$356,16,FALSE)</f>
        <v>16</v>
      </c>
      <c r="R56" s="18"/>
    </row>
    <row r="57" spans="1:18" ht="28.5">
      <c r="A57" s="67" t="s">
        <v>116</v>
      </c>
      <c r="B57" s="80" t="s">
        <v>117</v>
      </c>
      <c r="C57" s="10">
        <f>VLOOKUP(A57,'[1]Sheet1'!$A$272:$Q$356,2,FALSE)</f>
        <v>4</v>
      </c>
      <c r="D57" s="35">
        <f>VLOOKUP(A57,'[1]Sheet1'!$A$272:$Q$356,3,FALSE)</f>
        <v>2</v>
      </c>
      <c r="E57" s="35">
        <f>VLOOKUP(A57,'[1]Sheet1'!$A$272:$Q$356,4,FALSE)</f>
        <v>0</v>
      </c>
      <c r="F57" s="36">
        <f>VLOOKUP(A57,'[1]Sheet1'!$A$272:$Q$356,5,FALSE)</f>
        <v>0</v>
      </c>
      <c r="G57" s="98">
        <f>VLOOKUP(A57,'[1]Sheet1'!$A$272:$Q$356,6,FALSE)</f>
        <v>6</v>
      </c>
      <c r="H57" s="22">
        <f>VLOOKUP(A57,'[1]Sheet1'!$A$272:$Q$356,7,FALSE)</f>
        <v>18</v>
      </c>
      <c r="I57" s="35">
        <f>VLOOKUP(A57,'[1]Sheet1'!$A$272:$Q$356,8,FALSE)</f>
        <v>9</v>
      </c>
      <c r="J57" s="35">
        <f>VLOOKUP(A57,'[1]Sheet1'!$A$272:$Q$356,9,FALSE)</f>
        <v>5</v>
      </c>
      <c r="K57" s="36">
        <f>VLOOKUP(A57,'[1]Sheet1'!$A$272:$Q$356,10,FALSE)</f>
        <v>0</v>
      </c>
      <c r="L57" s="98">
        <f>VLOOKUP(A57,'[1]Sheet1'!$A$272:$Q$356,11,FALSE)</f>
        <v>32</v>
      </c>
      <c r="M57" s="10">
        <f>VLOOKUP(A57,'[1]Sheet1'!$A$272:$Q$356,12,FALSE)</f>
        <v>2</v>
      </c>
      <c r="N57" s="35">
        <f>VLOOKUP(A57,'[1]Sheet1'!$A$272:$Q$356,13,FALSE)</f>
        <v>1</v>
      </c>
      <c r="O57" s="35">
        <f>VLOOKUP(A57,'[1]Sheet1'!$A$272:$Q$356,14,FALSE)</f>
        <v>0</v>
      </c>
      <c r="P57" s="36">
        <f>VLOOKUP(A57,'[1]Sheet1'!$A$272:$Q$356,15,FALSE)</f>
        <v>0</v>
      </c>
      <c r="Q57" s="98">
        <f>VLOOKUP(A57,'[1]Sheet1'!$A$272:$Q$356,16,FALSE)</f>
        <v>3</v>
      </c>
      <c r="R57" s="18"/>
    </row>
    <row r="58" spans="1:18" ht="15">
      <c r="A58" s="67" t="s">
        <v>118</v>
      </c>
      <c r="B58" s="81" t="s">
        <v>119</v>
      </c>
      <c r="C58" s="10">
        <f>VLOOKUP(A58,'[1]Sheet1'!$A$272:$Q$356,2,FALSE)</f>
        <v>0</v>
      </c>
      <c r="D58" s="35">
        <f>VLOOKUP(A58,'[1]Sheet1'!$A$272:$Q$356,3,FALSE)</f>
        <v>0</v>
      </c>
      <c r="E58" s="35">
        <f>VLOOKUP(A58,'[1]Sheet1'!$A$272:$Q$356,4,FALSE)</f>
        <v>0</v>
      </c>
      <c r="F58" s="36">
        <f>VLOOKUP(A58,'[1]Sheet1'!$A$272:$Q$356,5,FALSE)</f>
        <v>0</v>
      </c>
      <c r="G58" s="98">
        <f>VLOOKUP(A58,'[1]Sheet1'!$A$272:$Q$356,6,FALSE)</f>
        <v>0</v>
      </c>
      <c r="H58" s="22">
        <f>VLOOKUP(A58,'[1]Sheet1'!$A$272:$Q$356,7,FALSE)</f>
        <v>7</v>
      </c>
      <c r="I58" s="35">
        <f>VLOOKUP(A58,'[1]Sheet1'!$A$272:$Q$356,8,FALSE)</f>
        <v>6</v>
      </c>
      <c r="J58" s="35">
        <f>VLOOKUP(A58,'[1]Sheet1'!$A$272:$Q$356,9,FALSE)</f>
        <v>1</v>
      </c>
      <c r="K58" s="36">
        <f>VLOOKUP(A58,'[1]Sheet1'!$A$272:$Q$356,10,FALSE)</f>
        <v>0</v>
      </c>
      <c r="L58" s="98">
        <f>VLOOKUP(A58,'[1]Sheet1'!$A$272:$Q$356,11,FALSE)</f>
        <v>14</v>
      </c>
      <c r="M58" s="10">
        <f>VLOOKUP(A58,'[1]Sheet1'!$A$272:$Q$356,12,FALSE)</f>
        <v>0</v>
      </c>
      <c r="N58" s="35">
        <f>VLOOKUP(A58,'[1]Sheet1'!$A$272:$Q$356,13,FALSE)</f>
        <v>0</v>
      </c>
      <c r="O58" s="35">
        <f>VLOOKUP(A58,'[1]Sheet1'!$A$272:$Q$356,14,FALSE)</f>
        <v>1</v>
      </c>
      <c r="P58" s="36">
        <f>VLOOKUP(A58,'[1]Sheet1'!$A$272:$Q$356,15,FALSE)</f>
        <v>0</v>
      </c>
      <c r="Q58" s="98">
        <f>VLOOKUP(A58,'[1]Sheet1'!$A$272:$Q$356,16,FALSE)</f>
        <v>1</v>
      </c>
      <c r="R58" s="18"/>
    </row>
    <row r="59" spans="1:18" ht="15">
      <c r="A59" s="67" t="s">
        <v>120</v>
      </c>
      <c r="B59" s="80" t="s">
        <v>121</v>
      </c>
      <c r="C59" s="10">
        <f>VLOOKUP(A59,'[1]Sheet1'!$A$272:$Q$356,2,FALSE)</f>
        <v>4</v>
      </c>
      <c r="D59" s="35">
        <f>VLOOKUP(A59,'[1]Sheet1'!$A$272:$Q$356,3,FALSE)</f>
        <v>3</v>
      </c>
      <c r="E59" s="35">
        <f>VLOOKUP(A59,'[1]Sheet1'!$A$272:$Q$356,4,FALSE)</f>
        <v>0</v>
      </c>
      <c r="F59" s="36">
        <f>VLOOKUP(A59,'[1]Sheet1'!$A$272:$Q$356,5,FALSE)</f>
        <v>0</v>
      </c>
      <c r="G59" s="98">
        <f>VLOOKUP(A59,'[1]Sheet1'!$A$272:$Q$356,6,FALSE)</f>
        <v>7</v>
      </c>
      <c r="H59" s="22">
        <f>VLOOKUP(A59,'[1]Sheet1'!$A$272:$Q$356,7,FALSE)</f>
        <v>43</v>
      </c>
      <c r="I59" s="35">
        <f>VLOOKUP(A59,'[1]Sheet1'!$A$272:$Q$356,8,FALSE)</f>
        <v>60</v>
      </c>
      <c r="J59" s="35">
        <f>VLOOKUP(A59,'[1]Sheet1'!$A$272:$Q$356,9,FALSE)</f>
        <v>14</v>
      </c>
      <c r="K59" s="36">
        <f>VLOOKUP(A59,'[1]Sheet1'!$A$272:$Q$356,10,FALSE)</f>
        <v>0</v>
      </c>
      <c r="L59" s="98">
        <f>VLOOKUP(A59,'[1]Sheet1'!$A$272:$Q$356,11,FALSE)</f>
        <v>117</v>
      </c>
      <c r="M59" s="10">
        <f>VLOOKUP(A59,'[1]Sheet1'!$A$272:$Q$356,12,FALSE)</f>
        <v>11</v>
      </c>
      <c r="N59" s="35">
        <f>VLOOKUP(A59,'[1]Sheet1'!$A$272:$Q$356,13,FALSE)</f>
        <v>13</v>
      </c>
      <c r="O59" s="35">
        <f>VLOOKUP(A59,'[1]Sheet1'!$A$272:$Q$356,14,FALSE)</f>
        <v>2</v>
      </c>
      <c r="P59" s="36">
        <f>VLOOKUP(A59,'[1]Sheet1'!$A$272:$Q$356,15,FALSE)</f>
        <v>0</v>
      </c>
      <c r="Q59" s="98">
        <f>VLOOKUP(A59,'[1]Sheet1'!$A$272:$Q$356,16,FALSE)</f>
        <v>26</v>
      </c>
      <c r="R59" s="18"/>
    </row>
    <row r="60" spans="1:18" ht="15">
      <c r="A60" s="67" t="s">
        <v>122</v>
      </c>
      <c r="B60" s="80" t="s">
        <v>123</v>
      </c>
      <c r="C60" s="10">
        <f>VLOOKUP(A60,'[1]Sheet1'!$A$272:$Q$356,2,FALSE)</f>
        <v>30</v>
      </c>
      <c r="D60" s="35">
        <f>VLOOKUP(A60,'[1]Sheet1'!$A$272:$Q$356,3,FALSE)</f>
        <v>14</v>
      </c>
      <c r="E60" s="35">
        <f>VLOOKUP(A60,'[1]Sheet1'!$A$272:$Q$356,4,FALSE)</f>
        <v>3</v>
      </c>
      <c r="F60" s="36">
        <f>VLOOKUP(A60,'[1]Sheet1'!$A$272:$Q$356,5,FALSE)</f>
        <v>0</v>
      </c>
      <c r="G60" s="98">
        <f>VLOOKUP(A60,'[1]Sheet1'!$A$272:$Q$356,6,FALSE)</f>
        <v>47</v>
      </c>
      <c r="H60" s="22">
        <f>VLOOKUP(A60,'[1]Sheet1'!$A$272:$Q$356,7,FALSE)</f>
        <v>179</v>
      </c>
      <c r="I60" s="35">
        <f>VLOOKUP(A60,'[1]Sheet1'!$A$272:$Q$356,8,FALSE)</f>
        <v>124</v>
      </c>
      <c r="J60" s="35">
        <f>VLOOKUP(A60,'[1]Sheet1'!$A$272:$Q$356,9,FALSE)</f>
        <v>28</v>
      </c>
      <c r="K60" s="36">
        <f>VLOOKUP(A60,'[1]Sheet1'!$A$272:$Q$356,10,FALSE)</f>
        <v>1</v>
      </c>
      <c r="L60" s="98">
        <f>VLOOKUP(A60,'[1]Sheet1'!$A$272:$Q$356,11,FALSE)</f>
        <v>332</v>
      </c>
      <c r="M60" s="10">
        <f>VLOOKUP(A60,'[1]Sheet1'!$A$272:$Q$356,12,FALSE)</f>
        <v>30</v>
      </c>
      <c r="N60" s="35">
        <f>VLOOKUP(A60,'[1]Sheet1'!$A$272:$Q$356,13,FALSE)</f>
        <v>17</v>
      </c>
      <c r="O60" s="35">
        <f>VLOOKUP(A60,'[1]Sheet1'!$A$272:$Q$356,14,FALSE)</f>
        <v>6</v>
      </c>
      <c r="P60" s="36">
        <f>VLOOKUP(A60,'[1]Sheet1'!$A$272:$Q$356,15,FALSE)</f>
        <v>0</v>
      </c>
      <c r="Q60" s="98">
        <f>VLOOKUP(A60,'[1]Sheet1'!$A$272:$Q$356,16,FALSE)</f>
        <v>53</v>
      </c>
      <c r="R60" s="18"/>
    </row>
    <row r="61" spans="1:18" ht="15">
      <c r="A61" s="67" t="s">
        <v>124</v>
      </c>
      <c r="B61" s="80" t="s">
        <v>125</v>
      </c>
      <c r="C61" s="10">
        <f>VLOOKUP(A61,'[1]Sheet1'!$A$272:$Q$356,2,FALSE)</f>
        <v>2</v>
      </c>
      <c r="D61" s="35">
        <f>VLOOKUP(A61,'[1]Sheet1'!$A$272:$Q$356,3,FALSE)</f>
        <v>2</v>
      </c>
      <c r="E61" s="35">
        <f>VLOOKUP(A61,'[1]Sheet1'!$A$272:$Q$356,4,FALSE)</f>
        <v>0</v>
      </c>
      <c r="F61" s="36">
        <f>VLOOKUP(A61,'[1]Sheet1'!$A$272:$Q$356,5,FALSE)</f>
        <v>0</v>
      </c>
      <c r="G61" s="98">
        <f>VLOOKUP(A61,'[1]Sheet1'!$A$272:$Q$356,6,FALSE)</f>
        <v>4</v>
      </c>
      <c r="H61" s="22">
        <f>VLOOKUP(A61,'[1]Sheet1'!$A$272:$Q$356,7,FALSE)</f>
        <v>21</v>
      </c>
      <c r="I61" s="35">
        <f>VLOOKUP(A61,'[1]Sheet1'!$A$272:$Q$356,8,FALSE)</f>
        <v>22</v>
      </c>
      <c r="J61" s="35">
        <f>VLOOKUP(A61,'[1]Sheet1'!$A$272:$Q$356,9,FALSE)</f>
        <v>3</v>
      </c>
      <c r="K61" s="36">
        <f>VLOOKUP(A61,'[1]Sheet1'!$A$272:$Q$356,10,FALSE)</f>
        <v>0</v>
      </c>
      <c r="L61" s="98">
        <f>VLOOKUP(A61,'[1]Sheet1'!$A$272:$Q$356,11,FALSE)</f>
        <v>46</v>
      </c>
      <c r="M61" s="10">
        <f>VLOOKUP(A61,'[1]Sheet1'!$A$272:$Q$356,12,FALSE)</f>
        <v>4</v>
      </c>
      <c r="N61" s="35">
        <f>VLOOKUP(A61,'[1]Sheet1'!$A$272:$Q$356,13,FALSE)</f>
        <v>7</v>
      </c>
      <c r="O61" s="35">
        <f>VLOOKUP(A61,'[1]Sheet1'!$A$272:$Q$356,14,FALSE)</f>
        <v>2</v>
      </c>
      <c r="P61" s="36">
        <f>VLOOKUP(A61,'[1]Sheet1'!$A$272:$Q$356,15,FALSE)</f>
        <v>0</v>
      </c>
      <c r="Q61" s="98">
        <f>VLOOKUP(A61,'[1]Sheet1'!$A$272:$Q$356,16,FALSE)</f>
        <v>13</v>
      </c>
      <c r="R61" s="18"/>
    </row>
    <row r="62" spans="1:18" ht="15">
      <c r="A62" s="67" t="s">
        <v>126</v>
      </c>
      <c r="B62" s="81" t="s">
        <v>127</v>
      </c>
      <c r="C62" s="10">
        <f>VLOOKUP(A62,'[1]Sheet1'!$A$272:$Q$356,2,FALSE)</f>
        <v>9</v>
      </c>
      <c r="D62" s="35">
        <f>VLOOKUP(A62,'[1]Sheet1'!$A$272:$Q$356,3,FALSE)</f>
        <v>9</v>
      </c>
      <c r="E62" s="35">
        <f>VLOOKUP(A62,'[1]Sheet1'!$A$272:$Q$356,4,FALSE)</f>
        <v>0</v>
      </c>
      <c r="F62" s="36">
        <f>VLOOKUP(A62,'[1]Sheet1'!$A$272:$Q$356,5,FALSE)</f>
        <v>0</v>
      </c>
      <c r="G62" s="98">
        <f>VLOOKUP(A62,'[1]Sheet1'!$A$272:$Q$356,6,FALSE)</f>
        <v>18</v>
      </c>
      <c r="H62" s="22">
        <f>VLOOKUP(A62,'[1]Sheet1'!$A$272:$Q$356,7,FALSE)</f>
        <v>207</v>
      </c>
      <c r="I62" s="35">
        <f>VLOOKUP(A62,'[1]Sheet1'!$A$272:$Q$356,8,FALSE)</f>
        <v>163</v>
      </c>
      <c r="J62" s="35">
        <f>VLOOKUP(A62,'[1]Sheet1'!$A$272:$Q$356,9,FALSE)</f>
        <v>31</v>
      </c>
      <c r="K62" s="36">
        <f>VLOOKUP(A62,'[1]Sheet1'!$A$272:$Q$356,10,FALSE)</f>
        <v>0</v>
      </c>
      <c r="L62" s="98">
        <f>VLOOKUP(A62,'[1]Sheet1'!$A$272:$Q$356,11,FALSE)</f>
        <v>401</v>
      </c>
      <c r="M62" s="10">
        <f>VLOOKUP(A62,'[1]Sheet1'!$A$272:$Q$356,12,FALSE)</f>
        <v>89</v>
      </c>
      <c r="N62" s="35">
        <f>VLOOKUP(A62,'[1]Sheet1'!$A$272:$Q$356,13,FALSE)</f>
        <v>100</v>
      </c>
      <c r="O62" s="35">
        <f>VLOOKUP(A62,'[1]Sheet1'!$A$272:$Q$356,14,FALSE)</f>
        <v>25</v>
      </c>
      <c r="P62" s="36">
        <f>VLOOKUP(A62,'[1]Sheet1'!$A$272:$Q$356,15,FALSE)</f>
        <v>0</v>
      </c>
      <c r="Q62" s="98">
        <f>VLOOKUP(A62,'[1]Sheet1'!$A$272:$Q$356,16,FALSE)</f>
        <v>214</v>
      </c>
      <c r="R62" s="18"/>
    </row>
    <row r="63" spans="1:18" ht="15">
      <c r="A63" s="67" t="s">
        <v>128</v>
      </c>
      <c r="B63" s="81" t="s">
        <v>129</v>
      </c>
      <c r="C63" s="10">
        <f>VLOOKUP(A63,'[1]Sheet1'!$A$272:$Q$356,2,FALSE)</f>
        <v>6</v>
      </c>
      <c r="D63" s="35">
        <f>VLOOKUP(A63,'[1]Sheet1'!$A$272:$Q$356,3,FALSE)</f>
        <v>3</v>
      </c>
      <c r="E63" s="35">
        <f>VLOOKUP(A63,'[1]Sheet1'!$A$272:$Q$356,4,FALSE)</f>
        <v>1</v>
      </c>
      <c r="F63" s="36">
        <f>VLOOKUP(A63,'[1]Sheet1'!$A$272:$Q$356,5,FALSE)</f>
        <v>0</v>
      </c>
      <c r="G63" s="98">
        <f>VLOOKUP(A63,'[1]Sheet1'!$A$272:$Q$356,6,FALSE)</f>
        <v>10</v>
      </c>
      <c r="H63" s="22">
        <f>VLOOKUP(A63,'[1]Sheet1'!$A$272:$Q$356,7,FALSE)</f>
        <v>88</v>
      </c>
      <c r="I63" s="35">
        <f>VLOOKUP(A63,'[1]Sheet1'!$A$272:$Q$356,8,FALSE)</f>
        <v>85</v>
      </c>
      <c r="J63" s="35">
        <f>VLOOKUP(A63,'[1]Sheet1'!$A$272:$Q$356,9,FALSE)</f>
        <v>16</v>
      </c>
      <c r="K63" s="36">
        <f>VLOOKUP(A63,'[1]Sheet1'!$A$272:$Q$356,10,FALSE)</f>
        <v>0</v>
      </c>
      <c r="L63" s="98">
        <f>VLOOKUP(A63,'[1]Sheet1'!$A$272:$Q$356,11,FALSE)</f>
        <v>189</v>
      </c>
      <c r="M63" s="10">
        <f>VLOOKUP(A63,'[1]Sheet1'!$A$272:$Q$356,12,FALSE)</f>
        <v>38</v>
      </c>
      <c r="N63" s="35">
        <f>VLOOKUP(A63,'[1]Sheet1'!$A$272:$Q$356,13,FALSE)</f>
        <v>39</v>
      </c>
      <c r="O63" s="35">
        <f>VLOOKUP(A63,'[1]Sheet1'!$A$272:$Q$356,14,FALSE)</f>
        <v>11</v>
      </c>
      <c r="P63" s="36">
        <f>VLOOKUP(A63,'[1]Sheet1'!$A$272:$Q$356,15,FALSE)</f>
        <v>0</v>
      </c>
      <c r="Q63" s="98">
        <f>VLOOKUP(A63,'[1]Sheet1'!$A$272:$Q$356,16,FALSE)</f>
        <v>88</v>
      </c>
      <c r="R63" s="18"/>
    </row>
    <row r="64" spans="1:18" ht="15">
      <c r="A64" s="67" t="s">
        <v>130</v>
      </c>
      <c r="B64" s="81" t="s">
        <v>131</v>
      </c>
      <c r="C64" s="10">
        <f>VLOOKUP(A64,'[1]Sheet1'!$A$272:$Q$356,2,FALSE)</f>
        <v>4</v>
      </c>
      <c r="D64" s="35">
        <f>VLOOKUP(A64,'[1]Sheet1'!$A$272:$Q$356,3,FALSE)</f>
        <v>4</v>
      </c>
      <c r="E64" s="35">
        <f>VLOOKUP(A64,'[1]Sheet1'!$A$272:$Q$356,4,FALSE)</f>
        <v>0</v>
      </c>
      <c r="F64" s="36">
        <f>VLOOKUP(A64,'[1]Sheet1'!$A$272:$Q$356,5,FALSE)</f>
        <v>0</v>
      </c>
      <c r="G64" s="98">
        <f>VLOOKUP(A64,'[1]Sheet1'!$A$272:$Q$356,6,FALSE)</f>
        <v>8</v>
      </c>
      <c r="H64" s="22">
        <f>VLOOKUP(A64,'[1]Sheet1'!$A$272:$Q$356,7,FALSE)</f>
        <v>60</v>
      </c>
      <c r="I64" s="35">
        <f>VLOOKUP(A64,'[1]Sheet1'!$A$272:$Q$356,8,FALSE)</f>
        <v>62</v>
      </c>
      <c r="J64" s="35">
        <f>VLOOKUP(A64,'[1]Sheet1'!$A$272:$Q$356,9,FALSE)</f>
        <v>11</v>
      </c>
      <c r="K64" s="36">
        <f>VLOOKUP(A64,'[1]Sheet1'!$A$272:$Q$356,10,FALSE)</f>
        <v>0</v>
      </c>
      <c r="L64" s="98">
        <f>VLOOKUP(A64,'[1]Sheet1'!$A$272:$Q$356,11,FALSE)</f>
        <v>133</v>
      </c>
      <c r="M64" s="10">
        <f>VLOOKUP(A64,'[1]Sheet1'!$A$272:$Q$356,12,FALSE)</f>
        <v>31</v>
      </c>
      <c r="N64" s="35">
        <f>VLOOKUP(A64,'[1]Sheet1'!$A$272:$Q$356,13,FALSE)</f>
        <v>20</v>
      </c>
      <c r="O64" s="35">
        <f>VLOOKUP(A64,'[1]Sheet1'!$A$272:$Q$356,14,FALSE)</f>
        <v>13</v>
      </c>
      <c r="P64" s="36">
        <f>VLOOKUP(A64,'[1]Sheet1'!$A$272:$Q$356,15,FALSE)</f>
        <v>0</v>
      </c>
      <c r="Q64" s="98">
        <f>VLOOKUP(A64,'[1]Sheet1'!$A$272:$Q$356,16,FALSE)</f>
        <v>64</v>
      </c>
      <c r="R64" s="18"/>
    </row>
    <row r="65" spans="1:18" ht="15">
      <c r="A65" s="67" t="s">
        <v>132</v>
      </c>
      <c r="B65" s="81" t="s">
        <v>133</v>
      </c>
      <c r="C65" s="10">
        <f>VLOOKUP(A65,'[1]Sheet1'!$A$272:$Q$356,2,FALSE)</f>
        <v>1</v>
      </c>
      <c r="D65" s="35">
        <f>VLOOKUP(A65,'[1]Sheet1'!$A$272:$Q$356,3,FALSE)</f>
        <v>2</v>
      </c>
      <c r="E65" s="35">
        <f>VLOOKUP(A65,'[1]Sheet1'!$A$272:$Q$356,4,FALSE)</f>
        <v>0</v>
      </c>
      <c r="F65" s="36">
        <f>VLOOKUP(A65,'[1]Sheet1'!$A$272:$Q$356,5,FALSE)</f>
        <v>0</v>
      </c>
      <c r="G65" s="98">
        <f>VLOOKUP(A65,'[1]Sheet1'!$A$272:$Q$356,6,FALSE)</f>
        <v>3</v>
      </c>
      <c r="H65" s="22">
        <f>VLOOKUP(A65,'[1]Sheet1'!$A$272:$Q$356,7,FALSE)</f>
        <v>34</v>
      </c>
      <c r="I65" s="35">
        <f>VLOOKUP(A65,'[1]Sheet1'!$A$272:$Q$356,8,FALSE)</f>
        <v>35</v>
      </c>
      <c r="J65" s="35">
        <f>VLOOKUP(A65,'[1]Sheet1'!$A$272:$Q$356,9,FALSE)</f>
        <v>7</v>
      </c>
      <c r="K65" s="36">
        <f>VLOOKUP(A65,'[1]Sheet1'!$A$272:$Q$356,10,FALSE)</f>
        <v>1</v>
      </c>
      <c r="L65" s="98">
        <f>VLOOKUP(A65,'[1]Sheet1'!$A$272:$Q$356,11,FALSE)</f>
        <v>77</v>
      </c>
      <c r="M65" s="10">
        <f>VLOOKUP(A65,'[1]Sheet1'!$A$272:$Q$356,12,FALSE)</f>
        <v>20</v>
      </c>
      <c r="N65" s="35">
        <f>VLOOKUP(A65,'[1]Sheet1'!$A$272:$Q$356,13,FALSE)</f>
        <v>23</v>
      </c>
      <c r="O65" s="35">
        <f>VLOOKUP(A65,'[1]Sheet1'!$A$272:$Q$356,14,FALSE)</f>
        <v>5</v>
      </c>
      <c r="P65" s="36">
        <f>VLOOKUP(A65,'[1]Sheet1'!$A$272:$Q$356,15,FALSE)</f>
        <v>0</v>
      </c>
      <c r="Q65" s="98">
        <f>VLOOKUP(A65,'[1]Sheet1'!$A$272:$Q$356,16,FALSE)</f>
        <v>48</v>
      </c>
      <c r="R65" s="18"/>
    </row>
    <row r="66" spans="1:18" ht="15">
      <c r="A66" s="67" t="s">
        <v>134</v>
      </c>
      <c r="B66" s="81" t="s">
        <v>135</v>
      </c>
      <c r="C66" s="10">
        <f>VLOOKUP(A66,'[1]Sheet1'!$A$272:$Q$356,2,FALSE)</f>
        <v>14</v>
      </c>
      <c r="D66" s="35">
        <f>VLOOKUP(A66,'[1]Sheet1'!$A$272:$Q$356,3,FALSE)</f>
        <v>16</v>
      </c>
      <c r="E66" s="35">
        <f>VLOOKUP(A66,'[1]Sheet1'!$A$272:$Q$356,4,FALSE)</f>
        <v>4</v>
      </c>
      <c r="F66" s="36">
        <f>VLOOKUP(A66,'[1]Sheet1'!$A$272:$Q$356,5,FALSE)</f>
        <v>1</v>
      </c>
      <c r="G66" s="98">
        <f>VLOOKUP(A66,'[1]Sheet1'!$A$272:$Q$356,6,FALSE)</f>
        <v>35</v>
      </c>
      <c r="H66" s="22">
        <f>VLOOKUP(A66,'[1]Sheet1'!$A$272:$Q$356,7,FALSE)</f>
        <v>90</v>
      </c>
      <c r="I66" s="35">
        <f>VLOOKUP(A66,'[1]Sheet1'!$A$272:$Q$356,8,FALSE)</f>
        <v>73</v>
      </c>
      <c r="J66" s="35">
        <f>VLOOKUP(A66,'[1]Sheet1'!$A$272:$Q$356,9,FALSE)</f>
        <v>7</v>
      </c>
      <c r="K66" s="36">
        <f>VLOOKUP(A66,'[1]Sheet1'!$A$272:$Q$356,10,FALSE)</f>
        <v>0</v>
      </c>
      <c r="L66" s="98">
        <f>VLOOKUP(A66,'[1]Sheet1'!$A$272:$Q$356,11,FALSE)</f>
        <v>170</v>
      </c>
      <c r="M66" s="10">
        <f>VLOOKUP(A66,'[1]Sheet1'!$A$272:$Q$356,12,FALSE)</f>
        <v>22</v>
      </c>
      <c r="N66" s="35">
        <f>VLOOKUP(A66,'[1]Sheet1'!$A$272:$Q$356,13,FALSE)</f>
        <v>18</v>
      </c>
      <c r="O66" s="35">
        <f>VLOOKUP(A66,'[1]Sheet1'!$A$272:$Q$356,14,FALSE)</f>
        <v>8</v>
      </c>
      <c r="P66" s="36">
        <f>VLOOKUP(A66,'[1]Sheet1'!$A$272:$Q$356,15,FALSE)</f>
        <v>0</v>
      </c>
      <c r="Q66" s="98">
        <f>VLOOKUP(A66,'[1]Sheet1'!$A$272:$Q$356,16,FALSE)</f>
        <v>48</v>
      </c>
      <c r="R66" s="18"/>
    </row>
    <row r="67" spans="1:18" ht="15">
      <c r="A67" s="67" t="s">
        <v>136</v>
      </c>
      <c r="B67" s="80" t="s">
        <v>137</v>
      </c>
      <c r="C67" s="10">
        <f>VLOOKUP(A67,'[1]Sheet1'!$A$272:$Q$356,2,FALSE)</f>
        <v>20</v>
      </c>
      <c r="D67" s="35">
        <f>VLOOKUP(A67,'[1]Sheet1'!$A$272:$Q$356,3,FALSE)</f>
        <v>14</v>
      </c>
      <c r="E67" s="35">
        <f>VLOOKUP(A67,'[1]Sheet1'!$A$272:$Q$356,4,FALSE)</f>
        <v>0</v>
      </c>
      <c r="F67" s="36">
        <f>VLOOKUP(A67,'[1]Sheet1'!$A$272:$Q$356,5,FALSE)</f>
        <v>0</v>
      </c>
      <c r="G67" s="98">
        <f>VLOOKUP(A67,'[1]Sheet1'!$A$272:$Q$356,6,FALSE)</f>
        <v>34</v>
      </c>
      <c r="H67" s="22">
        <f>VLOOKUP(A67,'[1]Sheet1'!$A$272:$Q$356,7,FALSE)</f>
        <v>154</v>
      </c>
      <c r="I67" s="35">
        <f>VLOOKUP(A67,'[1]Sheet1'!$A$272:$Q$356,8,FALSE)</f>
        <v>114</v>
      </c>
      <c r="J67" s="35">
        <f>VLOOKUP(A67,'[1]Sheet1'!$A$272:$Q$356,9,FALSE)</f>
        <v>21</v>
      </c>
      <c r="K67" s="36">
        <f>VLOOKUP(A67,'[1]Sheet1'!$A$272:$Q$356,10,FALSE)</f>
        <v>0</v>
      </c>
      <c r="L67" s="98">
        <f>VLOOKUP(A67,'[1]Sheet1'!$A$272:$Q$356,11,FALSE)</f>
        <v>289</v>
      </c>
      <c r="M67" s="10">
        <f>VLOOKUP(A67,'[1]Sheet1'!$A$272:$Q$356,12,FALSE)</f>
        <v>33</v>
      </c>
      <c r="N67" s="35">
        <f>VLOOKUP(A67,'[1]Sheet1'!$A$272:$Q$356,13,FALSE)</f>
        <v>26</v>
      </c>
      <c r="O67" s="35">
        <f>VLOOKUP(A67,'[1]Sheet1'!$A$272:$Q$356,14,FALSE)</f>
        <v>7</v>
      </c>
      <c r="P67" s="36">
        <f>VLOOKUP(A67,'[1]Sheet1'!$A$272:$Q$356,15,FALSE)</f>
        <v>0</v>
      </c>
      <c r="Q67" s="98">
        <f>VLOOKUP(A67,'[1]Sheet1'!$A$272:$Q$356,16,FALSE)</f>
        <v>66</v>
      </c>
      <c r="R67" s="18"/>
    </row>
    <row r="68" spans="1:18" ht="15">
      <c r="A68" s="67" t="s">
        <v>138</v>
      </c>
      <c r="B68" s="81" t="s">
        <v>139</v>
      </c>
      <c r="C68" s="10">
        <f>VLOOKUP(A68,'[1]Sheet1'!$A$272:$Q$356,2,FALSE)</f>
        <v>19</v>
      </c>
      <c r="D68" s="35">
        <f>VLOOKUP(A68,'[1]Sheet1'!$A$272:$Q$356,3,FALSE)</f>
        <v>8</v>
      </c>
      <c r="E68" s="35">
        <f>VLOOKUP(A68,'[1]Sheet1'!$A$272:$Q$356,4,FALSE)</f>
        <v>2</v>
      </c>
      <c r="F68" s="36">
        <f>VLOOKUP(A68,'[1]Sheet1'!$A$272:$Q$356,5,FALSE)</f>
        <v>0</v>
      </c>
      <c r="G68" s="98">
        <f>VLOOKUP(A68,'[1]Sheet1'!$A$272:$Q$356,6,FALSE)</f>
        <v>29</v>
      </c>
      <c r="H68" s="22">
        <f>VLOOKUP(A68,'[1]Sheet1'!$A$272:$Q$356,7,FALSE)</f>
        <v>150</v>
      </c>
      <c r="I68" s="35">
        <f>VLOOKUP(A68,'[1]Sheet1'!$A$272:$Q$356,8,FALSE)</f>
        <v>91</v>
      </c>
      <c r="J68" s="35">
        <f>VLOOKUP(A68,'[1]Sheet1'!$A$272:$Q$356,9,FALSE)</f>
        <v>22</v>
      </c>
      <c r="K68" s="36">
        <f>VLOOKUP(A68,'[1]Sheet1'!$A$272:$Q$356,10,FALSE)</f>
        <v>0</v>
      </c>
      <c r="L68" s="98">
        <f>VLOOKUP(A68,'[1]Sheet1'!$A$272:$Q$356,11,FALSE)</f>
        <v>263</v>
      </c>
      <c r="M68" s="10">
        <f>VLOOKUP(A68,'[1]Sheet1'!$A$272:$Q$356,12,FALSE)</f>
        <v>22</v>
      </c>
      <c r="N68" s="35">
        <f>VLOOKUP(A68,'[1]Sheet1'!$A$272:$Q$356,13,FALSE)</f>
        <v>26</v>
      </c>
      <c r="O68" s="35">
        <f>VLOOKUP(A68,'[1]Sheet1'!$A$272:$Q$356,14,FALSE)</f>
        <v>4</v>
      </c>
      <c r="P68" s="36">
        <f>VLOOKUP(A68,'[1]Sheet1'!$A$272:$Q$356,15,FALSE)</f>
        <v>0</v>
      </c>
      <c r="Q68" s="98">
        <f>VLOOKUP(A68,'[1]Sheet1'!$A$272:$Q$356,16,FALSE)</f>
        <v>52</v>
      </c>
      <c r="R68" s="18"/>
    </row>
    <row r="69" spans="1:18" ht="15">
      <c r="A69" s="67" t="s">
        <v>140</v>
      </c>
      <c r="B69" s="80" t="s">
        <v>141</v>
      </c>
      <c r="C69" s="10">
        <f>VLOOKUP(A69,'[1]Sheet1'!$A$272:$Q$356,2,FALSE)</f>
        <v>4</v>
      </c>
      <c r="D69" s="35">
        <f>VLOOKUP(A69,'[1]Sheet1'!$A$272:$Q$356,3,FALSE)</f>
        <v>2</v>
      </c>
      <c r="E69" s="35">
        <f>VLOOKUP(A69,'[1]Sheet1'!$A$272:$Q$356,4,FALSE)</f>
        <v>0</v>
      </c>
      <c r="F69" s="36">
        <f>VLOOKUP(A69,'[1]Sheet1'!$A$272:$Q$356,5,FALSE)</f>
        <v>0</v>
      </c>
      <c r="G69" s="98">
        <f>VLOOKUP(A69,'[1]Sheet1'!$A$272:$Q$356,6,FALSE)</f>
        <v>6</v>
      </c>
      <c r="H69" s="22">
        <f>VLOOKUP(A69,'[1]Sheet1'!$A$272:$Q$356,7,FALSE)</f>
        <v>62</v>
      </c>
      <c r="I69" s="35">
        <f>VLOOKUP(A69,'[1]Sheet1'!$A$272:$Q$356,8,FALSE)</f>
        <v>43</v>
      </c>
      <c r="J69" s="35">
        <f>VLOOKUP(A69,'[1]Sheet1'!$A$272:$Q$356,9,FALSE)</f>
        <v>9</v>
      </c>
      <c r="K69" s="36">
        <f>VLOOKUP(A69,'[1]Sheet1'!$A$272:$Q$356,10,FALSE)</f>
        <v>0</v>
      </c>
      <c r="L69" s="98">
        <f>VLOOKUP(A69,'[1]Sheet1'!$A$272:$Q$356,11,FALSE)</f>
        <v>114</v>
      </c>
      <c r="M69" s="10">
        <f>VLOOKUP(A69,'[1]Sheet1'!$A$272:$Q$356,12,FALSE)</f>
        <v>10</v>
      </c>
      <c r="N69" s="35">
        <f>VLOOKUP(A69,'[1]Sheet1'!$A$272:$Q$356,13,FALSE)</f>
        <v>9</v>
      </c>
      <c r="O69" s="35">
        <f>VLOOKUP(A69,'[1]Sheet1'!$A$272:$Q$356,14,FALSE)</f>
        <v>2</v>
      </c>
      <c r="P69" s="36">
        <f>VLOOKUP(A69,'[1]Sheet1'!$A$272:$Q$356,15,FALSE)</f>
        <v>0</v>
      </c>
      <c r="Q69" s="98">
        <f>VLOOKUP(A69,'[1]Sheet1'!$A$272:$Q$356,16,FALSE)</f>
        <v>21</v>
      </c>
      <c r="R69" s="18"/>
    </row>
    <row r="70" spans="1:18" ht="15">
      <c r="A70" s="67" t="s">
        <v>142</v>
      </c>
      <c r="B70" s="80" t="s">
        <v>143</v>
      </c>
      <c r="C70" s="10">
        <f>VLOOKUP(A70,'[1]Sheet1'!$A$272:$Q$356,2,FALSE)</f>
        <v>4</v>
      </c>
      <c r="D70" s="35">
        <f>VLOOKUP(A70,'[1]Sheet1'!$A$272:$Q$356,3,FALSE)</f>
        <v>1</v>
      </c>
      <c r="E70" s="35">
        <f>VLOOKUP(A70,'[1]Sheet1'!$A$272:$Q$356,4,FALSE)</f>
        <v>0</v>
      </c>
      <c r="F70" s="36">
        <f>VLOOKUP(A70,'[1]Sheet1'!$A$272:$Q$356,5,FALSE)</f>
        <v>0</v>
      </c>
      <c r="G70" s="98">
        <f>VLOOKUP(A70,'[1]Sheet1'!$A$272:$Q$356,6,FALSE)</f>
        <v>5</v>
      </c>
      <c r="H70" s="22">
        <f>VLOOKUP(A70,'[1]Sheet1'!$A$272:$Q$356,7,FALSE)</f>
        <v>24</v>
      </c>
      <c r="I70" s="35">
        <f>VLOOKUP(A70,'[1]Sheet1'!$A$272:$Q$356,8,FALSE)</f>
        <v>24</v>
      </c>
      <c r="J70" s="35">
        <f>VLOOKUP(A70,'[1]Sheet1'!$A$272:$Q$356,9,FALSE)</f>
        <v>4</v>
      </c>
      <c r="K70" s="36">
        <f>VLOOKUP(A70,'[1]Sheet1'!$A$272:$Q$356,10,FALSE)</f>
        <v>0</v>
      </c>
      <c r="L70" s="98">
        <f>VLOOKUP(A70,'[1]Sheet1'!$A$272:$Q$356,11,FALSE)</f>
        <v>52</v>
      </c>
      <c r="M70" s="10">
        <f>VLOOKUP(A70,'[1]Sheet1'!$A$272:$Q$356,12,FALSE)</f>
        <v>4</v>
      </c>
      <c r="N70" s="35">
        <f>VLOOKUP(A70,'[1]Sheet1'!$A$272:$Q$356,13,FALSE)</f>
        <v>2</v>
      </c>
      <c r="O70" s="35">
        <f>VLOOKUP(A70,'[1]Sheet1'!$A$272:$Q$356,14,FALSE)</f>
        <v>0</v>
      </c>
      <c r="P70" s="36">
        <f>VLOOKUP(A70,'[1]Sheet1'!$A$272:$Q$356,15,FALSE)</f>
        <v>0</v>
      </c>
      <c r="Q70" s="98">
        <f>VLOOKUP(A70,'[1]Sheet1'!$A$272:$Q$356,16,FALSE)</f>
        <v>6</v>
      </c>
      <c r="R70" s="18"/>
    </row>
    <row r="71" spans="1:18" ht="15">
      <c r="A71" s="67" t="s">
        <v>144</v>
      </c>
      <c r="B71" s="81" t="s">
        <v>145</v>
      </c>
      <c r="C71" s="10">
        <f>VLOOKUP(A71,'[1]Sheet1'!$A$272:$Q$356,2,FALSE)</f>
        <v>4</v>
      </c>
      <c r="D71" s="35">
        <f>VLOOKUP(A71,'[1]Sheet1'!$A$272:$Q$356,3,FALSE)</f>
        <v>2</v>
      </c>
      <c r="E71" s="35">
        <f>VLOOKUP(A71,'[1]Sheet1'!$A$272:$Q$356,4,FALSE)</f>
        <v>1</v>
      </c>
      <c r="F71" s="36">
        <f>VLOOKUP(A71,'[1]Sheet1'!$A$272:$Q$356,5,FALSE)</f>
        <v>0</v>
      </c>
      <c r="G71" s="98">
        <f>VLOOKUP(A71,'[1]Sheet1'!$A$272:$Q$356,6,FALSE)</f>
        <v>7</v>
      </c>
      <c r="H71" s="22">
        <f>VLOOKUP(A71,'[1]Sheet1'!$A$272:$Q$356,7,FALSE)</f>
        <v>18</v>
      </c>
      <c r="I71" s="35">
        <f>VLOOKUP(A71,'[1]Sheet1'!$A$272:$Q$356,8,FALSE)</f>
        <v>11</v>
      </c>
      <c r="J71" s="35">
        <f>VLOOKUP(A71,'[1]Sheet1'!$A$272:$Q$356,9,FALSE)</f>
        <v>2</v>
      </c>
      <c r="K71" s="36">
        <f>VLOOKUP(A71,'[1]Sheet1'!$A$272:$Q$356,10,FALSE)</f>
        <v>0</v>
      </c>
      <c r="L71" s="98">
        <f>VLOOKUP(A71,'[1]Sheet1'!$A$272:$Q$356,11,FALSE)</f>
        <v>31</v>
      </c>
      <c r="M71" s="10">
        <f>VLOOKUP(A71,'[1]Sheet1'!$A$272:$Q$356,12,FALSE)</f>
        <v>5</v>
      </c>
      <c r="N71" s="35">
        <f>VLOOKUP(A71,'[1]Sheet1'!$A$272:$Q$356,13,FALSE)</f>
        <v>1</v>
      </c>
      <c r="O71" s="35">
        <f>VLOOKUP(A71,'[1]Sheet1'!$A$272:$Q$356,14,FALSE)</f>
        <v>0</v>
      </c>
      <c r="P71" s="36">
        <f>VLOOKUP(A71,'[1]Sheet1'!$A$272:$Q$356,15,FALSE)</f>
        <v>0</v>
      </c>
      <c r="Q71" s="98">
        <f>VLOOKUP(A71,'[1]Sheet1'!$A$272:$Q$356,16,FALSE)</f>
        <v>6</v>
      </c>
      <c r="R71" s="18"/>
    </row>
    <row r="72" spans="1:18" ht="15">
      <c r="A72" s="67" t="s">
        <v>146</v>
      </c>
      <c r="B72" s="80" t="s">
        <v>147</v>
      </c>
      <c r="C72" s="10">
        <f>VLOOKUP(A72,'[1]Sheet1'!$A$272:$Q$356,2,FALSE)</f>
        <v>1</v>
      </c>
      <c r="D72" s="35">
        <f>VLOOKUP(A72,'[1]Sheet1'!$A$272:$Q$356,3,FALSE)</f>
        <v>2</v>
      </c>
      <c r="E72" s="35">
        <f>VLOOKUP(A72,'[1]Sheet1'!$A$272:$Q$356,4,FALSE)</f>
        <v>0</v>
      </c>
      <c r="F72" s="36">
        <f>VLOOKUP(A72,'[1]Sheet1'!$A$272:$Q$356,5,FALSE)</f>
        <v>0</v>
      </c>
      <c r="G72" s="98">
        <f>VLOOKUP(A72,'[1]Sheet1'!$A$272:$Q$356,6,FALSE)</f>
        <v>3</v>
      </c>
      <c r="H72" s="22">
        <f>VLOOKUP(A72,'[1]Sheet1'!$A$272:$Q$356,7,FALSE)</f>
        <v>2</v>
      </c>
      <c r="I72" s="35">
        <f>VLOOKUP(A72,'[1]Sheet1'!$A$272:$Q$356,8,FALSE)</f>
        <v>4</v>
      </c>
      <c r="J72" s="35">
        <f>VLOOKUP(A72,'[1]Sheet1'!$A$272:$Q$356,9,FALSE)</f>
        <v>0</v>
      </c>
      <c r="K72" s="36">
        <f>VLOOKUP(A72,'[1]Sheet1'!$A$272:$Q$356,10,FALSE)</f>
        <v>0</v>
      </c>
      <c r="L72" s="98">
        <f>VLOOKUP(A72,'[1]Sheet1'!$A$272:$Q$356,11,FALSE)</f>
        <v>6</v>
      </c>
      <c r="M72" s="10">
        <f>VLOOKUP(A72,'[1]Sheet1'!$A$272:$Q$356,12,FALSE)</f>
        <v>0</v>
      </c>
      <c r="N72" s="35">
        <f>VLOOKUP(A72,'[1]Sheet1'!$A$272:$Q$356,13,FALSE)</f>
        <v>0</v>
      </c>
      <c r="O72" s="35">
        <f>VLOOKUP(A72,'[1]Sheet1'!$A$272:$Q$356,14,FALSE)</f>
        <v>0</v>
      </c>
      <c r="P72" s="36">
        <f>VLOOKUP(A72,'[1]Sheet1'!$A$272:$Q$356,15,FALSE)</f>
        <v>0</v>
      </c>
      <c r="Q72" s="98">
        <f>VLOOKUP(A72,'[1]Sheet1'!$A$272:$Q$356,16,FALSE)</f>
        <v>0</v>
      </c>
      <c r="R72" s="18"/>
    </row>
    <row r="73" spans="1:18" ht="15">
      <c r="A73" s="67" t="s">
        <v>148</v>
      </c>
      <c r="B73" s="80" t="s">
        <v>201</v>
      </c>
      <c r="C73" s="10">
        <f>VLOOKUP(A73,'[1]Sheet1'!$A$272:$Q$356,2,FALSE)</f>
        <v>3</v>
      </c>
      <c r="D73" s="35">
        <f>VLOOKUP(A73,'[1]Sheet1'!$A$272:$Q$356,3,FALSE)</f>
        <v>0</v>
      </c>
      <c r="E73" s="35">
        <f>VLOOKUP(A73,'[1]Sheet1'!$A$272:$Q$356,4,FALSE)</f>
        <v>0</v>
      </c>
      <c r="F73" s="36">
        <f>VLOOKUP(A73,'[1]Sheet1'!$A$272:$Q$356,5,FALSE)</f>
        <v>0</v>
      </c>
      <c r="G73" s="98">
        <f>VLOOKUP(A73,'[1]Sheet1'!$A$272:$Q$356,6,FALSE)</f>
        <v>3</v>
      </c>
      <c r="H73" s="22">
        <f>VLOOKUP(A73,'[1]Sheet1'!$A$272:$Q$356,7,FALSE)</f>
        <v>21</v>
      </c>
      <c r="I73" s="35">
        <f>VLOOKUP(A73,'[1]Sheet1'!$A$272:$Q$356,8,FALSE)</f>
        <v>17</v>
      </c>
      <c r="J73" s="35">
        <f>VLOOKUP(A73,'[1]Sheet1'!$A$272:$Q$356,9,FALSE)</f>
        <v>4</v>
      </c>
      <c r="K73" s="36">
        <f>VLOOKUP(A73,'[1]Sheet1'!$A$272:$Q$356,10,FALSE)</f>
        <v>0</v>
      </c>
      <c r="L73" s="98">
        <f>VLOOKUP(A73,'[1]Sheet1'!$A$272:$Q$356,11,FALSE)</f>
        <v>42</v>
      </c>
      <c r="M73" s="10">
        <f>VLOOKUP(A73,'[1]Sheet1'!$A$272:$Q$356,12,FALSE)</f>
        <v>1</v>
      </c>
      <c r="N73" s="35">
        <f>VLOOKUP(A73,'[1]Sheet1'!$A$272:$Q$356,13,FALSE)</f>
        <v>8</v>
      </c>
      <c r="O73" s="35">
        <f>VLOOKUP(A73,'[1]Sheet1'!$A$272:$Q$356,14,FALSE)</f>
        <v>2</v>
      </c>
      <c r="P73" s="36">
        <f>VLOOKUP(A73,'[1]Sheet1'!$A$272:$Q$356,15,FALSE)</f>
        <v>0</v>
      </c>
      <c r="Q73" s="98">
        <f>VLOOKUP(A73,'[1]Sheet1'!$A$272:$Q$356,16,FALSE)</f>
        <v>11</v>
      </c>
      <c r="R73" s="18"/>
    </row>
    <row r="74" spans="1:18" ht="15">
      <c r="A74" s="67" t="s">
        <v>149</v>
      </c>
      <c r="B74" s="80" t="s">
        <v>150</v>
      </c>
      <c r="C74" s="10">
        <f>VLOOKUP(A74,'[1]Sheet1'!$A$272:$Q$356,2,FALSE)</f>
        <v>321</v>
      </c>
      <c r="D74" s="35">
        <f>VLOOKUP(A74,'[1]Sheet1'!$A$272:$Q$356,3,FALSE)</f>
        <v>492</v>
      </c>
      <c r="E74" s="35">
        <f>VLOOKUP(A74,'[1]Sheet1'!$A$272:$Q$356,4,FALSE)</f>
        <v>66</v>
      </c>
      <c r="F74" s="36">
        <f>VLOOKUP(A74,'[1]Sheet1'!$A$272:$Q$356,5,FALSE)</f>
        <v>2</v>
      </c>
      <c r="G74" s="98">
        <f>VLOOKUP(A74,'[1]Sheet1'!$A$272:$Q$356,6,FALSE)</f>
        <v>881</v>
      </c>
      <c r="H74" s="22">
        <f>VLOOKUP(A74,'[1]Sheet1'!$A$272:$Q$356,7,FALSE)</f>
        <v>451</v>
      </c>
      <c r="I74" s="35">
        <f>VLOOKUP(A74,'[1]Sheet1'!$A$272:$Q$356,8,FALSE)</f>
        <v>761</v>
      </c>
      <c r="J74" s="35">
        <f>VLOOKUP(A74,'[1]Sheet1'!$A$272:$Q$356,9,FALSE)</f>
        <v>132</v>
      </c>
      <c r="K74" s="36">
        <f>VLOOKUP(A74,'[1]Sheet1'!$A$272:$Q$356,10,FALSE)</f>
        <v>1</v>
      </c>
      <c r="L74" s="98">
        <f>VLOOKUP(A74,'[1]Sheet1'!$A$272:$Q$356,11,FALSE)</f>
        <v>1345</v>
      </c>
      <c r="M74" s="10">
        <f>VLOOKUP(A74,'[1]Sheet1'!$A$272:$Q$356,12,FALSE)</f>
        <v>87</v>
      </c>
      <c r="N74" s="35">
        <f>VLOOKUP(A74,'[1]Sheet1'!$A$272:$Q$356,13,FALSE)</f>
        <v>116</v>
      </c>
      <c r="O74" s="35">
        <f>VLOOKUP(A74,'[1]Sheet1'!$A$272:$Q$356,14,FALSE)</f>
        <v>44</v>
      </c>
      <c r="P74" s="36">
        <f>VLOOKUP(A74,'[1]Sheet1'!$A$272:$Q$356,15,FALSE)</f>
        <v>1</v>
      </c>
      <c r="Q74" s="98">
        <f>VLOOKUP(A74,'[1]Sheet1'!$A$272:$Q$356,16,FALSE)</f>
        <v>248</v>
      </c>
      <c r="R74" s="18"/>
    </row>
    <row r="75" spans="1:18" ht="15">
      <c r="A75" s="67" t="s">
        <v>151</v>
      </c>
      <c r="B75" s="80" t="s">
        <v>152</v>
      </c>
      <c r="C75" s="10">
        <f>VLOOKUP(A75,'[1]Sheet1'!$A$272:$Q$356,2,FALSE)</f>
        <v>2</v>
      </c>
      <c r="D75" s="35">
        <f>VLOOKUP(A75,'[1]Sheet1'!$A$272:$Q$356,3,FALSE)</f>
        <v>2</v>
      </c>
      <c r="E75" s="35">
        <f>VLOOKUP(A75,'[1]Sheet1'!$A$272:$Q$356,4,FALSE)</f>
        <v>1</v>
      </c>
      <c r="F75" s="36">
        <f>VLOOKUP(A75,'[1]Sheet1'!$A$272:$Q$356,5,FALSE)</f>
        <v>0</v>
      </c>
      <c r="G75" s="98">
        <f>VLOOKUP(A75,'[1]Sheet1'!$A$272:$Q$356,6,FALSE)</f>
        <v>5</v>
      </c>
      <c r="H75" s="22">
        <f>VLOOKUP(A75,'[1]Sheet1'!$A$272:$Q$356,7,FALSE)</f>
        <v>12</v>
      </c>
      <c r="I75" s="35">
        <f>VLOOKUP(A75,'[1]Sheet1'!$A$272:$Q$356,8,FALSE)</f>
        <v>14</v>
      </c>
      <c r="J75" s="35">
        <f>VLOOKUP(A75,'[1]Sheet1'!$A$272:$Q$356,9,FALSE)</f>
        <v>7</v>
      </c>
      <c r="K75" s="36">
        <f>VLOOKUP(A75,'[1]Sheet1'!$A$272:$Q$356,10,FALSE)</f>
        <v>1</v>
      </c>
      <c r="L75" s="98">
        <f>VLOOKUP(A75,'[1]Sheet1'!$A$272:$Q$356,11,FALSE)</f>
        <v>34</v>
      </c>
      <c r="M75" s="10">
        <f>VLOOKUP(A75,'[1]Sheet1'!$A$272:$Q$356,12,FALSE)</f>
        <v>2</v>
      </c>
      <c r="N75" s="35">
        <f>VLOOKUP(A75,'[1]Sheet1'!$A$272:$Q$356,13,FALSE)</f>
        <v>10</v>
      </c>
      <c r="O75" s="35">
        <f>VLOOKUP(A75,'[1]Sheet1'!$A$272:$Q$356,14,FALSE)</f>
        <v>3</v>
      </c>
      <c r="P75" s="36">
        <f>VLOOKUP(A75,'[1]Sheet1'!$A$272:$Q$356,15,FALSE)</f>
        <v>0</v>
      </c>
      <c r="Q75" s="98">
        <f>VLOOKUP(A75,'[1]Sheet1'!$A$272:$Q$356,16,FALSE)</f>
        <v>15</v>
      </c>
      <c r="R75" s="18"/>
    </row>
    <row r="76" spans="1:18" ht="15">
      <c r="A76" s="67" t="s">
        <v>153</v>
      </c>
      <c r="B76" s="81" t="s">
        <v>154</v>
      </c>
      <c r="C76" s="10">
        <f>VLOOKUP(A76,'[1]Sheet1'!$A$272:$Q$356,2,FALSE)</f>
        <v>8</v>
      </c>
      <c r="D76" s="35">
        <f>VLOOKUP(A76,'[1]Sheet1'!$A$272:$Q$356,3,FALSE)</f>
        <v>29</v>
      </c>
      <c r="E76" s="35">
        <f>VLOOKUP(A76,'[1]Sheet1'!$A$272:$Q$356,4,FALSE)</f>
        <v>6</v>
      </c>
      <c r="F76" s="36">
        <f>VLOOKUP(A76,'[1]Sheet1'!$A$272:$Q$356,5,FALSE)</f>
        <v>0</v>
      </c>
      <c r="G76" s="98">
        <f>VLOOKUP(A76,'[1]Sheet1'!$A$272:$Q$356,6,FALSE)</f>
        <v>43</v>
      </c>
      <c r="H76" s="22">
        <f>VLOOKUP(A76,'[1]Sheet1'!$A$272:$Q$356,7,FALSE)</f>
        <v>34</v>
      </c>
      <c r="I76" s="35">
        <f>VLOOKUP(A76,'[1]Sheet1'!$A$272:$Q$356,8,FALSE)</f>
        <v>83</v>
      </c>
      <c r="J76" s="35">
        <f>VLOOKUP(A76,'[1]Sheet1'!$A$272:$Q$356,9,FALSE)</f>
        <v>27</v>
      </c>
      <c r="K76" s="36">
        <f>VLOOKUP(A76,'[1]Sheet1'!$A$272:$Q$356,10,FALSE)</f>
        <v>0</v>
      </c>
      <c r="L76" s="98">
        <f>VLOOKUP(A76,'[1]Sheet1'!$A$272:$Q$356,11,FALSE)</f>
        <v>144</v>
      </c>
      <c r="M76" s="10">
        <f>VLOOKUP(A76,'[1]Sheet1'!$A$272:$Q$356,12,FALSE)</f>
        <v>13</v>
      </c>
      <c r="N76" s="35">
        <f>VLOOKUP(A76,'[1]Sheet1'!$A$272:$Q$356,13,FALSE)</f>
        <v>22</v>
      </c>
      <c r="O76" s="35">
        <f>VLOOKUP(A76,'[1]Sheet1'!$A$272:$Q$356,14,FALSE)</f>
        <v>3</v>
      </c>
      <c r="P76" s="36">
        <f>VLOOKUP(A76,'[1]Sheet1'!$A$272:$Q$356,15,FALSE)</f>
        <v>1</v>
      </c>
      <c r="Q76" s="98">
        <f>VLOOKUP(A76,'[1]Sheet1'!$A$272:$Q$356,16,FALSE)</f>
        <v>39</v>
      </c>
      <c r="R76" s="18"/>
    </row>
    <row r="77" spans="1:18" ht="15">
      <c r="A77" s="67" t="s">
        <v>155</v>
      </c>
      <c r="B77" s="80" t="s">
        <v>156</v>
      </c>
      <c r="C77" s="10">
        <f>VLOOKUP(A77,'[1]Sheet1'!$A$272:$Q$356,2,FALSE)</f>
        <v>43</v>
      </c>
      <c r="D77" s="35">
        <f>VLOOKUP(A77,'[1]Sheet1'!$A$272:$Q$356,3,FALSE)</f>
        <v>77</v>
      </c>
      <c r="E77" s="35">
        <f>VLOOKUP(A77,'[1]Sheet1'!$A$272:$Q$356,4,FALSE)</f>
        <v>6</v>
      </c>
      <c r="F77" s="36">
        <f>VLOOKUP(A77,'[1]Sheet1'!$A$272:$Q$356,5,FALSE)</f>
        <v>0</v>
      </c>
      <c r="G77" s="98">
        <f>VLOOKUP(A77,'[1]Sheet1'!$A$272:$Q$356,6,FALSE)</f>
        <v>126</v>
      </c>
      <c r="H77" s="22">
        <f>VLOOKUP(A77,'[1]Sheet1'!$A$272:$Q$356,7,FALSE)</f>
        <v>291</v>
      </c>
      <c r="I77" s="35">
        <f>VLOOKUP(A77,'[1]Sheet1'!$A$272:$Q$356,8,FALSE)</f>
        <v>569</v>
      </c>
      <c r="J77" s="35">
        <f>VLOOKUP(A77,'[1]Sheet1'!$A$272:$Q$356,9,FALSE)</f>
        <v>113</v>
      </c>
      <c r="K77" s="36">
        <f>VLOOKUP(A77,'[1]Sheet1'!$A$272:$Q$356,10,FALSE)</f>
        <v>1</v>
      </c>
      <c r="L77" s="98">
        <f>VLOOKUP(A77,'[1]Sheet1'!$A$272:$Q$356,11,FALSE)</f>
        <v>974</v>
      </c>
      <c r="M77" s="10">
        <f>VLOOKUP(A77,'[1]Sheet1'!$A$272:$Q$356,12,FALSE)</f>
        <v>108</v>
      </c>
      <c r="N77" s="35">
        <f>VLOOKUP(A77,'[1]Sheet1'!$A$272:$Q$356,13,FALSE)</f>
        <v>208</v>
      </c>
      <c r="O77" s="35">
        <f>VLOOKUP(A77,'[1]Sheet1'!$A$272:$Q$356,14,FALSE)</f>
        <v>78</v>
      </c>
      <c r="P77" s="36">
        <f>VLOOKUP(A77,'[1]Sheet1'!$A$272:$Q$356,15,FALSE)</f>
        <v>0</v>
      </c>
      <c r="Q77" s="98">
        <f>VLOOKUP(A77,'[1]Sheet1'!$A$272:$Q$356,16,FALSE)</f>
        <v>394</v>
      </c>
      <c r="R77" s="18"/>
    </row>
    <row r="78" spans="1:18" ht="15">
      <c r="A78" s="67" t="s">
        <v>157</v>
      </c>
      <c r="B78" s="81" t="s">
        <v>158</v>
      </c>
      <c r="C78" s="10">
        <f>VLOOKUP(A78,'[1]Sheet1'!$A$272:$Q$356,2,FALSE)</f>
        <v>5</v>
      </c>
      <c r="D78" s="35">
        <f>VLOOKUP(A78,'[1]Sheet1'!$A$272:$Q$356,3,FALSE)</f>
        <v>10</v>
      </c>
      <c r="E78" s="35">
        <f>VLOOKUP(A78,'[1]Sheet1'!$A$272:$Q$356,4,FALSE)</f>
        <v>1</v>
      </c>
      <c r="F78" s="36">
        <f>VLOOKUP(A78,'[1]Sheet1'!$A$272:$Q$356,5,FALSE)</f>
        <v>0</v>
      </c>
      <c r="G78" s="98">
        <f>VLOOKUP(A78,'[1]Sheet1'!$A$272:$Q$356,6,FALSE)</f>
        <v>16</v>
      </c>
      <c r="H78" s="22">
        <f>VLOOKUP(A78,'[1]Sheet1'!$A$272:$Q$356,7,FALSE)</f>
        <v>80</v>
      </c>
      <c r="I78" s="35">
        <f>VLOOKUP(A78,'[1]Sheet1'!$A$272:$Q$356,8,FALSE)</f>
        <v>77</v>
      </c>
      <c r="J78" s="35">
        <f>VLOOKUP(A78,'[1]Sheet1'!$A$272:$Q$356,9,FALSE)</f>
        <v>23</v>
      </c>
      <c r="K78" s="36">
        <f>VLOOKUP(A78,'[1]Sheet1'!$A$272:$Q$356,10,FALSE)</f>
        <v>0</v>
      </c>
      <c r="L78" s="98">
        <f>VLOOKUP(A78,'[1]Sheet1'!$A$272:$Q$356,11,FALSE)</f>
        <v>180</v>
      </c>
      <c r="M78" s="10">
        <f>VLOOKUP(A78,'[1]Sheet1'!$A$272:$Q$356,12,FALSE)</f>
        <v>19</v>
      </c>
      <c r="N78" s="35">
        <f>VLOOKUP(A78,'[1]Sheet1'!$A$272:$Q$356,13,FALSE)</f>
        <v>17</v>
      </c>
      <c r="O78" s="35">
        <f>VLOOKUP(A78,'[1]Sheet1'!$A$272:$Q$356,14,FALSE)</f>
        <v>7</v>
      </c>
      <c r="P78" s="36">
        <f>VLOOKUP(A78,'[1]Sheet1'!$A$272:$Q$356,15,FALSE)</f>
        <v>0</v>
      </c>
      <c r="Q78" s="98">
        <f>VLOOKUP(A78,'[1]Sheet1'!$A$272:$Q$356,16,FALSE)</f>
        <v>43</v>
      </c>
      <c r="R78" s="18"/>
    </row>
    <row r="79" spans="1:18" ht="15">
      <c r="A79" s="67" t="s">
        <v>159</v>
      </c>
      <c r="B79" s="80" t="s">
        <v>160</v>
      </c>
      <c r="C79" s="10">
        <f>VLOOKUP(A79,'[1]Sheet1'!$A$272:$Q$356,2,FALSE)</f>
        <v>4</v>
      </c>
      <c r="D79" s="35">
        <f>VLOOKUP(A79,'[1]Sheet1'!$A$272:$Q$356,3,FALSE)</f>
        <v>6</v>
      </c>
      <c r="E79" s="35">
        <f>VLOOKUP(A79,'[1]Sheet1'!$A$272:$Q$356,4,FALSE)</f>
        <v>1</v>
      </c>
      <c r="F79" s="36">
        <f>VLOOKUP(A79,'[1]Sheet1'!$A$272:$Q$356,5,FALSE)</f>
        <v>0</v>
      </c>
      <c r="G79" s="98">
        <f>VLOOKUP(A79,'[1]Sheet1'!$A$272:$Q$356,6,FALSE)</f>
        <v>11</v>
      </c>
      <c r="H79" s="22">
        <f>VLOOKUP(A79,'[1]Sheet1'!$A$272:$Q$356,7,FALSE)</f>
        <v>107</v>
      </c>
      <c r="I79" s="35">
        <f>VLOOKUP(A79,'[1]Sheet1'!$A$272:$Q$356,8,FALSE)</f>
        <v>81</v>
      </c>
      <c r="J79" s="35">
        <f>VLOOKUP(A79,'[1]Sheet1'!$A$272:$Q$356,9,FALSE)</f>
        <v>15</v>
      </c>
      <c r="K79" s="36">
        <f>VLOOKUP(A79,'[1]Sheet1'!$A$272:$Q$356,10,FALSE)</f>
        <v>0</v>
      </c>
      <c r="L79" s="98">
        <f>VLOOKUP(A79,'[1]Sheet1'!$A$272:$Q$356,11,FALSE)</f>
        <v>203</v>
      </c>
      <c r="M79" s="10">
        <f>VLOOKUP(A79,'[1]Sheet1'!$A$272:$Q$356,12,FALSE)</f>
        <v>37</v>
      </c>
      <c r="N79" s="35">
        <f>VLOOKUP(A79,'[1]Sheet1'!$A$272:$Q$356,13,FALSE)</f>
        <v>42</v>
      </c>
      <c r="O79" s="35">
        <f>VLOOKUP(A79,'[1]Sheet1'!$A$272:$Q$356,14,FALSE)</f>
        <v>5</v>
      </c>
      <c r="P79" s="36">
        <f>VLOOKUP(A79,'[1]Sheet1'!$A$272:$Q$356,15,FALSE)</f>
        <v>0</v>
      </c>
      <c r="Q79" s="98">
        <f>VLOOKUP(A79,'[1]Sheet1'!$A$272:$Q$356,16,FALSE)</f>
        <v>84</v>
      </c>
      <c r="R79" s="18"/>
    </row>
    <row r="80" spans="1:18" ht="15">
      <c r="A80" s="67" t="s">
        <v>161</v>
      </c>
      <c r="B80" s="80" t="s">
        <v>162</v>
      </c>
      <c r="C80" s="10">
        <f>VLOOKUP(A80,'[1]Sheet1'!$A$272:$Q$356,2,FALSE)</f>
        <v>8</v>
      </c>
      <c r="D80" s="35">
        <f>VLOOKUP(A80,'[1]Sheet1'!$A$272:$Q$356,3,FALSE)</f>
        <v>11</v>
      </c>
      <c r="E80" s="35">
        <f>VLOOKUP(A80,'[1]Sheet1'!$A$272:$Q$356,4,FALSE)</f>
        <v>0</v>
      </c>
      <c r="F80" s="36">
        <f>VLOOKUP(A80,'[1]Sheet1'!$A$272:$Q$356,5,FALSE)</f>
        <v>0</v>
      </c>
      <c r="G80" s="98">
        <f>VLOOKUP(A80,'[1]Sheet1'!$A$272:$Q$356,6,FALSE)</f>
        <v>19</v>
      </c>
      <c r="H80" s="22">
        <f>VLOOKUP(A80,'[1]Sheet1'!$A$272:$Q$356,7,FALSE)</f>
        <v>128</v>
      </c>
      <c r="I80" s="35">
        <f>VLOOKUP(A80,'[1]Sheet1'!$A$272:$Q$356,8,FALSE)</f>
        <v>109</v>
      </c>
      <c r="J80" s="35">
        <f>VLOOKUP(A80,'[1]Sheet1'!$A$272:$Q$356,9,FALSE)</f>
        <v>17</v>
      </c>
      <c r="K80" s="36">
        <f>VLOOKUP(A80,'[1]Sheet1'!$A$272:$Q$356,10,FALSE)</f>
        <v>0</v>
      </c>
      <c r="L80" s="98">
        <f>VLOOKUP(A80,'[1]Sheet1'!$A$272:$Q$356,11,FALSE)</f>
        <v>254</v>
      </c>
      <c r="M80" s="10">
        <f>VLOOKUP(A80,'[1]Sheet1'!$A$272:$Q$356,12,FALSE)</f>
        <v>56</v>
      </c>
      <c r="N80" s="35">
        <f>VLOOKUP(A80,'[1]Sheet1'!$A$272:$Q$356,13,FALSE)</f>
        <v>54</v>
      </c>
      <c r="O80" s="35">
        <f>VLOOKUP(A80,'[1]Sheet1'!$A$272:$Q$356,14,FALSE)</f>
        <v>21</v>
      </c>
      <c r="P80" s="36">
        <f>VLOOKUP(A80,'[1]Sheet1'!$A$272:$Q$356,15,FALSE)</f>
        <v>0</v>
      </c>
      <c r="Q80" s="98">
        <f>VLOOKUP(A80,'[1]Sheet1'!$A$272:$Q$356,16,FALSE)</f>
        <v>131</v>
      </c>
      <c r="R80" s="18"/>
    </row>
    <row r="81" spans="1:18" ht="15">
      <c r="A81" s="67" t="s">
        <v>163</v>
      </c>
      <c r="B81" s="80" t="s">
        <v>164</v>
      </c>
      <c r="C81" s="10">
        <f>VLOOKUP(A81,'[1]Sheet1'!$A$272:$Q$356,2,FALSE)</f>
        <v>106</v>
      </c>
      <c r="D81" s="35">
        <f>VLOOKUP(A81,'[1]Sheet1'!$A$272:$Q$356,3,FALSE)</f>
        <v>109</v>
      </c>
      <c r="E81" s="35">
        <f>VLOOKUP(A81,'[1]Sheet1'!$A$272:$Q$356,4,FALSE)</f>
        <v>8</v>
      </c>
      <c r="F81" s="36">
        <f>VLOOKUP(A81,'[1]Sheet1'!$A$272:$Q$356,5,FALSE)</f>
        <v>0</v>
      </c>
      <c r="G81" s="98">
        <f>VLOOKUP(A81,'[1]Sheet1'!$A$272:$Q$356,6,FALSE)</f>
        <v>223</v>
      </c>
      <c r="H81" s="22">
        <f>VLOOKUP(A81,'[1]Sheet1'!$A$272:$Q$356,7,FALSE)</f>
        <v>738</v>
      </c>
      <c r="I81" s="35">
        <f>VLOOKUP(A81,'[1]Sheet1'!$A$272:$Q$356,8,FALSE)</f>
        <v>653</v>
      </c>
      <c r="J81" s="35">
        <f>VLOOKUP(A81,'[1]Sheet1'!$A$272:$Q$356,9,FALSE)</f>
        <v>118</v>
      </c>
      <c r="K81" s="36">
        <f>VLOOKUP(A81,'[1]Sheet1'!$A$272:$Q$356,10,FALSE)</f>
        <v>2</v>
      </c>
      <c r="L81" s="98">
        <f>VLOOKUP(A81,'[1]Sheet1'!$A$272:$Q$356,11,FALSE)</f>
        <v>1511</v>
      </c>
      <c r="M81" s="10">
        <f>VLOOKUP(A81,'[1]Sheet1'!$A$272:$Q$356,12,FALSE)</f>
        <v>301</v>
      </c>
      <c r="N81" s="35">
        <f>VLOOKUP(A81,'[1]Sheet1'!$A$272:$Q$356,13,FALSE)</f>
        <v>289</v>
      </c>
      <c r="O81" s="35">
        <f>VLOOKUP(A81,'[1]Sheet1'!$A$272:$Q$356,14,FALSE)</f>
        <v>75</v>
      </c>
      <c r="P81" s="36">
        <f>VLOOKUP(A81,'[1]Sheet1'!$A$272:$Q$356,15,FALSE)</f>
        <v>0</v>
      </c>
      <c r="Q81" s="98">
        <f>VLOOKUP(A81,'[1]Sheet1'!$A$272:$Q$356,16,FALSE)</f>
        <v>665</v>
      </c>
      <c r="R81" s="18"/>
    </row>
    <row r="82" spans="1:18" ht="15">
      <c r="A82" s="67" t="s">
        <v>165</v>
      </c>
      <c r="B82" s="81" t="s">
        <v>166</v>
      </c>
      <c r="C82" s="10">
        <f>VLOOKUP(A82,'[1]Sheet1'!$A$272:$Q$356,2,FALSE)</f>
        <v>73</v>
      </c>
      <c r="D82" s="35">
        <f>VLOOKUP(A82,'[1]Sheet1'!$A$272:$Q$356,3,FALSE)</f>
        <v>88</v>
      </c>
      <c r="E82" s="35">
        <f>VLOOKUP(A82,'[1]Sheet1'!$A$272:$Q$356,4,FALSE)</f>
        <v>13</v>
      </c>
      <c r="F82" s="36">
        <f>VLOOKUP(A82,'[1]Sheet1'!$A$272:$Q$356,5,FALSE)</f>
        <v>0</v>
      </c>
      <c r="G82" s="98">
        <f>VLOOKUP(A82,'[1]Sheet1'!$A$272:$Q$356,6,FALSE)</f>
        <v>174</v>
      </c>
      <c r="H82" s="22">
        <f>VLOOKUP(A82,'[1]Sheet1'!$A$272:$Q$356,7,FALSE)</f>
        <v>257</v>
      </c>
      <c r="I82" s="35">
        <f>VLOOKUP(A82,'[1]Sheet1'!$A$272:$Q$356,8,FALSE)</f>
        <v>324</v>
      </c>
      <c r="J82" s="35">
        <f>VLOOKUP(A82,'[1]Sheet1'!$A$272:$Q$356,9,FALSE)</f>
        <v>67</v>
      </c>
      <c r="K82" s="36">
        <f>VLOOKUP(A82,'[1]Sheet1'!$A$272:$Q$356,10,FALSE)</f>
        <v>1</v>
      </c>
      <c r="L82" s="98">
        <f>VLOOKUP(A82,'[1]Sheet1'!$A$272:$Q$356,11,FALSE)</f>
        <v>649</v>
      </c>
      <c r="M82" s="10">
        <f>VLOOKUP(A82,'[1]Sheet1'!$A$272:$Q$356,12,FALSE)</f>
        <v>92</v>
      </c>
      <c r="N82" s="35">
        <f>VLOOKUP(A82,'[1]Sheet1'!$A$272:$Q$356,13,FALSE)</f>
        <v>114</v>
      </c>
      <c r="O82" s="35">
        <f>VLOOKUP(A82,'[1]Sheet1'!$A$272:$Q$356,14,FALSE)</f>
        <v>49</v>
      </c>
      <c r="P82" s="36">
        <f>VLOOKUP(A82,'[1]Sheet1'!$A$272:$Q$356,15,FALSE)</f>
        <v>1</v>
      </c>
      <c r="Q82" s="98">
        <f>VLOOKUP(A82,'[1]Sheet1'!$A$272:$Q$356,16,FALSE)</f>
        <v>256</v>
      </c>
      <c r="R82" s="18"/>
    </row>
    <row r="83" spans="1:18" ht="15">
      <c r="A83" s="67" t="s">
        <v>167</v>
      </c>
      <c r="B83" s="80" t="s">
        <v>168</v>
      </c>
      <c r="C83" s="10">
        <f>VLOOKUP(A83,'[1]Sheet1'!$A$272:$Q$356,2,FALSE)</f>
        <v>64</v>
      </c>
      <c r="D83" s="35">
        <f>VLOOKUP(A83,'[1]Sheet1'!$A$272:$Q$356,3,FALSE)</f>
        <v>125</v>
      </c>
      <c r="E83" s="35">
        <f>VLOOKUP(A83,'[1]Sheet1'!$A$272:$Q$356,4,FALSE)</f>
        <v>10</v>
      </c>
      <c r="F83" s="36">
        <f>VLOOKUP(A83,'[1]Sheet1'!$A$272:$Q$356,5,FALSE)</f>
        <v>2</v>
      </c>
      <c r="G83" s="98">
        <f>VLOOKUP(A83,'[1]Sheet1'!$A$272:$Q$356,6,FALSE)</f>
        <v>201</v>
      </c>
      <c r="H83" s="22">
        <f>VLOOKUP(A83,'[1]Sheet1'!$A$272:$Q$356,7,FALSE)</f>
        <v>408</v>
      </c>
      <c r="I83" s="35">
        <f>VLOOKUP(A83,'[1]Sheet1'!$A$272:$Q$356,8,FALSE)</f>
        <v>673</v>
      </c>
      <c r="J83" s="35">
        <f>VLOOKUP(A83,'[1]Sheet1'!$A$272:$Q$356,9,FALSE)</f>
        <v>120</v>
      </c>
      <c r="K83" s="36">
        <f>VLOOKUP(A83,'[1]Sheet1'!$A$272:$Q$356,10,FALSE)</f>
        <v>1</v>
      </c>
      <c r="L83" s="98">
        <f>VLOOKUP(A83,'[1]Sheet1'!$A$272:$Q$356,11,FALSE)</f>
        <v>1202</v>
      </c>
      <c r="M83" s="10">
        <f>VLOOKUP(A83,'[1]Sheet1'!$A$272:$Q$356,12,FALSE)</f>
        <v>203</v>
      </c>
      <c r="N83" s="35">
        <f>VLOOKUP(A83,'[1]Sheet1'!$A$272:$Q$356,13,FALSE)</f>
        <v>318</v>
      </c>
      <c r="O83" s="35">
        <f>VLOOKUP(A83,'[1]Sheet1'!$A$272:$Q$356,14,FALSE)</f>
        <v>82</v>
      </c>
      <c r="P83" s="36">
        <f>VLOOKUP(A83,'[1]Sheet1'!$A$272:$Q$356,15,FALSE)</f>
        <v>1</v>
      </c>
      <c r="Q83" s="98">
        <f>VLOOKUP(A83,'[1]Sheet1'!$A$272:$Q$356,16,FALSE)</f>
        <v>604</v>
      </c>
      <c r="R83" s="18"/>
    </row>
    <row r="84" spans="1:18" ht="15">
      <c r="A84" s="67" t="s">
        <v>169</v>
      </c>
      <c r="B84" s="80" t="s">
        <v>170</v>
      </c>
      <c r="C84" s="10">
        <f>VLOOKUP(A84,'[1]Sheet1'!$A$272:$Q$356,2,FALSE)</f>
        <v>2</v>
      </c>
      <c r="D84" s="35">
        <f>VLOOKUP(A84,'[1]Sheet1'!$A$272:$Q$356,3,FALSE)</f>
        <v>2</v>
      </c>
      <c r="E84" s="35">
        <f>VLOOKUP(A84,'[1]Sheet1'!$A$272:$Q$356,4,FALSE)</f>
        <v>2</v>
      </c>
      <c r="F84" s="36">
        <f>VLOOKUP(A84,'[1]Sheet1'!$A$272:$Q$356,5,FALSE)</f>
        <v>0</v>
      </c>
      <c r="G84" s="98">
        <f>VLOOKUP(A84,'[1]Sheet1'!$A$272:$Q$356,6,FALSE)</f>
        <v>6</v>
      </c>
      <c r="H84" s="22">
        <f>VLOOKUP(A84,'[1]Sheet1'!$A$272:$Q$356,7,FALSE)</f>
        <v>32</v>
      </c>
      <c r="I84" s="35">
        <f>VLOOKUP(A84,'[1]Sheet1'!$A$272:$Q$356,8,FALSE)</f>
        <v>30</v>
      </c>
      <c r="J84" s="35">
        <f>VLOOKUP(A84,'[1]Sheet1'!$A$272:$Q$356,9,FALSE)</f>
        <v>6</v>
      </c>
      <c r="K84" s="36">
        <f>VLOOKUP(A84,'[1]Sheet1'!$A$272:$Q$356,10,FALSE)</f>
        <v>0</v>
      </c>
      <c r="L84" s="98">
        <f>VLOOKUP(A84,'[1]Sheet1'!$A$272:$Q$356,11,FALSE)</f>
        <v>68</v>
      </c>
      <c r="M84" s="10">
        <f>VLOOKUP(A84,'[1]Sheet1'!$A$272:$Q$356,12,FALSE)</f>
        <v>10</v>
      </c>
      <c r="N84" s="35">
        <f>VLOOKUP(A84,'[1]Sheet1'!$A$272:$Q$356,13,FALSE)</f>
        <v>1</v>
      </c>
      <c r="O84" s="35">
        <f>VLOOKUP(A84,'[1]Sheet1'!$A$272:$Q$356,14,FALSE)</f>
        <v>3</v>
      </c>
      <c r="P84" s="36">
        <f>VLOOKUP(A84,'[1]Sheet1'!$A$272:$Q$356,15,FALSE)</f>
        <v>0</v>
      </c>
      <c r="Q84" s="98">
        <f>VLOOKUP(A84,'[1]Sheet1'!$A$272:$Q$356,16,FALSE)</f>
        <v>14</v>
      </c>
      <c r="R84" s="18"/>
    </row>
    <row r="85" spans="1:18" ht="15">
      <c r="A85" s="67" t="s">
        <v>171</v>
      </c>
      <c r="B85" s="80" t="s">
        <v>172</v>
      </c>
      <c r="C85" s="10">
        <f>VLOOKUP(A85,'[1]Sheet1'!$A$272:$Q$356,2,FALSE)</f>
        <v>3</v>
      </c>
      <c r="D85" s="35">
        <f>VLOOKUP(A85,'[1]Sheet1'!$A$272:$Q$356,3,FALSE)</f>
        <v>3</v>
      </c>
      <c r="E85" s="35">
        <f>VLOOKUP(A85,'[1]Sheet1'!$A$272:$Q$356,4,FALSE)</f>
        <v>1</v>
      </c>
      <c r="F85" s="36">
        <f>VLOOKUP(A85,'[1]Sheet1'!$A$272:$Q$356,5,FALSE)</f>
        <v>0</v>
      </c>
      <c r="G85" s="98">
        <f>VLOOKUP(A85,'[1]Sheet1'!$A$272:$Q$356,6,FALSE)</f>
        <v>7</v>
      </c>
      <c r="H85" s="22">
        <f>VLOOKUP(A85,'[1]Sheet1'!$A$272:$Q$356,7,FALSE)</f>
        <v>19</v>
      </c>
      <c r="I85" s="35">
        <f>VLOOKUP(A85,'[1]Sheet1'!$A$272:$Q$356,8,FALSE)</f>
        <v>13</v>
      </c>
      <c r="J85" s="35">
        <f>VLOOKUP(A85,'[1]Sheet1'!$A$272:$Q$356,9,FALSE)</f>
        <v>1</v>
      </c>
      <c r="K85" s="36">
        <f>VLOOKUP(A85,'[1]Sheet1'!$A$272:$Q$356,10,FALSE)</f>
        <v>0</v>
      </c>
      <c r="L85" s="98">
        <f>VLOOKUP(A85,'[1]Sheet1'!$A$272:$Q$356,11,FALSE)</f>
        <v>33</v>
      </c>
      <c r="M85" s="10">
        <f>VLOOKUP(A85,'[1]Sheet1'!$A$272:$Q$356,12,FALSE)</f>
        <v>4</v>
      </c>
      <c r="N85" s="35">
        <f>VLOOKUP(A85,'[1]Sheet1'!$A$272:$Q$356,13,FALSE)</f>
        <v>4</v>
      </c>
      <c r="O85" s="35">
        <f>VLOOKUP(A85,'[1]Sheet1'!$A$272:$Q$356,14,FALSE)</f>
        <v>3</v>
      </c>
      <c r="P85" s="36">
        <f>VLOOKUP(A85,'[1]Sheet1'!$A$272:$Q$356,15,FALSE)</f>
        <v>0</v>
      </c>
      <c r="Q85" s="98">
        <f>VLOOKUP(A85,'[1]Sheet1'!$A$272:$Q$356,16,FALSE)</f>
        <v>11</v>
      </c>
      <c r="R85" s="18"/>
    </row>
    <row r="86" spans="1:18" ht="15">
      <c r="A86" s="67" t="s">
        <v>173</v>
      </c>
      <c r="B86" s="81" t="s">
        <v>174</v>
      </c>
      <c r="C86" s="10">
        <f>VLOOKUP(A86,'[1]Sheet1'!$A$272:$Q$356,2,FALSE)</f>
        <v>1</v>
      </c>
      <c r="D86" s="35">
        <f>VLOOKUP(A86,'[1]Sheet1'!$A$272:$Q$356,3,FALSE)</f>
        <v>1</v>
      </c>
      <c r="E86" s="35">
        <f>VLOOKUP(A86,'[1]Sheet1'!$A$272:$Q$356,4,FALSE)</f>
        <v>0</v>
      </c>
      <c r="F86" s="36">
        <f>VLOOKUP(A86,'[1]Sheet1'!$A$272:$Q$356,5,FALSE)</f>
        <v>0</v>
      </c>
      <c r="G86" s="98">
        <f>VLOOKUP(A86,'[1]Sheet1'!$A$272:$Q$356,6,FALSE)</f>
        <v>2</v>
      </c>
      <c r="H86" s="22">
        <f>VLOOKUP(A86,'[1]Sheet1'!$A$272:$Q$356,7,FALSE)</f>
        <v>1</v>
      </c>
      <c r="I86" s="35">
        <f>VLOOKUP(A86,'[1]Sheet1'!$A$272:$Q$356,8,FALSE)</f>
        <v>1</v>
      </c>
      <c r="J86" s="35">
        <f>VLOOKUP(A86,'[1]Sheet1'!$A$272:$Q$356,9,FALSE)</f>
        <v>1</v>
      </c>
      <c r="K86" s="36">
        <f>VLOOKUP(A86,'[1]Sheet1'!$A$272:$Q$356,10,FALSE)</f>
        <v>0</v>
      </c>
      <c r="L86" s="98">
        <f>VLOOKUP(A86,'[1]Sheet1'!$A$272:$Q$356,11,FALSE)</f>
        <v>3</v>
      </c>
      <c r="M86" s="10">
        <f>VLOOKUP(A86,'[1]Sheet1'!$A$272:$Q$356,12,FALSE)</f>
        <v>0</v>
      </c>
      <c r="N86" s="35">
        <f>VLOOKUP(A86,'[1]Sheet1'!$A$272:$Q$356,13,FALSE)</f>
        <v>1</v>
      </c>
      <c r="O86" s="35">
        <f>VLOOKUP(A86,'[1]Sheet1'!$A$272:$Q$356,14,FALSE)</f>
        <v>1</v>
      </c>
      <c r="P86" s="36">
        <f>VLOOKUP(A86,'[1]Sheet1'!$A$272:$Q$356,15,FALSE)</f>
        <v>0</v>
      </c>
      <c r="Q86" s="98">
        <f>VLOOKUP(A86,'[1]Sheet1'!$A$272:$Q$356,16,FALSE)</f>
        <v>2</v>
      </c>
      <c r="R86" s="18"/>
    </row>
    <row r="87" spans="1:18" ht="15">
      <c r="A87" s="67" t="s">
        <v>175</v>
      </c>
      <c r="B87" s="81" t="s">
        <v>176</v>
      </c>
      <c r="C87" s="10">
        <f>VLOOKUP(A87,'[1]Sheet1'!$A$272:$Q$356,2,FALSE)</f>
        <v>9</v>
      </c>
      <c r="D87" s="35">
        <f>VLOOKUP(A87,'[1]Sheet1'!$A$272:$Q$356,3,FALSE)</f>
        <v>6</v>
      </c>
      <c r="E87" s="35">
        <f>VLOOKUP(A87,'[1]Sheet1'!$A$272:$Q$356,4,FALSE)</f>
        <v>2</v>
      </c>
      <c r="F87" s="36">
        <f>VLOOKUP(A87,'[1]Sheet1'!$A$272:$Q$356,5,FALSE)</f>
        <v>0</v>
      </c>
      <c r="G87" s="98">
        <f>VLOOKUP(A87,'[1]Sheet1'!$A$272:$Q$356,6,FALSE)</f>
        <v>17</v>
      </c>
      <c r="H87" s="22">
        <f>VLOOKUP(A87,'[1]Sheet1'!$A$272:$Q$356,7,FALSE)</f>
        <v>21</v>
      </c>
      <c r="I87" s="35">
        <f>VLOOKUP(A87,'[1]Sheet1'!$A$272:$Q$356,8,FALSE)</f>
        <v>17</v>
      </c>
      <c r="J87" s="35">
        <f>VLOOKUP(A87,'[1]Sheet1'!$A$272:$Q$356,9,FALSE)</f>
        <v>6</v>
      </c>
      <c r="K87" s="36">
        <f>VLOOKUP(A87,'[1]Sheet1'!$A$272:$Q$356,10,FALSE)</f>
        <v>0</v>
      </c>
      <c r="L87" s="98">
        <f>VLOOKUP(A87,'[1]Sheet1'!$A$272:$Q$356,11,FALSE)</f>
        <v>44</v>
      </c>
      <c r="M87" s="10">
        <f>VLOOKUP(A87,'[1]Sheet1'!$A$272:$Q$356,12,FALSE)</f>
        <v>6</v>
      </c>
      <c r="N87" s="35">
        <f>VLOOKUP(A87,'[1]Sheet1'!$A$272:$Q$356,13,FALSE)</f>
        <v>3</v>
      </c>
      <c r="O87" s="35">
        <f>VLOOKUP(A87,'[1]Sheet1'!$A$272:$Q$356,14,FALSE)</f>
        <v>3</v>
      </c>
      <c r="P87" s="36">
        <f>VLOOKUP(A87,'[1]Sheet1'!$A$272:$Q$356,15,FALSE)</f>
        <v>1</v>
      </c>
      <c r="Q87" s="98">
        <f>VLOOKUP(A87,'[1]Sheet1'!$A$272:$Q$356,16,FALSE)</f>
        <v>13</v>
      </c>
      <c r="R87" s="18"/>
    </row>
    <row r="88" spans="1:18" ht="15">
      <c r="A88" s="67" t="s">
        <v>177</v>
      </c>
      <c r="B88" s="81" t="s">
        <v>178</v>
      </c>
      <c r="C88" s="10">
        <f>VLOOKUP(A88,'[1]Sheet1'!$A$272:$Q$356,2,FALSE)</f>
        <v>8</v>
      </c>
      <c r="D88" s="35">
        <f>VLOOKUP(A88,'[1]Sheet1'!$A$272:$Q$356,3,FALSE)</f>
        <v>10</v>
      </c>
      <c r="E88" s="35">
        <f>VLOOKUP(A88,'[1]Sheet1'!$A$272:$Q$356,4,FALSE)</f>
        <v>0</v>
      </c>
      <c r="F88" s="36">
        <f>VLOOKUP(A88,'[1]Sheet1'!$A$272:$Q$356,5,FALSE)</f>
        <v>0</v>
      </c>
      <c r="G88" s="98">
        <f>VLOOKUP(A88,'[1]Sheet1'!$A$272:$Q$356,6,FALSE)</f>
        <v>18</v>
      </c>
      <c r="H88" s="22">
        <f>VLOOKUP(A88,'[1]Sheet1'!$A$272:$Q$356,7,FALSE)</f>
        <v>121</v>
      </c>
      <c r="I88" s="35">
        <f>VLOOKUP(A88,'[1]Sheet1'!$A$272:$Q$356,8,FALSE)</f>
        <v>106</v>
      </c>
      <c r="J88" s="35">
        <f>VLOOKUP(A88,'[1]Sheet1'!$A$272:$Q$356,9,FALSE)</f>
        <v>17</v>
      </c>
      <c r="K88" s="36">
        <f>VLOOKUP(A88,'[1]Sheet1'!$A$272:$Q$356,10,FALSE)</f>
        <v>0</v>
      </c>
      <c r="L88" s="98">
        <f>VLOOKUP(A88,'[1]Sheet1'!$A$272:$Q$356,11,FALSE)</f>
        <v>244</v>
      </c>
      <c r="M88" s="10">
        <f>VLOOKUP(A88,'[1]Sheet1'!$A$272:$Q$356,12,FALSE)</f>
        <v>64</v>
      </c>
      <c r="N88" s="35">
        <f>VLOOKUP(A88,'[1]Sheet1'!$A$272:$Q$356,13,FALSE)</f>
        <v>57</v>
      </c>
      <c r="O88" s="35">
        <f>VLOOKUP(A88,'[1]Sheet1'!$A$272:$Q$356,14,FALSE)</f>
        <v>25</v>
      </c>
      <c r="P88" s="36">
        <f>VLOOKUP(A88,'[1]Sheet1'!$A$272:$Q$356,15,FALSE)</f>
        <v>0</v>
      </c>
      <c r="Q88" s="98">
        <f>VLOOKUP(A88,'[1]Sheet1'!$A$272:$Q$356,16,FALSE)</f>
        <v>146</v>
      </c>
      <c r="R88" s="18"/>
    </row>
    <row r="89" spans="1:18" ht="15">
      <c r="A89" s="67" t="s">
        <v>179</v>
      </c>
      <c r="B89" s="81" t="s">
        <v>180</v>
      </c>
      <c r="C89" s="10">
        <f>VLOOKUP(A89,'[1]Sheet1'!$A$272:$Q$356,2,FALSE)</f>
        <v>1</v>
      </c>
      <c r="D89" s="35">
        <f>VLOOKUP(A89,'[1]Sheet1'!$A$272:$Q$356,3,FALSE)</f>
        <v>1</v>
      </c>
      <c r="E89" s="35">
        <f>VLOOKUP(A89,'[1]Sheet1'!$A$272:$Q$356,4,FALSE)</f>
        <v>0</v>
      </c>
      <c r="F89" s="36">
        <f>VLOOKUP(A89,'[1]Sheet1'!$A$272:$Q$356,5,FALSE)</f>
        <v>0</v>
      </c>
      <c r="G89" s="98">
        <f>VLOOKUP(A89,'[1]Sheet1'!$A$272:$Q$356,6,FALSE)</f>
        <v>2</v>
      </c>
      <c r="H89" s="22">
        <f>VLOOKUP(A89,'[1]Sheet1'!$A$272:$Q$356,7,FALSE)</f>
        <v>2</v>
      </c>
      <c r="I89" s="35">
        <f>VLOOKUP(A89,'[1]Sheet1'!$A$272:$Q$356,8,FALSE)</f>
        <v>6</v>
      </c>
      <c r="J89" s="35">
        <f>VLOOKUP(A89,'[1]Sheet1'!$A$272:$Q$356,9,FALSE)</f>
        <v>0</v>
      </c>
      <c r="K89" s="36">
        <f>VLOOKUP(A89,'[1]Sheet1'!$A$272:$Q$356,10,FALSE)</f>
        <v>0</v>
      </c>
      <c r="L89" s="98">
        <f>VLOOKUP(A89,'[1]Sheet1'!$A$272:$Q$356,11,FALSE)</f>
        <v>8</v>
      </c>
      <c r="M89" s="10">
        <f>VLOOKUP(A89,'[1]Sheet1'!$A$272:$Q$356,12,FALSE)</f>
        <v>0</v>
      </c>
      <c r="N89" s="35">
        <f>VLOOKUP(A89,'[1]Sheet1'!$A$272:$Q$356,13,FALSE)</f>
        <v>0</v>
      </c>
      <c r="O89" s="35">
        <f>VLOOKUP(A89,'[1]Sheet1'!$A$272:$Q$356,14,FALSE)</f>
        <v>0</v>
      </c>
      <c r="P89" s="36">
        <f>VLOOKUP(A89,'[1]Sheet1'!$A$272:$Q$356,15,FALSE)</f>
        <v>0</v>
      </c>
      <c r="Q89" s="98">
        <f>VLOOKUP(A89,'[1]Sheet1'!$A$272:$Q$356,16,FALSE)</f>
        <v>0</v>
      </c>
      <c r="R89" s="18"/>
    </row>
    <row r="90" spans="1:18" ht="15">
      <c r="A90" s="67" t="s">
        <v>181</v>
      </c>
      <c r="B90" s="80" t="s">
        <v>182</v>
      </c>
      <c r="C90" s="10">
        <f>VLOOKUP(A90,'[1]Sheet1'!$A$272:$Q$356,2,FALSE)</f>
        <v>10</v>
      </c>
      <c r="D90" s="35">
        <f>VLOOKUP(A90,'[1]Sheet1'!$A$272:$Q$356,3,FALSE)</f>
        <v>16</v>
      </c>
      <c r="E90" s="35">
        <f>VLOOKUP(A90,'[1]Sheet1'!$A$272:$Q$356,4,FALSE)</f>
        <v>3</v>
      </c>
      <c r="F90" s="36">
        <f>VLOOKUP(A90,'[1]Sheet1'!$A$272:$Q$356,5,FALSE)</f>
        <v>0</v>
      </c>
      <c r="G90" s="98">
        <f>VLOOKUP(A90,'[1]Sheet1'!$A$272:$Q$356,6,FALSE)</f>
        <v>29</v>
      </c>
      <c r="H90" s="22">
        <f>VLOOKUP(A90,'[1]Sheet1'!$A$272:$Q$356,7,FALSE)</f>
        <v>15</v>
      </c>
      <c r="I90" s="35">
        <f>VLOOKUP(A90,'[1]Sheet1'!$A$272:$Q$356,8,FALSE)</f>
        <v>23</v>
      </c>
      <c r="J90" s="35">
        <f>VLOOKUP(A90,'[1]Sheet1'!$A$272:$Q$356,9,FALSE)</f>
        <v>9</v>
      </c>
      <c r="K90" s="36">
        <f>VLOOKUP(A90,'[1]Sheet1'!$A$272:$Q$356,10,FALSE)</f>
        <v>0</v>
      </c>
      <c r="L90" s="98">
        <f>VLOOKUP(A90,'[1]Sheet1'!$A$272:$Q$356,11,FALSE)</f>
        <v>47</v>
      </c>
      <c r="M90" s="10">
        <f>VLOOKUP(A90,'[1]Sheet1'!$A$272:$Q$356,12,FALSE)</f>
        <v>9</v>
      </c>
      <c r="N90" s="35">
        <f>VLOOKUP(A90,'[1]Sheet1'!$A$272:$Q$356,13,FALSE)</f>
        <v>9</v>
      </c>
      <c r="O90" s="35">
        <f>VLOOKUP(A90,'[1]Sheet1'!$A$272:$Q$356,14,FALSE)</f>
        <v>6</v>
      </c>
      <c r="P90" s="36">
        <f>VLOOKUP(A90,'[1]Sheet1'!$A$272:$Q$356,15,FALSE)</f>
        <v>0</v>
      </c>
      <c r="Q90" s="98">
        <f>VLOOKUP(A90,'[1]Sheet1'!$A$272:$Q$356,16,FALSE)</f>
        <v>24</v>
      </c>
      <c r="R90" s="18"/>
    </row>
    <row r="91" spans="1:18" ht="15">
      <c r="A91" s="67" t="s">
        <v>183</v>
      </c>
      <c r="B91" s="80" t="s">
        <v>184</v>
      </c>
      <c r="C91" s="10">
        <f>VLOOKUP(A91,'[1]Sheet1'!$A$272:$Q$356,2,FALSE)</f>
        <v>0</v>
      </c>
      <c r="D91" s="35">
        <f>VLOOKUP(A91,'[1]Sheet1'!$A$272:$Q$356,3,FALSE)</f>
        <v>0</v>
      </c>
      <c r="E91" s="35">
        <f>VLOOKUP(A91,'[1]Sheet1'!$A$272:$Q$356,4,FALSE)</f>
        <v>0</v>
      </c>
      <c r="F91" s="36">
        <f>VLOOKUP(A91,'[1]Sheet1'!$A$272:$Q$356,5,FALSE)</f>
        <v>0</v>
      </c>
      <c r="G91" s="98">
        <f>VLOOKUP(A91,'[1]Sheet1'!$A$272:$Q$356,6,FALSE)</f>
        <v>0</v>
      </c>
      <c r="H91" s="22">
        <f>VLOOKUP(A91,'[1]Sheet1'!$A$272:$Q$356,7,FALSE)</f>
        <v>3</v>
      </c>
      <c r="I91" s="35">
        <f>VLOOKUP(A91,'[1]Sheet1'!$A$272:$Q$356,8,FALSE)</f>
        <v>1</v>
      </c>
      <c r="J91" s="35">
        <f>VLOOKUP(A91,'[1]Sheet1'!$A$272:$Q$356,9,FALSE)</f>
        <v>0</v>
      </c>
      <c r="K91" s="36">
        <f>VLOOKUP(A91,'[1]Sheet1'!$A$272:$Q$356,10,FALSE)</f>
        <v>0</v>
      </c>
      <c r="L91" s="98">
        <f>VLOOKUP(A91,'[1]Sheet1'!$A$272:$Q$356,11,FALSE)</f>
        <v>4</v>
      </c>
      <c r="M91" s="10">
        <f>VLOOKUP(A91,'[1]Sheet1'!$A$272:$Q$356,12,FALSE)</f>
        <v>0</v>
      </c>
      <c r="N91" s="35">
        <f>VLOOKUP(A91,'[1]Sheet1'!$A$272:$Q$356,13,FALSE)</f>
        <v>0</v>
      </c>
      <c r="O91" s="35">
        <f>VLOOKUP(A91,'[1]Sheet1'!$A$272:$Q$356,14,FALSE)</f>
        <v>0</v>
      </c>
      <c r="P91" s="36">
        <f>VLOOKUP(A91,'[1]Sheet1'!$A$272:$Q$356,15,FALSE)</f>
        <v>0</v>
      </c>
      <c r="Q91" s="98">
        <f>VLOOKUP(A91,'[1]Sheet1'!$A$272:$Q$356,16,FALSE)</f>
        <v>0</v>
      </c>
      <c r="R91" s="18"/>
    </row>
    <row r="92" spans="1:18" ht="15">
      <c r="A92" s="67" t="s">
        <v>185</v>
      </c>
      <c r="B92" s="80" t="s">
        <v>186</v>
      </c>
      <c r="C92" s="10">
        <v>0</v>
      </c>
      <c r="D92" s="35">
        <v>0</v>
      </c>
      <c r="E92" s="35">
        <v>0</v>
      </c>
      <c r="F92" s="36">
        <v>0</v>
      </c>
      <c r="G92" s="98">
        <v>0</v>
      </c>
      <c r="H92" s="22">
        <v>0</v>
      </c>
      <c r="I92" s="35">
        <v>0</v>
      </c>
      <c r="J92" s="35">
        <v>0</v>
      </c>
      <c r="K92" s="36">
        <v>0</v>
      </c>
      <c r="L92" s="98">
        <v>0</v>
      </c>
      <c r="M92" s="10">
        <v>0</v>
      </c>
      <c r="N92" s="35">
        <v>0</v>
      </c>
      <c r="O92" s="35">
        <v>0</v>
      </c>
      <c r="P92" s="36">
        <v>0</v>
      </c>
      <c r="Q92" s="98">
        <v>0</v>
      </c>
      <c r="R92" s="18"/>
    </row>
    <row r="93" spans="1:18" ht="15">
      <c r="A93" s="67" t="s">
        <v>187</v>
      </c>
      <c r="B93" s="81" t="s">
        <v>188</v>
      </c>
      <c r="C93" s="10">
        <f>VLOOKUP(A93,'[1]Sheet1'!$A$272:$Q$356,2,FALSE)</f>
        <v>0</v>
      </c>
      <c r="D93" s="35">
        <f>VLOOKUP(A93,'[1]Sheet1'!$A$272:$Q$356,3,FALSE)</f>
        <v>1</v>
      </c>
      <c r="E93" s="35">
        <f>VLOOKUP(A93,'[1]Sheet1'!$A$272:$Q$356,4,FALSE)</f>
        <v>0</v>
      </c>
      <c r="F93" s="36">
        <f>VLOOKUP(A93,'[1]Sheet1'!$A$272:$Q$356,5,FALSE)</f>
        <v>0</v>
      </c>
      <c r="G93" s="98">
        <f>VLOOKUP(A93,'[1]Sheet1'!$A$272:$Q$356,6,FALSE)</f>
        <v>1</v>
      </c>
      <c r="H93" s="22">
        <f>VLOOKUP(A93,'[1]Sheet1'!$A$272:$Q$356,7,FALSE)</f>
        <v>3</v>
      </c>
      <c r="I93" s="35">
        <f>VLOOKUP(A93,'[1]Sheet1'!$A$272:$Q$356,8,FALSE)</f>
        <v>4</v>
      </c>
      <c r="J93" s="35">
        <f>VLOOKUP(A93,'[1]Sheet1'!$A$272:$Q$356,9,FALSE)</f>
        <v>1</v>
      </c>
      <c r="K93" s="36">
        <f>VLOOKUP(A93,'[1]Sheet1'!$A$272:$Q$356,10,FALSE)</f>
        <v>0</v>
      </c>
      <c r="L93" s="98">
        <f>VLOOKUP(A93,'[1]Sheet1'!$A$272:$Q$356,11,FALSE)</f>
        <v>8</v>
      </c>
      <c r="M93" s="10">
        <f>VLOOKUP(A93,'[1]Sheet1'!$A$272:$Q$356,12,FALSE)</f>
        <v>4</v>
      </c>
      <c r="N93" s="35">
        <f>VLOOKUP(A93,'[1]Sheet1'!$A$272:$Q$356,13,FALSE)</f>
        <v>1</v>
      </c>
      <c r="O93" s="35">
        <f>VLOOKUP(A93,'[1]Sheet1'!$A$272:$Q$356,14,FALSE)</f>
        <v>1</v>
      </c>
      <c r="P93" s="36">
        <f>VLOOKUP(A93,'[1]Sheet1'!$A$272:$Q$356,15,FALSE)</f>
        <v>0</v>
      </c>
      <c r="Q93" s="98">
        <f>VLOOKUP(A93,'[1]Sheet1'!$A$272:$Q$356,16,FALSE)</f>
        <v>6</v>
      </c>
      <c r="R93" s="18"/>
    </row>
    <row r="94" spans="1:18" ht="15.75" thickBot="1">
      <c r="A94" s="109" t="s">
        <v>202</v>
      </c>
      <c r="B94" s="83" t="s">
        <v>189</v>
      </c>
      <c r="C94" s="28">
        <f>VLOOKUP(A94,'[1]Sheet1'!$A$272:$Q$356,2,FALSE)</f>
        <v>11</v>
      </c>
      <c r="D94" s="37">
        <f>VLOOKUP(A94,'[1]Sheet1'!$A$272:$Q$356,3,FALSE)</f>
        <v>12</v>
      </c>
      <c r="E94" s="37">
        <f>VLOOKUP(A94,'[1]Sheet1'!$A$272:$Q$356,4,FALSE)</f>
        <v>4</v>
      </c>
      <c r="F94" s="38">
        <f>VLOOKUP(A94,'[1]Sheet1'!$A$272:$Q$356,5,FALSE)</f>
        <v>1</v>
      </c>
      <c r="G94" s="99">
        <f>VLOOKUP(A94,'[1]Sheet1'!$A$272:$Q$356,6,FALSE)</f>
        <v>28</v>
      </c>
      <c r="H94" s="23">
        <f>VLOOKUP(A94,'[1]Sheet1'!$A$272:$Q$356,7,FALSE)</f>
        <v>79</v>
      </c>
      <c r="I94" s="37">
        <f>VLOOKUP(A94,'[1]Sheet1'!$A$272:$Q$356,8,FALSE)</f>
        <v>77</v>
      </c>
      <c r="J94" s="37">
        <f>VLOOKUP(A94,'[1]Sheet1'!$A$272:$Q$356,9,FALSE)</f>
        <v>11</v>
      </c>
      <c r="K94" s="38">
        <f>VLOOKUP(A94,'[1]Sheet1'!$A$272:$Q$356,10,FALSE)</f>
        <v>0</v>
      </c>
      <c r="L94" s="99">
        <f>VLOOKUP(A94,'[1]Sheet1'!$A$272:$Q$356,11,FALSE)</f>
        <v>167</v>
      </c>
      <c r="M94" s="28">
        <f>VLOOKUP(A94,'[1]Sheet1'!$A$272:$Q$356,12,FALSE)</f>
        <v>30</v>
      </c>
      <c r="N94" s="37">
        <f>VLOOKUP(A94,'[1]Sheet1'!$A$272:$Q$356,13,FALSE)</f>
        <v>30</v>
      </c>
      <c r="O94" s="37">
        <f>VLOOKUP(A94,'[1]Sheet1'!$A$272:$Q$356,14,FALSE)</f>
        <v>4</v>
      </c>
      <c r="P94" s="38">
        <f>VLOOKUP(A94,'[1]Sheet1'!$A$272:$Q$356,15,FALSE)</f>
        <v>0</v>
      </c>
      <c r="Q94" s="99">
        <f>VLOOKUP(A94,'[1]Sheet1'!$A$272:$Q$356,16,FALSE)</f>
        <v>64</v>
      </c>
      <c r="R94" s="18"/>
    </row>
    <row r="95" spans="1:18" ht="15.75" thickBot="1">
      <c r="A95" s="126" t="s">
        <v>190</v>
      </c>
      <c r="B95" s="127"/>
      <c r="C95" s="12">
        <f>VLOOKUP(A95,'[1]Sheet1'!$A$272:$Q$356,2,FALSE)</f>
        <v>1296</v>
      </c>
      <c r="D95" s="30">
        <f>VLOOKUP(A95,'[1]Sheet1'!$A$272:$Q$356,3,FALSE)</f>
        <v>1670</v>
      </c>
      <c r="E95" s="30">
        <f>VLOOKUP(A95,'[1]Sheet1'!$A$272:$Q$356,4,FALSE)</f>
        <v>243</v>
      </c>
      <c r="F95" s="39">
        <f>VLOOKUP(A95,'[1]Sheet1'!$A$272:$Q$356,5,FALSE)</f>
        <v>13</v>
      </c>
      <c r="G95" s="40">
        <f>VLOOKUP(A95,'[1]Sheet1'!$A$272:$Q$356,6,FALSE)</f>
        <v>3222</v>
      </c>
      <c r="H95" s="41">
        <f>VLOOKUP(A95,'[1]Sheet1'!$A$272:$Q$356,7,FALSE)</f>
        <v>6310</v>
      </c>
      <c r="I95" s="30">
        <f>VLOOKUP(A95,'[1]Sheet1'!$A$272:$Q$356,8,FALSE)</f>
        <v>7558</v>
      </c>
      <c r="J95" s="30">
        <f>VLOOKUP(A95,'[1]Sheet1'!$A$272:$Q$356,9,FALSE)</f>
        <v>1599</v>
      </c>
      <c r="K95" s="39">
        <f>VLOOKUP(A95,'[1]Sheet1'!$A$272:$Q$356,10,FALSE)</f>
        <v>28</v>
      </c>
      <c r="L95" s="40">
        <f>VLOOKUP(A95,'[1]Sheet1'!$A$272:$Q$356,11,FALSE)</f>
        <v>15495</v>
      </c>
      <c r="M95" s="12">
        <f>VLOOKUP(A95,'[1]Sheet1'!$A$272:$Q$356,12,FALSE)</f>
        <v>2167</v>
      </c>
      <c r="N95" s="30">
        <f>VLOOKUP(A95,'[1]Sheet1'!$A$272:$Q$356,13,FALSE)</f>
        <v>2573</v>
      </c>
      <c r="O95" s="30">
        <f>VLOOKUP(A95,'[1]Sheet1'!$A$272:$Q$356,14,FALSE)</f>
        <v>920</v>
      </c>
      <c r="P95" s="39">
        <f>VLOOKUP(A95,'[1]Sheet1'!$A$272:$Q$356,15,FALSE)</f>
        <v>12</v>
      </c>
      <c r="Q95" s="40">
        <f>VLOOKUP(A95,'[1]Sheet1'!$A$272:$Q$356,16,FALSE)</f>
        <v>5672</v>
      </c>
      <c r="R95" s="18"/>
    </row>
    <row r="96" spans="1:18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7:17" ht="15">
      <c r="G97" s="111"/>
      <c r="L97" s="111"/>
      <c r="Q97" s="111"/>
    </row>
  </sheetData>
  <sheetProtection/>
  <mergeCells count="14">
    <mergeCell ref="H3:L3"/>
    <mergeCell ref="M3:Q3"/>
    <mergeCell ref="C4:F4"/>
    <mergeCell ref="G4:G5"/>
    <mergeCell ref="H4:K4"/>
    <mergeCell ref="L4:L5"/>
    <mergeCell ref="M4:P4"/>
    <mergeCell ref="Q4:Q5"/>
    <mergeCell ref="A95:B95"/>
    <mergeCell ref="A1:Q1"/>
    <mergeCell ref="A2:A5"/>
    <mergeCell ref="B2:B5"/>
    <mergeCell ref="C2:Q2"/>
    <mergeCell ref="C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2"/>
  <sheetViews>
    <sheetView zoomScalePageLayoutView="0" workbookViewId="0" topLeftCell="C58">
      <selection activeCell="C6" sqref="C6:Q95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7" width="11.57421875" style="61" customWidth="1"/>
    <col min="18" max="16384" width="11.421875" style="61" customWidth="1"/>
  </cols>
  <sheetData>
    <row r="1" spans="1:17" ht="24.75" customHeight="1" thickBot="1" thickTop="1">
      <c r="A1" s="128" t="s">
        <v>221</v>
      </c>
      <c r="B1" s="129"/>
      <c r="C1" s="129"/>
      <c r="D1" s="129"/>
      <c r="E1" s="129"/>
      <c r="F1" s="129"/>
      <c r="G1" s="129"/>
      <c r="H1" s="155"/>
      <c r="I1" s="155"/>
      <c r="J1" s="155"/>
      <c r="K1" s="155"/>
      <c r="L1" s="155"/>
      <c r="M1" s="155"/>
      <c r="N1" s="155"/>
      <c r="O1" s="155"/>
      <c r="P1" s="155"/>
      <c r="Q1" s="156"/>
    </row>
    <row r="2" spans="1:17" ht="19.5" customHeight="1" thickBot="1" thickTop="1">
      <c r="A2" s="157" t="s">
        <v>10</v>
      </c>
      <c r="B2" s="122" t="s">
        <v>11</v>
      </c>
      <c r="C2" s="120" t="s">
        <v>196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65"/>
    </row>
    <row r="3" spans="1:17" ht="19.5" customHeight="1" thickBot="1">
      <c r="A3" s="157"/>
      <c r="B3" s="122"/>
      <c r="C3" s="143" t="s">
        <v>197</v>
      </c>
      <c r="D3" s="144"/>
      <c r="E3" s="144"/>
      <c r="F3" s="144"/>
      <c r="G3" s="123"/>
      <c r="H3" s="158" t="s">
        <v>198</v>
      </c>
      <c r="I3" s="144"/>
      <c r="J3" s="144"/>
      <c r="K3" s="144"/>
      <c r="L3" s="123"/>
      <c r="M3" s="158" t="s">
        <v>199</v>
      </c>
      <c r="N3" s="144"/>
      <c r="O3" s="144"/>
      <c r="P3" s="144"/>
      <c r="Q3" s="123"/>
    </row>
    <row r="4" spans="1:17" ht="19.5" customHeight="1">
      <c r="A4" s="157"/>
      <c r="B4" s="122"/>
      <c r="C4" s="149" t="s">
        <v>191</v>
      </c>
      <c r="D4" s="150"/>
      <c r="E4" s="150"/>
      <c r="F4" s="151"/>
      <c r="G4" s="152" t="s">
        <v>190</v>
      </c>
      <c r="H4" s="149" t="s">
        <v>191</v>
      </c>
      <c r="I4" s="150"/>
      <c r="J4" s="150"/>
      <c r="K4" s="151"/>
      <c r="L4" s="152" t="s">
        <v>190</v>
      </c>
      <c r="M4" s="149" t="s">
        <v>191</v>
      </c>
      <c r="N4" s="150"/>
      <c r="O4" s="150"/>
      <c r="P4" s="151"/>
      <c r="Q4" s="152" t="s">
        <v>190</v>
      </c>
    </row>
    <row r="5" spans="1:17" ht="19.5" customHeight="1" thickBot="1">
      <c r="A5" s="158"/>
      <c r="B5" s="123"/>
      <c r="C5" s="6" t="s">
        <v>192</v>
      </c>
      <c r="D5" s="31" t="s">
        <v>193</v>
      </c>
      <c r="E5" s="31" t="s">
        <v>194</v>
      </c>
      <c r="F5" s="42" t="s">
        <v>195</v>
      </c>
      <c r="G5" s="153"/>
      <c r="H5" s="6" t="s">
        <v>192</v>
      </c>
      <c r="I5" s="31" t="s">
        <v>193</v>
      </c>
      <c r="J5" s="31" t="s">
        <v>194</v>
      </c>
      <c r="K5" s="42" t="s">
        <v>195</v>
      </c>
      <c r="L5" s="153"/>
      <c r="M5" s="6" t="s">
        <v>192</v>
      </c>
      <c r="N5" s="31" t="s">
        <v>193</v>
      </c>
      <c r="O5" s="31" t="s">
        <v>194</v>
      </c>
      <c r="P5" s="42" t="s">
        <v>195</v>
      </c>
      <c r="Q5" s="153"/>
    </row>
    <row r="6" spans="1:17" ht="15">
      <c r="A6" s="62" t="s">
        <v>14</v>
      </c>
      <c r="B6" s="79" t="s">
        <v>15</v>
      </c>
      <c r="C6" s="43">
        <f>VLOOKUP(A6,'[1]Sheet1'!$A$362:$Q$448,2,FALSE)/100</f>
        <v>0.0015432098765432098</v>
      </c>
      <c r="D6" s="44">
        <f>VLOOKUP(A6,'[1]Sheet1'!$A$362:$Q$448,3,FALSE)/100</f>
        <v>0.005389221556886228</v>
      </c>
      <c r="E6" s="44">
        <f>VLOOKUP(A6,'[1]Sheet1'!$A$362:$Q$448,4,FALSE)/100</f>
        <v>0.00823045267489712</v>
      </c>
      <c r="F6" s="45">
        <f>VLOOKUP(A6,'[1]Sheet1'!$A$362:$Q$448,5,FALSE)/100</f>
        <v>0</v>
      </c>
      <c r="G6" s="100">
        <f>VLOOKUP(A6,'[1]Sheet1'!$A$362:$Q$448,6,FALSE)/100</f>
        <v>0.0040347610180012415</v>
      </c>
      <c r="H6" s="43">
        <f>VLOOKUP(A6,'[1]Sheet1'!$A$362:$Q$448,7,FALSE)/100</f>
        <v>0.0012678288431061807</v>
      </c>
      <c r="I6" s="44">
        <f>VLOOKUP(A6,'[1]Sheet1'!$A$362:$Q$448,8,FALSE)/100</f>
        <v>0.0026462026991267533</v>
      </c>
      <c r="J6" s="44">
        <f>VLOOKUP(A6,'[1]Sheet1'!$A$362:$Q$448,9,FALSE)/100</f>
        <v>0.0025015634771732333</v>
      </c>
      <c r="K6" s="45">
        <f>VLOOKUP(A6,'[1]Sheet1'!$A$362:$Q$448,10,FALSE)/100</f>
        <v>0</v>
      </c>
      <c r="L6" s="100">
        <f>VLOOKUP(A6,'[1]Sheet1'!$A$362:$Q$448,11,FALSE)/100</f>
        <v>0.0020651823168764114</v>
      </c>
      <c r="M6" s="43">
        <f>VLOOKUP(A6,'[1]Sheet1'!$A$362:$Q$448,12,FALSE)/100</f>
        <v>0.0023073373327180437</v>
      </c>
      <c r="N6" s="44">
        <f>VLOOKUP(A6,'[1]Sheet1'!$A$362:$Q$448,13,FALSE)/100</f>
        <v>0.0034978624174115823</v>
      </c>
      <c r="O6" s="44">
        <f>VLOOKUP(A6,'[1]Sheet1'!$A$362:$Q$448,14,FALSE)/100</f>
        <v>0.004347826086956522</v>
      </c>
      <c r="P6" s="45">
        <f>VLOOKUP(A6,'[1]Sheet1'!$A$362:$Q$448,15,FALSE)/100</f>
        <v>0</v>
      </c>
      <c r="Q6" s="100">
        <f>VLOOKUP(A6,'[1]Sheet1'!$A$362:$Q$448,16,FALSE)/100</f>
        <v>0.0031734837799717915</v>
      </c>
    </row>
    <row r="7" spans="1:17" ht="15">
      <c r="A7" s="67" t="s">
        <v>16</v>
      </c>
      <c r="B7" s="80" t="s">
        <v>17</v>
      </c>
      <c r="C7" s="46">
        <f>VLOOKUP(A7,'[1]Sheet1'!$A$362:$Q$448,2,FALSE)/100</f>
        <v>0</v>
      </c>
      <c r="D7" s="47">
        <f>VLOOKUP(A7,'[1]Sheet1'!$A$362:$Q$448,3,FALSE)/100</f>
        <v>0.0005988023952095808</v>
      </c>
      <c r="E7" s="47">
        <f>VLOOKUP(A7,'[1]Sheet1'!$A$362:$Q$448,4,FALSE)/100</f>
        <v>0</v>
      </c>
      <c r="F7" s="48">
        <f>VLOOKUP(A7,'[1]Sheet1'!$A$362:$Q$448,5,FALSE)/100</f>
        <v>0</v>
      </c>
      <c r="G7" s="101">
        <f>VLOOKUP(A7,'[1]Sheet1'!$A$362:$Q$448,6,FALSE)/100</f>
        <v>0.00031036623215394165</v>
      </c>
      <c r="H7" s="46">
        <f>VLOOKUP(A7,'[1]Sheet1'!$A$362:$Q$448,7,FALSE)/100</f>
        <v>0.0001584786053882726</v>
      </c>
      <c r="I7" s="47">
        <f>VLOOKUP(A7,'[1]Sheet1'!$A$362:$Q$448,8,FALSE)/100</f>
        <v>0</v>
      </c>
      <c r="J7" s="47">
        <f>VLOOKUP(A7,'[1]Sheet1'!$A$362:$Q$448,9,FALSE)/100</f>
        <v>0</v>
      </c>
      <c r="K7" s="48">
        <f>VLOOKUP(A7,'[1]Sheet1'!$A$362:$Q$448,10,FALSE)/100</f>
        <v>0</v>
      </c>
      <c r="L7" s="101">
        <f>VLOOKUP(A7,'[1]Sheet1'!$A$362:$Q$448,11,FALSE)/100</f>
        <v>6.453694740238786E-05</v>
      </c>
      <c r="M7" s="46">
        <f>VLOOKUP(A7,'[1]Sheet1'!$A$362:$Q$448,12,FALSE)/100</f>
        <v>0</v>
      </c>
      <c r="N7" s="47">
        <f>VLOOKUP(A7,'[1]Sheet1'!$A$362:$Q$448,13,FALSE)/100</f>
        <v>0</v>
      </c>
      <c r="O7" s="47">
        <f>VLOOKUP(A7,'[1]Sheet1'!$A$362:$Q$448,14,FALSE)/100</f>
        <v>0</v>
      </c>
      <c r="P7" s="48">
        <f>VLOOKUP(A7,'[1]Sheet1'!$A$362:$Q$448,15,FALSE)/100</f>
        <v>0</v>
      </c>
      <c r="Q7" s="101">
        <f>VLOOKUP(A7,'[1]Sheet1'!$A$362:$Q$448,16,FALSE)/100</f>
        <v>0</v>
      </c>
    </row>
    <row r="8" spans="1:17" ht="15">
      <c r="A8" s="67" t="s">
        <v>18</v>
      </c>
      <c r="B8" s="80" t="s">
        <v>19</v>
      </c>
      <c r="C8" s="46">
        <f>VLOOKUP(A8,'[1]Sheet1'!$A$362:$Q$448,2,FALSE)/100</f>
        <v>0</v>
      </c>
      <c r="D8" s="47">
        <f>VLOOKUP(A8,'[1]Sheet1'!$A$362:$Q$448,3,FALSE)/100</f>
        <v>0</v>
      </c>
      <c r="E8" s="47">
        <f>VLOOKUP(A8,'[1]Sheet1'!$A$362:$Q$448,4,FALSE)/100</f>
        <v>0</v>
      </c>
      <c r="F8" s="48">
        <f>VLOOKUP(A8,'[1]Sheet1'!$A$362:$Q$448,5,FALSE)/100</f>
        <v>0</v>
      </c>
      <c r="G8" s="101">
        <f>VLOOKUP(A8,'[1]Sheet1'!$A$362:$Q$448,6,FALSE)/100</f>
        <v>0</v>
      </c>
      <c r="H8" s="46">
        <f>VLOOKUP(A8,'[1]Sheet1'!$A$362:$Q$448,7,FALSE)/100</f>
        <v>0</v>
      </c>
      <c r="I8" s="47">
        <f>VLOOKUP(A8,'[1]Sheet1'!$A$362:$Q$448,8,FALSE)/100</f>
        <v>0.00013231013495633765</v>
      </c>
      <c r="J8" s="47">
        <f>VLOOKUP(A8,'[1]Sheet1'!$A$362:$Q$448,9,FALSE)/100</f>
        <v>0</v>
      </c>
      <c r="K8" s="48">
        <f>VLOOKUP(A8,'[1]Sheet1'!$A$362:$Q$448,10,FALSE)/100</f>
        <v>0</v>
      </c>
      <c r="L8" s="101">
        <f>VLOOKUP(A8,'[1]Sheet1'!$A$362:$Q$448,11,FALSE)/100</f>
        <v>6.453694740238786E-05</v>
      </c>
      <c r="M8" s="46">
        <f>VLOOKUP(A8,'[1]Sheet1'!$A$362:$Q$448,12,FALSE)/100</f>
        <v>0</v>
      </c>
      <c r="N8" s="47">
        <f>VLOOKUP(A8,'[1]Sheet1'!$A$362:$Q$448,13,FALSE)/100</f>
        <v>0</v>
      </c>
      <c r="O8" s="47">
        <f>VLOOKUP(A8,'[1]Sheet1'!$A$362:$Q$448,14,FALSE)/100</f>
        <v>0</v>
      </c>
      <c r="P8" s="48">
        <f>VLOOKUP(A8,'[1]Sheet1'!$A$362:$Q$448,15,FALSE)/100</f>
        <v>0</v>
      </c>
      <c r="Q8" s="101">
        <f>VLOOKUP(A8,'[1]Sheet1'!$A$362:$Q$448,16,FALSE)/100</f>
        <v>0</v>
      </c>
    </row>
    <row r="9" spans="1:17" ht="15">
      <c r="A9" s="67" t="s">
        <v>20</v>
      </c>
      <c r="B9" s="80" t="s">
        <v>21</v>
      </c>
      <c r="C9" s="46">
        <v>0</v>
      </c>
      <c r="D9" s="47">
        <v>0</v>
      </c>
      <c r="E9" s="47">
        <v>0</v>
      </c>
      <c r="F9" s="48">
        <v>0</v>
      </c>
      <c r="G9" s="101">
        <v>0</v>
      </c>
      <c r="H9" s="46">
        <v>0</v>
      </c>
      <c r="I9" s="47">
        <v>0</v>
      </c>
      <c r="J9" s="47">
        <v>0</v>
      </c>
      <c r="K9" s="48">
        <v>0</v>
      </c>
      <c r="L9" s="101">
        <v>0</v>
      </c>
      <c r="M9" s="46">
        <v>0</v>
      </c>
      <c r="N9" s="47">
        <v>0</v>
      </c>
      <c r="O9" s="47">
        <v>0</v>
      </c>
      <c r="P9" s="48">
        <v>0</v>
      </c>
      <c r="Q9" s="101">
        <v>0</v>
      </c>
    </row>
    <row r="10" spans="1:17" ht="15">
      <c r="A10" s="67" t="s">
        <v>22</v>
      </c>
      <c r="B10" s="81" t="s">
        <v>23</v>
      </c>
      <c r="C10" s="46">
        <v>0</v>
      </c>
      <c r="D10" s="47">
        <v>0</v>
      </c>
      <c r="E10" s="47">
        <v>0</v>
      </c>
      <c r="F10" s="48">
        <v>0</v>
      </c>
      <c r="G10" s="101">
        <v>0</v>
      </c>
      <c r="H10" s="46">
        <v>0</v>
      </c>
      <c r="I10" s="47">
        <v>0</v>
      </c>
      <c r="J10" s="47">
        <v>0</v>
      </c>
      <c r="K10" s="48">
        <v>0</v>
      </c>
      <c r="L10" s="101">
        <v>0</v>
      </c>
      <c r="M10" s="46">
        <v>0</v>
      </c>
      <c r="N10" s="47">
        <v>0</v>
      </c>
      <c r="O10" s="47">
        <v>0</v>
      </c>
      <c r="P10" s="48">
        <v>0</v>
      </c>
      <c r="Q10" s="101">
        <v>0</v>
      </c>
    </row>
    <row r="11" spans="1:17" ht="15">
      <c r="A11" s="67" t="s">
        <v>24</v>
      </c>
      <c r="B11" s="80" t="s">
        <v>25</v>
      </c>
      <c r="C11" s="46">
        <v>0</v>
      </c>
      <c r="D11" s="47">
        <v>0</v>
      </c>
      <c r="E11" s="47">
        <v>0</v>
      </c>
      <c r="F11" s="48">
        <v>0</v>
      </c>
      <c r="G11" s="101">
        <v>0</v>
      </c>
      <c r="H11" s="46">
        <v>0</v>
      </c>
      <c r="I11" s="47">
        <v>0</v>
      </c>
      <c r="J11" s="47">
        <v>0</v>
      </c>
      <c r="K11" s="48">
        <v>0</v>
      </c>
      <c r="L11" s="101">
        <v>0</v>
      </c>
      <c r="M11" s="46">
        <v>0</v>
      </c>
      <c r="N11" s="47">
        <v>0</v>
      </c>
      <c r="O11" s="47">
        <v>0</v>
      </c>
      <c r="P11" s="48">
        <v>0</v>
      </c>
      <c r="Q11" s="101">
        <v>0</v>
      </c>
    </row>
    <row r="12" spans="1:17" ht="15">
      <c r="A12" s="67" t="s">
        <v>26</v>
      </c>
      <c r="B12" s="80" t="s">
        <v>27</v>
      </c>
      <c r="C12" s="46">
        <f>VLOOKUP(A12,'[1]Sheet1'!$A$362:$Q$448,2,FALSE)/100</f>
        <v>0</v>
      </c>
      <c r="D12" s="47">
        <f>VLOOKUP(A12,'[1]Sheet1'!$A$362:$Q$448,3,FALSE)/100</f>
        <v>0.0005988023952095808</v>
      </c>
      <c r="E12" s="47">
        <f>VLOOKUP(A12,'[1]Sheet1'!$A$362:$Q$448,4,FALSE)/100</f>
        <v>0.00411522633744856</v>
      </c>
      <c r="F12" s="48">
        <f>VLOOKUP(A12,'[1]Sheet1'!$A$362:$Q$448,5,FALSE)/100</f>
        <v>0</v>
      </c>
      <c r="G12" s="101">
        <f>VLOOKUP(A12,'[1]Sheet1'!$A$362:$Q$448,6,FALSE)/100</f>
        <v>0.0006207324643078833</v>
      </c>
      <c r="H12" s="46">
        <f>VLOOKUP(A12,'[1]Sheet1'!$A$362:$Q$448,7,FALSE)/100</f>
        <v>0.0003169572107765452</v>
      </c>
      <c r="I12" s="47">
        <f>VLOOKUP(A12,'[1]Sheet1'!$A$362:$Q$448,8,FALSE)/100</f>
        <v>0.0007938608097380259</v>
      </c>
      <c r="J12" s="47">
        <f>VLOOKUP(A12,'[1]Sheet1'!$A$362:$Q$448,9,FALSE)/100</f>
        <v>0.0006253908692933083</v>
      </c>
      <c r="K12" s="48">
        <f>VLOOKUP(A12,'[1]Sheet1'!$A$362:$Q$448,10,FALSE)/100</f>
        <v>0</v>
      </c>
      <c r="L12" s="101">
        <f>VLOOKUP(A12,'[1]Sheet1'!$A$362:$Q$448,11,FALSE)/100</f>
        <v>0.0005808325266214906</v>
      </c>
      <c r="M12" s="46">
        <f>VLOOKUP(A12,'[1]Sheet1'!$A$362:$Q$448,12,FALSE)/100</f>
        <v>0.0009229349330872173</v>
      </c>
      <c r="N12" s="47">
        <f>VLOOKUP(A12,'[1]Sheet1'!$A$362:$Q$448,13,FALSE)/100</f>
        <v>0.000777302759424796</v>
      </c>
      <c r="O12" s="47">
        <f>VLOOKUP(A12,'[1]Sheet1'!$A$362:$Q$448,14,FALSE)/100</f>
        <v>0</v>
      </c>
      <c r="P12" s="48">
        <f>VLOOKUP(A12,'[1]Sheet1'!$A$362:$Q$448,15,FALSE)/100</f>
        <v>0</v>
      </c>
      <c r="Q12" s="101">
        <f>VLOOKUP(A12,'[1]Sheet1'!$A$362:$Q$448,16,FALSE)/100</f>
        <v>0.0007052186177715092</v>
      </c>
    </row>
    <row r="13" spans="1:17" ht="15">
      <c r="A13" s="67" t="s">
        <v>28</v>
      </c>
      <c r="B13" s="80" t="s">
        <v>29</v>
      </c>
      <c r="C13" s="46">
        <v>0</v>
      </c>
      <c r="D13" s="47">
        <v>0</v>
      </c>
      <c r="E13" s="47">
        <v>0</v>
      </c>
      <c r="F13" s="48">
        <v>0</v>
      </c>
      <c r="G13" s="101">
        <v>0</v>
      </c>
      <c r="H13" s="46">
        <v>0</v>
      </c>
      <c r="I13" s="47">
        <v>0</v>
      </c>
      <c r="J13" s="47">
        <v>0</v>
      </c>
      <c r="K13" s="48">
        <v>0</v>
      </c>
      <c r="L13" s="101">
        <v>0</v>
      </c>
      <c r="M13" s="46">
        <v>0</v>
      </c>
      <c r="N13" s="47">
        <v>0</v>
      </c>
      <c r="O13" s="47">
        <v>0</v>
      </c>
      <c r="P13" s="48">
        <v>0</v>
      </c>
      <c r="Q13" s="101">
        <v>0</v>
      </c>
    </row>
    <row r="14" spans="1:17" ht="15">
      <c r="A14" s="67" t="s">
        <v>30</v>
      </c>
      <c r="B14" s="81" t="s">
        <v>31</v>
      </c>
      <c r="C14" s="46">
        <f>VLOOKUP(A14,'[1]Sheet1'!$A$362:$Q$448,2,FALSE)/100</f>
        <v>0.01774691358024691</v>
      </c>
      <c r="D14" s="47">
        <f>VLOOKUP(A14,'[1]Sheet1'!$A$362:$Q$448,3,FALSE)/100</f>
        <v>0.01437125748502994</v>
      </c>
      <c r="E14" s="47">
        <f>VLOOKUP(A14,'[1]Sheet1'!$A$362:$Q$448,4,FALSE)/100</f>
        <v>0.024691358024691357</v>
      </c>
      <c r="F14" s="48">
        <f>VLOOKUP(A14,'[1]Sheet1'!$A$362:$Q$448,5,FALSE)/100</f>
        <v>0.07692307692307693</v>
      </c>
      <c r="G14" s="101">
        <f>VLOOKUP(A14,'[1]Sheet1'!$A$362:$Q$448,6,FALSE)/100</f>
        <v>0.01675977653631285</v>
      </c>
      <c r="H14" s="46">
        <f>VLOOKUP(A14,'[1]Sheet1'!$A$362:$Q$448,7,FALSE)/100</f>
        <v>0.018225039619651346</v>
      </c>
      <c r="I14" s="47">
        <f>VLOOKUP(A14,'[1]Sheet1'!$A$362:$Q$448,8,FALSE)/100</f>
        <v>0.022095792537708388</v>
      </c>
      <c r="J14" s="47">
        <f>VLOOKUP(A14,'[1]Sheet1'!$A$362:$Q$448,9,FALSE)/100</f>
        <v>0.021888680425265795</v>
      </c>
      <c r="K14" s="48">
        <f>VLOOKUP(A14,'[1]Sheet1'!$A$362:$Q$448,10,FALSE)/100</f>
        <v>0.10714285714285714</v>
      </c>
      <c r="L14" s="101">
        <f>VLOOKUP(A14,'[1]Sheet1'!$A$362:$Q$448,11,FALSE)/100</f>
        <v>0.020651823168764117</v>
      </c>
      <c r="M14" s="46">
        <f>VLOOKUP(A14,'[1]Sheet1'!$A$362:$Q$448,12,FALSE)/100</f>
        <v>0.012921089063221043</v>
      </c>
      <c r="N14" s="47">
        <f>VLOOKUP(A14,'[1]Sheet1'!$A$362:$Q$448,13,FALSE)/100</f>
        <v>0.019043917605907502</v>
      </c>
      <c r="O14" s="47">
        <f>VLOOKUP(A14,'[1]Sheet1'!$A$362:$Q$448,14,FALSE)/100</f>
        <v>0.025</v>
      </c>
      <c r="P14" s="48">
        <f>VLOOKUP(A14,'[1]Sheet1'!$A$362:$Q$448,15,FALSE)/100</f>
        <v>0</v>
      </c>
      <c r="Q14" s="101">
        <f>VLOOKUP(A14,'[1]Sheet1'!$A$362:$Q$448,16,FALSE)/100</f>
        <v>0.01763046544428773</v>
      </c>
    </row>
    <row r="15" spans="1:17" ht="15">
      <c r="A15" s="67" t="s">
        <v>32</v>
      </c>
      <c r="B15" s="80" t="s">
        <v>33</v>
      </c>
      <c r="C15" s="46">
        <f>VLOOKUP(A15,'[1]Sheet1'!$A$362:$Q$448,2,FALSE)/100</f>
        <v>0.0023148148148148147</v>
      </c>
      <c r="D15" s="47">
        <f>VLOOKUP(A15,'[1]Sheet1'!$A$362:$Q$448,3,FALSE)/100</f>
        <v>0.0005988023952095808</v>
      </c>
      <c r="E15" s="47">
        <f>VLOOKUP(A15,'[1]Sheet1'!$A$362:$Q$448,4,FALSE)/100</f>
        <v>0</v>
      </c>
      <c r="F15" s="48">
        <f>VLOOKUP(A15,'[1]Sheet1'!$A$362:$Q$448,5,FALSE)/100</f>
        <v>0</v>
      </c>
      <c r="G15" s="101">
        <f>VLOOKUP(A15,'[1]Sheet1'!$A$362:$Q$448,6,FALSE)/100</f>
        <v>0.0012414649286157666</v>
      </c>
      <c r="H15" s="46">
        <f>VLOOKUP(A15,'[1]Sheet1'!$A$362:$Q$448,7,FALSE)/100</f>
        <v>0.0033280507131537252</v>
      </c>
      <c r="I15" s="47">
        <f>VLOOKUP(A15,'[1]Sheet1'!$A$362:$Q$448,8,FALSE)/100</f>
        <v>0.001455411484519714</v>
      </c>
      <c r="J15" s="47">
        <f>VLOOKUP(A15,'[1]Sheet1'!$A$362:$Q$448,9,FALSE)/100</f>
        <v>0.001876172607879925</v>
      </c>
      <c r="K15" s="48">
        <f>VLOOKUP(A15,'[1]Sheet1'!$A$362:$Q$448,10,FALSE)/100</f>
        <v>0</v>
      </c>
      <c r="L15" s="101">
        <f>VLOOKUP(A15,'[1]Sheet1'!$A$362:$Q$448,11,FALSE)/100</f>
        <v>0.002258793159083575</v>
      </c>
      <c r="M15" s="46">
        <f>VLOOKUP(A15,'[1]Sheet1'!$A$362:$Q$448,12,FALSE)/100</f>
        <v>0.0013844023996308261</v>
      </c>
      <c r="N15" s="47">
        <f>VLOOKUP(A15,'[1]Sheet1'!$A$362:$Q$448,13,FALSE)/100</f>
        <v>0.00388651379712398</v>
      </c>
      <c r="O15" s="47">
        <f>VLOOKUP(A15,'[1]Sheet1'!$A$362:$Q$448,14,FALSE)/100</f>
        <v>0</v>
      </c>
      <c r="P15" s="48">
        <f>VLOOKUP(A15,'[1]Sheet1'!$A$362:$Q$448,15,FALSE)/100</f>
        <v>0</v>
      </c>
      <c r="Q15" s="101">
        <f>VLOOKUP(A15,'[1]Sheet1'!$A$362:$Q$448,16,FALSE)/100</f>
        <v>0.0022919605077574047</v>
      </c>
    </row>
    <row r="16" spans="1:17" ht="15">
      <c r="A16" s="67" t="s">
        <v>34</v>
      </c>
      <c r="B16" s="80" t="s">
        <v>35</v>
      </c>
      <c r="C16" s="46">
        <f>VLOOKUP(A16,'[1]Sheet1'!$A$362:$Q$448,2,FALSE)/100</f>
        <v>0</v>
      </c>
      <c r="D16" s="47">
        <f>VLOOKUP(A16,'[1]Sheet1'!$A$362:$Q$448,3,FALSE)/100</f>
        <v>0</v>
      </c>
      <c r="E16" s="47">
        <f>VLOOKUP(A16,'[1]Sheet1'!$A$362:$Q$448,4,FALSE)/100</f>
        <v>0</v>
      </c>
      <c r="F16" s="48">
        <f>VLOOKUP(A16,'[1]Sheet1'!$A$362:$Q$448,5,FALSE)/100</f>
        <v>0</v>
      </c>
      <c r="G16" s="101">
        <f>VLOOKUP(A16,'[1]Sheet1'!$A$362:$Q$448,6,FALSE)/100</f>
        <v>0</v>
      </c>
      <c r="H16" s="46">
        <f>VLOOKUP(A16,'[1]Sheet1'!$A$362:$Q$448,7,FALSE)/100</f>
        <v>0.0001584786053882726</v>
      </c>
      <c r="I16" s="47">
        <f>VLOOKUP(A16,'[1]Sheet1'!$A$362:$Q$448,8,FALSE)/100</f>
        <v>0.0007938608097380259</v>
      </c>
      <c r="J16" s="47">
        <f>VLOOKUP(A16,'[1]Sheet1'!$A$362:$Q$448,9,FALSE)/100</f>
        <v>0</v>
      </c>
      <c r="K16" s="48">
        <f>VLOOKUP(A16,'[1]Sheet1'!$A$362:$Q$448,10,FALSE)/100</f>
        <v>0</v>
      </c>
      <c r="L16" s="101">
        <f>VLOOKUP(A16,'[1]Sheet1'!$A$362:$Q$448,11,FALSE)/100</f>
        <v>0.00045175863181671507</v>
      </c>
      <c r="M16" s="46">
        <f>VLOOKUP(A16,'[1]Sheet1'!$A$362:$Q$448,12,FALSE)/100</f>
        <v>0</v>
      </c>
      <c r="N16" s="47">
        <f>VLOOKUP(A16,'[1]Sheet1'!$A$362:$Q$448,13,FALSE)/100</f>
        <v>0.000777302759424796</v>
      </c>
      <c r="O16" s="47">
        <f>VLOOKUP(A16,'[1]Sheet1'!$A$362:$Q$448,14,FALSE)/100</f>
        <v>0.0010869565217391304</v>
      </c>
      <c r="P16" s="48">
        <f>VLOOKUP(A16,'[1]Sheet1'!$A$362:$Q$448,15,FALSE)/100</f>
        <v>0</v>
      </c>
      <c r="Q16" s="101">
        <f>VLOOKUP(A16,'[1]Sheet1'!$A$362:$Q$448,16,FALSE)/100</f>
        <v>0.0005289139633286319</v>
      </c>
    </row>
    <row r="17" spans="1:17" ht="15">
      <c r="A17" s="67" t="s">
        <v>36</v>
      </c>
      <c r="B17" s="80" t="s">
        <v>37</v>
      </c>
      <c r="C17" s="46">
        <f>VLOOKUP(A17,'[1]Sheet1'!$A$362:$Q$448,2,FALSE)/100</f>
        <v>0.0023148148148148147</v>
      </c>
      <c r="D17" s="47">
        <f>VLOOKUP(A17,'[1]Sheet1'!$A$362:$Q$448,3,FALSE)/100</f>
        <v>0.0011976047904191617</v>
      </c>
      <c r="E17" s="47">
        <f>VLOOKUP(A17,'[1]Sheet1'!$A$362:$Q$448,4,FALSE)/100</f>
        <v>0</v>
      </c>
      <c r="F17" s="48">
        <f>VLOOKUP(A17,'[1]Sheet1'!$A$362:$Q$448,5,FALSE)/100</f>
        <v>0</v>
      </c>
      <c r="G17" s="101">
        <f>VLOOKUP(A17,'[1]Sheet1'!$A$362:$Q$448,6,FALSE)/100</f>
        <v>0.0015518311607697084</v>
      </c>
      <c r="H17" s="46">
        <f>VLOOKUP(A17,'[1]Sheet1'!$A$362:$Q$448,7,FALSE)/100</f>
        <v>0.003961965134706816</v>
      </c>
      <c r="I17" s="47">
        <f>VLOOKUP(A17,'[1]Sheet1'!$A$362:$Q$448,8,FALSE)/100</f>
        <v>0.003043133103995766</v>
      </c>
      <c r="J17" s="47">
        <f>VLOOKUP(A17,'[1]Sheet1'!$A$362:$Q$448,9,FALSE)/100</f>
        <v>0.006253908692933083</v>
      </c>
      <c r="K17" s="48">
        <f>VLOOKUP(A17,'[1]Sheet1'!$A$362:$Q$448,10,FALSE)/100</f>
        <v>0</v>
      </c>
      <c r="L17" s="101">
        <f>VLOOKUP(A17,'[1]Sheet1'!$A$362:$Q$448,11,FALSE)/100</f>
        <v>0.0037431429493384964</v>
      </c>
      <c r="M17" s="46">
        <f>VLOOKUP(A17,'[1]Sheet1'!$A$362:$Q$448,12,FALSE)/100</f>
        <v>0.006460544531610522</v>
      </c>
      <c r="N17" s="47">
        <f>VLOOKUP(A17,'[1]Sheet1'!$A$362:$Q$448,13,FALSE)/100</f>
        <v>0.0058297706956859695</v>
      </c>
      <c r="O17" s="47">
        <f>VLOOKUP(A17,'[1]Sheet1'!$A$362:$Q$448,14,FALSE)/100</f>
        <v>0.006521739130434783</v>
      </c>
      <c r="P17" s="48">
        <f>VLOOKUP(A17,'[1]Sheet1'!$A$362:$Q$448,15,FALSE)/100</f>
        <v>0</v>
      </c>
      <c r="Q17" s="101">
        <f>VLOOKUP(A17,'[1]Sheet1'!$A$362:$Q$448,16,FALSE)/100</f>
        <v>0.006170662905500706</v>
      </c>
    </row>
    <row r="18" spans="1:17" ht="15">
      <c r="A18" s="67" t="s">
        <v>38</v>
      </c>
      <c r="B18" s="80" t="s">
        <v>39</v>
      </c>
      <c r="C18" s="46">
        <f>VLOOKUP(A18,'[1]Sheet1'!$A$362:$Q$448,2,FALSE)/100</f>
        <v>0.0007716049382716049</v>
      </c>
      <c r="D18" s="47">
        <f>VLOOKUP(A18,'[1]Sheet1'!$A$362:$Q$448,3,FALSE)/100</f>
        <v>0</v>
      </c>
      <c r="E18" s="47">
        <f>VLOOKUP(A18,'[1]Sheet1'!$A$362:$Q$448,4,FALSE)/100</f>
        <v>0</v>
      </c>
      <c r="F18" s="48">
        <f>VLOOKUP(A18,'[1]Sheet1'!$A$362:$Q$448,5,FALSE)/100</f>
        <v>0</v>
      </c>
      <c r="G18" s="101">
        <f>VLOOKUP(A18,'[1]Sheet1'!$A$362:$Q$448,6,FALSE)/100</f>
        <v>0.00031036623215394165</v>
      </c>
      <c r="H18" s="46">
        <f>VLOOKUP(A18,'[1]Sheet1'!$A$362:$Q$448,7,FALSE)/100</f>
        <v>0.0006339144215530904</v>
      </c>
      <c r="I18" s="47">
        <f>VLOOKUP(A18,'[1]Sheet1'!$A$362:$Q$448,8,FALSE)/100</f>
        <v>0.00039693040486901297</v>
      </c>
      <c r="J18" s="47">
        <f>VLOOKUP(A18,'[1]Sheet1'!$A$362:$Q$448,9,FALSE)/100</f>
        <v>0.001876172607879925</v>
      </c>
      <c r="K18" s="48">
        <f>VLOOKUP(A18,'[1]Sheet1'!$A$362:$Q$448,10,FALSE)/100</f>
        <v>0</v>
      </c>
      <c r="L18" s="101">
        <f>VLOOKUP(A18,'[1]Sheet1'!$A$362:$Q$448,11,FALSE)/100</f>
        <v>0.0006453694740238787</v>
      </c>
      <c r="M18" s="46">
        <f>VLOOKUP(A18,'[1]Sheet1'!$A$362:$Q$448,12,FALSE)/100</f>
        <v>0.0018458698661744347</v>
      </c>
      <c r="N18" s="47">
        <f>VLOOKUP(A18,'[1]Sheet1'!$A$362:$Q$448,13,FALSE)/100</f>
        <v>0.001165954139137194</v>
      </c>
      <c r="O18" s="47">
        <f>VLOOKUP(A18,'[1]Sheet1'!$A$362:$Q$448,14,FALSE)/100</f>
        <v>0.002173913043478261</v>
      </c>
      <c r="P18" s="48">
        <f>VLOOKUP(A18,'[1]Sheet1'!$A$362:$Q$448,15,FALSE)/100</f>
        <v>0</v>
      </c>
      <c r="Q18" s="101">
        <f>VLOOKUP(A18,'[1]Sheet1'!$A$362:$Q$448,16,FALSE)/100</f>
        <v>0.0015867418899858958</v>
      </c>
    </row>
    <row r="19" spans="1:17" ht="15">
      <c r="A19" s="67" t="s">
        <v>40</v>
      </c>
      <c r="B19" s="80" t="s">
        <v>41</v>
      </c>
      <c r="C19" s="46">
        <f>VLOOKUP(A19,'[1]Sheet1'!$A$362:$Q$448,2,FALSE)/100</f>
        <v>0</v>
      </c>
      <c r="D19" s="47">
        <f>VLOOKUP(A19,'[1]Sheet1'!$A$362:$Q$448,3,FALSE)/100</f>
        <v>0</v>
      </c>
      <c r="E19" s="47">
        <f>VLOOKUP(A19,'[1]Sheet1'!$A$362:$Q$448,4,FALSE)/100</f>
        <v>0</v>
      </c>
      <c r="F19" s="48">
        <f>VLOOKUP(A19,'[1]Sheet1'!$A$362:$Q$448,5,FALSE)/100</f>
        <v>0</v>
      </c>
      <c r="G19" s="101">
        <f>VLOOKUP(A19,'[1]Sheet1'!$A$362:$Q$448,6,FALSE)/100</f>
        <v>0</v>
      </c>
      <c r="H19" s="46">
        <f>VLOOKUP(A19,'[1]Sheet1'!$A$362:$Q$448,7,FALSE)/100</f>
        <v>0.0001584786053882726</v>
      </c>
      <c r="I19" s="47">
        <f>VLOOKUP(A19,'[1]Sheet1'!$A$362:$Q$448,8,FALSE)/100</f>
        <v>0.0005292405398253506</v>
      </c>
      <c r="J19" s="47">
        <f>VLOOKUP(A19,'[1]Sheet1'!$A$362:$Q$448,9,FALSE)/100</f>
        <v>0</v>
      </c>
      <c r="K19" s="48">
        <f>VLOOKUP(A19,'[1]Sheet1'!$A$362:$Q$448,10,FALSE)/100</f>
        <v>0</v>
      </c>
      <c r="L19" s="101">
        <f>VLOOKUP(A19,'[1]Sheet1'!$A$362:$Q$448,11,FALSE)/100</f>
        <v>0.00032268473701193933</v>
      </c>
      <c r="M19" s="46">
        <f>VLOOKUP(A19,'[1]Sheet1'!$A$362:$Q$448,12,FALSE)/100</f>
        <v>0</v>
      </c>
      <c r="N19" s="47">
        <f>VLOOKUP(A19,'[1]Sheet1'!$A$362:$Q$448,13,FALSE)/100</f>
        <v>0.000777302759424796</v>
      </c>
      <c r="O19" s="47">
        <f>VLOOKUP(A19,'[1]Sheet1'!$A$362:$Q$448,14,FALSE)/100</f>
        <v>0.0010869565217391304</v>
      </c>
      <c r="P19" s="48">
        <f>VLOOKUP(A19,'[1]Sheet1'!$A$362:$Q$448,15,FALSE)/100</f>
        <v>0</v>
      </c>
      <c r="Q19" s="101">
        <f>VLOOKUP(A19,'[1]Sheet1'!$A$362:$Q$448,16,FALSE)/100</f>
        <v>0.0005289139633286319</v>
      </c>
    </row>
    <row r="20" spans="1:17" ht="28.5">
      <c r="A20" s="67" t="s">
        <v>42</v>
      </c>
      <c r="B20" s="80" t="s">
        <v>43</v>
      </c>
      <c r="C20" s="46">
        <f>VLOOKUP(A20,'[1]Sheet1'!$A$362:$Q$448,2,FALSE)/100</f>
        <v>0.0023148148148148147</v>
      </c>
      <c r="D20" s="47">
        <f>VLOOKUP(A20,'[1]Sheet1'!$A$362:$Q$448,3,FALSE)/100</f>
        <v>0.0017964071856287425</v>
      </c>
      <c r="E20" s="47">
        <f>VLOOKUP(A20,'[1]Sheet1'!$A$362:$Q$448,4,FALSE)/100</f>
        <v>0</v>
      </c>
      <c r="F20" s="48">
        <f>VLOOKUP(A20,'[1]Sheet1'!$A$362:$Q$448,5,FALSE)/100</f>
        <v>0</v>
      </c>
      <c r="G20" s="101">
        <f>VLOOKUP(A20,'[1]Sheet1'!$A$362:$Q$448,6,FALSE)/100</f>
        <v>0.00186219739292365</v>
      </c>
      <c r="H20" s="46">
        <f>VLOOKUP(A20,'[1]Sheet1'!$A$362:$Q$448,7,FALSE)/100</f>
        <v>0.0015847860538827257</v>
      </c>
      <c r="I20" s="47">
        <f>VLOOKUP(A20,'[1]Sheet1'!$A$362:$Q$448,8,FALSE)/100</f>
        <v>0.001984652024345065</v>
      </c>
      <c r="J20" s="47">
        <f>VLOOKUP(A20,'[1]Sheet1'!$A$362:$Q$448,9,FALSE)/100</f>
        <v>0.0012507817385866166</v>
      </c>
      <c r="K20" s="48">
        <f>VLOOKUP(A20,'[1]Sheet1'!$A$362:$Q$448,10,FALSE)/100</f>
        <v>0</v>
      </c>
      <c r="L20" s="101">
        <f>VLOOKUP(A20,'[1]Sheet1'!$A$362:$Q$448,11,FALSE)/100</f>
        <v>0.0017424975798644724</v>
      </c>
      <c r="M20" s="46">
        <f>VLOOKUP(A20,'[1]Sheet1'!$A$362:$Q$448,12,FALSE)/100</f>
        <v>0.00046146746654360867</v>
      </c>
      <c r="N20" s="47">
        <f>VLOOKUP(A20,'[1]Sheet1'!$A$362:$Q$448,13,FALSE)/100</f>
        <v>0.000777302759424796</v>
      </c>
      <c r="O20" s="47">
        <f>VLOOKUP(A20,'[1]Sheet1'!$A$362:$Q$448,14,FALSE)/100</f>
        <v>0.0010869565217391304</v>
      </c>
      <c r="P20" s="48">
        <f>VLOOKUP(A20,'[1]Sheet1'!$A$362:$Q$448,15,FALSE)/100</f>
        <v>0</v>
      </c>
      <c r="Q20" s="101">
        <f>VLOOKUP(A20,'[1]Sheet1'!$A$362:$Q$448,16,FALSE)/100</f>
        <v>0.0007052186177715092</v>
      </c>
    </row>
    <row r="21" spans="1:17" ht="15">
      <c r="A21" s="67" t="s">
        <v>44</v>
      </c>
      <c r="B21" s="81" t="s">
        <v>45</v>
      </c>
      <c r="C21" s="46">
        <f>VLOOKUP(A21,'[1]Sheet1'!$A$362:$Q$448,2,FALSE)/100</f>
        <v>0.0007716049382716049</v>
      </c>
      <c r="D21" s="47">
        <f>VLOOKUP(A21,'[1]Sheet1'!$A$362:$Q$448,3,FALSE)/100</f>
        <v>0.0005988023952095808</v>
      </c>
      <c r="E21" s="47">
        <f>VLOOKUP(A21,'[1]Sheet1'!$A$362:$Q$448,4,FALSE)/100</f>
        <v>0.00411522633744856</v>
      </c>
      <c r="F21" s="48">
        <f>VLOOKUP(A21,'[1]Sheet1'!$A$362:$Q$448,5,FALSE)/100</f>
        <v>0</v>
      </c>
      <c r="G21" s="101">
        <f>VLOOKUP(A21,'[1]Sheet1'!$A$362:$Q$448,6,FALSE)/100</f>
        <v>0.000931098696461825</v>
      </c>
      <c r="H21" s="46">
        <f>VLOOKUP(A21,'[1]Sheet1'!$A$362:$Q$448,7,FALSE)/100</f>
        <v>0.0033280507131537252</v>
      </c>
      <c r="I21" s="47">
        <f>VLOOKUP(A21,'[1]Sheet1'!$A$362:$Q$448,8,FALSE)/100</f>
        <v>0.004233924318602805</v>
      </c>
      <c r="J21" s="47">
        <f>VLOOKUP(A21,'[1]Sheet1'!$A$362:$Q$448,9,FALSE)/100</f>
        <v>0.0031269543464665416</v>
      </c>
      <c r="K21" s="48">
        <f>VLOOKUP(A21,'[1]Sheet1'!$A$362:$Q$448,10,FALSE)/100</f>
        <v>0</v>
      </c>
      <c r="L21" s="101">
        <f>VLOOKUP(A21,'[1]Sheet1'!$A$362:$Q$448,11,FALSE)/100</f>
        <v>0.0037431429493384964</v>
      </c>
      <c r="M21" s="46">
        <f>VLOOKUP(A21,'[1]Sheet1'!$A$362:$Q$448,12,FALSE)/100</f>
        <v>0.004614674665436087</v>
      </c>
      <c r="N21" s="47">
        <f>VLOOKUP(A21,'[1]Sheet1'!$A$362:$Q$448,13,FALSE)/100</f>
        <v>0.002331908278274388</v>
      </c>
      <c r="O21" s="47">
        <f>VLOOKUP(A21,'[1]Sheet1'!$A$362:$Q$448,14,FALSE)/100</f>
        <v>0.007608695652173913</v>
      </c>
      <c r="P21" s="48">
        <f>VLOOKUP(A21,'[1]Sheet1'!$A$362:$Q$448,15,FALSE)/100</f>
        <v>0</v>
      </c>
      <c r="Q21" s="101">
        <f>VLOOKUP(A21,'[1]Sheet1'!$A$362:$Q$448,16,FALSE)/100</f>
        <v>0.0040550070521861775</v>
      </c>
    </row>
    <row r="22" spans="1:17" ht="15">
      <c r="A22" s="67" t="s">
        <v>46</v>
      </c>
      <c r="B22" s="80" t="s">
        <v>47</v>
      </c>
      <c r="C22" s="46">
        <f>VLOOKUP(A22,'[1]Sheet1'!$A$362:$Q$448,2,FALSE)/100</f>
        <v>0.0007716049382716049</v>
      </c>
      <c r="D22" s="47">
        <f>VLOOKUP(A22,'[1]Sheet1'!$A$362:$Q$448,3,FALSE)/100</f>
        <v>0.0005988023952095808</v>
      </c>
      <c r="E22" s="47">
        <f>VLOOKUP(A22,'[1]Sheet1'!$A$362:$Q$448,4,FALSE)/100</f>
        <v>0</v>
      </c>
      <c r="F22" s="48">
        <f>VLOOKUP(A22,'[1]Sheet1'!$A$362:$Q$448,5,FALSE)/100</f>
        <v>0</v>
      </c>
      <c r="G22" s="101">
        <f>VLOOKUP(A22,'[1]Sheet1'!$A$362:$Q$448,6,FALSE)/100</f>
        <v>0.0006207324643078833</v>
      </c>
      <c r="H22" s="46">
        <f>VLOOKUP(A22,'[1]Sheet1'!$A$362:$Q$448,7,FALSE)/100</f>
        <v>0.0031695721077654514</v>
      </c>
      <c r="I22" s="47">
        <f>VLOOKUP(A22,'[1]Sheet1'!$A$362:$Q$448,8,FALSE)/100</f>
        <v>0.0023815824292140776</v>
      </c>
      <c r="J22" s="47">
        <f>VLOOKUP(A22,'[1]Sheet1'!$A$362:$Q$448,9,FALSE)/100</f>
        <v>0.0050031269543464665</v>
      </c>
      <c r="K22" s="48">
        <f>VLOOKUP(A22,'[1]Sheet1'!$A$362:$Q$448,10,FALSE)/100</f>
        <v>0</v>
      </c>
      <c r="L22" s="101">
        <f>VLOOKUP(A22,'[1]Sheet1'!$A$362:$Q$448,11,FALSE)/100</f>
        <v>0.002968699580509842</v>
      </c>
      <c r="M22" s="46">
        <f>VLOOKUP(A22,'[1]Sheet1'!$A$362:$Q$448,12,FALSE)/100</f>
        <v>0.0027688047992616522</v>
      </c>
      <c r="N22" s="47">
        <f>VLOOKUP(A22,'[1]Sheet1'!$A$362:$Q$448,13,FALSE)/100</f>
        <v>0.00194325689856199</v>
      </c>
      <c r="O22" s="47">
        <f>VLOOKUP(A22,'[1]Sheet1'!$A$362:$Q$448,14,FALSE)/100</f>
        <v>0.004347826086956522</v>
      </c>
      <c r="P22" s="48">
        <f>VLOOKUP(A22,'[1]Sheet1'!$A$362:$Q$448,15,FALSE)/100</f>
        <v>0</v>
      </c>
      <c r="Q22" s="101">
        <f>VLOOKUP(A22,'[1]Sheet1'!$A$362:$Q$448,16,FALSE)/100</f>
        <v>0.002644569816643159</v>
      </c>
    </row>
    <row r="23" spans="1:17" ht="15">
      <c r="A23" s="67" t="s">
        <v>48</v>
      </c>
      <c r="B23" s="80" t="s">
        <v>49</v>
      </c>
      <c r="C23" s="46">
        <f>VLOOKUP(A23,'[1]Sheet1'!$A$362:$Q$448,2,FALSE)/100</f>
        <v>0</v>
      </c>
      <c r="D23" s="47">
        <f>VLOOKUP(A23,'[1]Sheet1'!$A$362:$Q$448,3,FALSE)/100</f>
        <v>0.0011976047904191617</v>
      </c>
      <c r="E23" s="47">
        <f>VLOOKUP(A23,'[1]Sheet1'!$A$362:$Q$448,4,FALSE)/100</f>
        <v>0.00411522633744856</v>
      </c>
      <c r="F23" s="48">
        <f>VLOOKUP(A23,'[1]Sheet1'!$A$362:$Q$448,5,FALSE)/100</f>
        <v>0</v>
      </c>
      <c r="G23" s="101">
        <f>VLOOKUP(A23,'[1]Sheet1'!$A$362:$Q$448,6,FALSE)/100</f>
        <v>0.000931098696461825</v>
      </c>
      <c r="H23" s="46">
        <f>VLOOKUP(A23,'[1]Sheet1'!$A$362:$Q$448,7,FALSE)/100</f>
        <v>0.004595879556259905</v>
      </c>
      <c r="I23" s="47">
        <f>VLOOKUP(A23,'[1]Sheet1'!$A$362:$Q$448,8,FALSE)/100</f>
        <v>0.001455411484519714</v>
      </c>
      <c r="J23" s="47">
        <f>VLOOKUP(A23,'[1]Sheet1'!$A$362:$Q$448,9,FALSE)/100</f>
        <v>0.0025015634771732333</v>
      </c>
      <c r="K23" s="48">
        <f>VLOOKUP(A23,'[1]Sheet1'!$A$362:$Q$448,10,FALSE)/100</f>
        <v>0</v>
      </c>
      <c r="L23" s="101">
        <f>VLOOKUP(A23,'[1]Sheet1'!$A$362:$Q$448,11,FALSE)/100</f>
        <v>0.002839625685705066</v>
      </c>
      <c r="M23" s="46">
        <f>VLOOKUP(A23,'[1]Sheet1'!$A$362:$Q$448,12,FALSE)/100</f>
        <v>0.004614674665436087</v>
      </c>
      <c r="N23" s="47">
        <f>VLOOKUP(A23,'[1]Sheet1'!$A$362:$Q$448,13,FALSE)/100</f>
        <v>0.0027205596579867857</v>
      </c>
      <c r="O23" s="47">
        <f>VLOOKUP(A23,'[1]Sheet1'!$A$362:$Q$448,14,FALSE)/100</f>
        <v>0.0010869565217391304</v>
      </c>
      <c r="P23" s="48">
        <f>VLOOKUP(A23,'[1]Sheet1'!$A$362:$Q$448,15,FALSE)/100</f>
        <v>0</v>
      </c>
      <c r="Q23" s="101">
        <f>VLOOKUP(A23,'[1]Sheet1'!$A$362:$Q$448,16,FALSE)/100</f>
        <v>0.0031734837799717915</v>
      </c>
    </row>
    <row r="24" spans="1:17" ht="15">
      <c r="A24" s="67" t="s">
        <v>50</v>
      </c>
      <c r="B24" s="81" t="s">
        <v>51</v>
      </c>
      <c r="C24" s="46">
        <f>VLOOKUP(A24,'[1]Sheet1'!$A$362:$Q$448,2,FALSE)/100</f>
        <v>0.009259259259259259</v>
      </c>
      <c r="D24" s="47">
        <f>VLOOKUP(A24,'[1]Sheet1'!$A$362:$Q$448,3,FALSE)/100</f>
        <v>0.006586826347305389</v>
      </c>
      <c r="E24" s="47">
        <f>VLOOKUP(A24,'[1]Sheet1'!$A$362:$Q$448,4,FALSE)/100</f>
        <v>0.00411522633744856</v>
      </c>
      <c r="F24" s="48">
        <f>VLOOKUP(A24,'[1]Sheet1'!$A$362:$Q$448,5,FALSE)/100</f>
        <v>0</v>
      </c>
      <c r="G24" s="101">
        <f>VLOOKUP(A24,'[1]Sheet1'!$A$362:$Q$448,6,FALSE)/100</f>
        <v>0.0074487895716946</v>
      </c>
      <c r="H24" s="46">
        <f>VLOOKUP(A24,'[1]Sheet1'!$A$362:$Q$448,7,FALSE)/100</f>
        <v>0.01600633914421553</v>
      </c>
      <c r="I24" s="47">
        <f>VLOOKUP(A24,'[1]Sheet1'!$A$362:$Q$448,8,FALSE)/100</f>
        <v>0.018258798623974597</v>
      </c>
      <c r="J24" s="47">
        <f>VLOOKUP(A24,'[1]Sheet1'!$A$362:$Q$448,9,FALSE)/100</f>
        <v>0.016260162601626018</v>
      </c>
      <c r="K24" s="48">
        <f>VLOOKUP(A24,'[1]Sheet1'!$A$362:$Q$448,10,FALSE)/100</f>
        <v>0</v>
      </c>
      <c r="L24" s="101">
        <f>VLOOKUP(A24,'[1]Sheet1'!$A$362:$Q$448,11,FALSE)/100</f>
        <v>0.017102291061632784</v>
      </c>
      <c r="M24" s="46">
        <f>VLOOKUP(A24,'[1]Sheet1'!$A$362:$Q$448,12,FALSE)/100</f>
        <v>0.032302722658052604</v>
      </c>
      <c r="N24" s="47">
        <f>VLOOKUP(A24,'[1]Sheet1'!$A$362:$Q$448,13,FALSE)/100</f>
        <v>0.02137582588418189</v>
      </c>
      <c r="O24" s="47">
        <f>VLOOKUP(A24,'[1]Sheet1'!$A$362:$Q$448,14,FALSE)/100</f>
        <v>0.035869565217391305</v>
      </c>
      <c r="P24" s="48">
        <f>VLOOKUP(A24,'[1]Sheet1'!$A$362:$Q$448,15,FALSE)/100</f>
        <v>0.08333333333333331</v>
      </c>
      <c r="Q24" s="101">
        <f>VLOOKUP(A24,'[1]Sheet1'!$A$362:$Q$448,16,FALSE)/100</f>
        <v>0.028032440056417494</v>
      </c>
    </row>
    <row r="25" spans="1:17" ht="15">
      <c r="A25" s="67" t="s">
        <v>52</v>
      </c>
      <c r="B25" s="80" t="s">
        <v>53</v>
      </c>
      <c r="C25" s="46">
        <f>VLOOKUP(A25,'[1]Sheet1'!$A$362:$Q$448,2,FALSE)/100</f>
        <v>0.0030864197530864196</v>
      </c>
      <c r="D25" s="47">
        <f>VLOOKUP(A25,'[1]Sheet1'!$A$362:$Q$448,3,FALSE)/100</f>
        <v>0.003592814371257485</v>
      </c>
      <c r="E25" s="47">
        <f>VLOOKUP(A25,'[1]Sheet1'!$A$362:$Q$448,4,FALSE)/100</f>
        <v>0.00823045267489712</v>
      </c>
      <c r="F25" s="48">
        <f>VLOOKUP(A25,'[1]Sheet1'!$A$362:$Q$448,5,FALSE)/100</f>
        <v>0</v>
      </c>
      <c r="G25" s="101">
        <f>VLOOKUP(A25,'[1]Sheet1'!$A$362:$Q$448,6,FALSE)/100</f>
        <v>0.0037243947858473</v>
      </c>
      <c r="H25" s="46">
        <f>VLOOKUP(A25,'[1]Sheet1'!$A$362:$Q$448,7,FALSE)/100</f>
        <v>0.011885895404120444</v>
      </c>
      <c r="I25" s="47">
        <f>VLOOKUP(A25,'[1]Sheet1'!$A$362:$Q$448,8,FALSE)/100</f>
        <v>0.005292405398253507</v>
      </c>
      <c r="J25" s="47">
        <f>VLOOKUP(A25,'[1]Sheet1'!$A$362:$Q$448,9,FALSE)/100</f>
        <v>0.006253908692933083</v>
      </c>
      <c r="K25" s="48">
        <f>VLOOKUP(A25,'[1]Sheet1'!$A$362:$Q$448,10,FALSE)/100</f>
        <v>0</v>
      </c>
      <c r="L25" s="101">
        <f>VLOOKUP(A25,'[1]Sheet1'!$A$362:$Q$448,11,FALSE)/100</f>
        <v>0.008067118425298484</v>
      </c>
      <c r="M25" s="46">
        <f>VLOOKUP(A25,'[1]Sheet1'!$A$362:$Q$448,12,FALSE)/100</f>
        <v>0.012459621596677435</v>
      </c>
      <c r="N25" s="47">
        <f>VLOOKUP(A25,'[1]Sheet1'!$A$362:$Q$448,13,FALSE)/100</f>
        <v>0.0058297706956859695</v>
      </c>
      <c r="O25" s="47">
        <f>VLOOKUP(A25,'[1]Sheet1'!$A$362:$Q$448,14,FALSE)/100</f>
        <v>0.008695652173913044</v>
      </c>
      <c r="P25" s="48">
        <f>VLOOKUP(A25,'[1]Sheet1'!$A$362:$Q$448,15,FALSE)/100</f>
        <v>0</v>
      </c>
      <c r="Q25" s="101">
        <f>VLOOKUP(A25,'[1]Sheet1'!$A$362:$Q$448,16,FALSE)/100</f>
        <v>0.008815232722143865</v>
      </c>
    </row>
    <row r="26" spans="1:17" ht="15">
      <c r="A26" s="67" t="s">
        <v>54</v>
      </c>
      <c r="B26" s="80" t="s">
        <v>55</v>
      </c>
      <c r="C26" s="46">
        <f>VLOOKUP(A26,'[1]Sheet1'!$A$362:$Q$448,2,FALSE)/100</f>
        <v>0.0023148148148148147</v>
      </c>
      <c r="D26" s="47">
        <f>VLOOKUP(A26,'[1]Sheet1'!$A$362:$Q$448,3,FALSE)/100</f>
        <v>0.0023952095808383233</v>
      </c>
      <c r="E26" s="47">
        <f>VLOOKUP(A26,'[1]Sheet1'!$A$362:$Q$448,4,FALSE)/100</f>
        <v>0</v>
      </c>
      <c r="F26" s="48">
        <f>VLOOKUP(A26,'[1]Sheet1'!$A$362:$Q$448,5,FALSE)/100</f>
        <v>0</v>
      </c>
      <c r="G26" s="101">
        <f>VLOOKUP(A26,'[1]Sheet1'!$A$362:$Q$448,6,FALSE)/100</f>
        <v>0.0021725636250775914</v>
      </c>
      <c r="H26" s="46">
        <f>VLOOKUP(A26,'[1]Sheet1'!$A$362:$Q$448,7,FALSE)/100</f>
        <v>0.003486529318541997</v>
      </c>
      <c r="I26" s="47">
        <f>VLOOKUP(A26,'[1]Sheet1'!$A$362:$Q$448,8,FALSE)/100</f>
        <v>0.005292405398253507</v>
      </c>
      <c r="J26" s="47">
        <f>VLOOKUP(A26,'[1]Sheet1'!$A$362:$Q$448,9,FALSE)/100</f>
        <v>0.005628517823639775</v>
      </c>
      <c r="K26" s="48">
        <f>VLOOKUP(A26,'[1]Sheet1'!$A$362:$Q$448,10,FALSE)/100</f>
        <v>0</v>
      </c>
      <c r="L26" s="101">
        <f>VLOOKUP(A26,'[1]Sheet1'!$A$362:$Q$448,11,FALSE)/100</f>
        <v>0.004582123265569538</v>
      </c>
      <c r="M26" s="46">
        <f>VLOOKUP(A26,'[1]Sheet1'!$A$362:$Q$448,12,FALSE)/100</f>
        <v>0.004614674665436087</v>
      </c>
      <c r="N26" s="47">
        <f>VLOOKUP(A26,'[1]Sheet1'!$A$362:$Q$448,13,FALSE)/100</f>
        <v>0.006218422075398368</v>
      </c>
      <c r="O26" s="47">
        <f>VLOOKUP(A26,'[1]Sheet1'!$A$362:$Q$448,14,FALSE)/100</f>
        <v>0.006521739130434783</v>
      </c>
      <c r="P26" s="48">
        <f>VLOOKUP(A26,'[1]Sheet1'!$A$362:$Q$448,15,FALSE)/100</f>
        <v>0</v>
      </c>
      <c r="Q26" s="101">
        <f>VLOOKUP(A26,'[1]Sheet1'!$A$362:$Q$448,16,FALSE)/100</f>
        <v>0.005641748942172073</v>
      </c>
    </row>
    <row r="27" spans="1:17" ht="15">
      <c r="A27" s="67" t="s">
        <v>56</v>
      </c>
      <c r="B27" s="80" t="s">
        <v>57</v>
      </c>
      <c r="C27" s="46">
        <f>VLOOKUP(A27,'[1]Sheet1'!$A$362:$Q$448,2,FALSE)/100</f>
        <v>0.0030864197530864196</v>
      </c>
      <c r="D27" s="47">
        <f>VLOOKUP(A27,'[1]Sheet1'!$A$362:$Q$448,3,FALSE)/100</f>
        <v>0.003592814371257485</v>
      </c>
      <c r="E27" s="47">
        <f>VLOOKUP(A27,'[1]Sheet1'!$A$362:$Q$448,4,FALSE)/100</f>
        <v>0.00411522633744856</v>
      </c>
      <c r="F27" s="48">
        <f>VLOOKUP(A27,'[1]Sheet1'!$A$362:$Q$448,5,FALSE)/100</f>
        <v>0</v>
      </c>
      <c r="G27" s="101">
        <f>VLOOKUP(A27,'[1]Sheet1'!$A$362:$Q$448,6,FALSE)/100</f>
        <v>0.003414028553693357</v>
      </c>
      <c r="H27" s="46">
        <f>VLOOKUP(A27,'[1]Sheet1'!$A$362:$Q$448,7,FALSE)/100</f>
        <v>0.0052297939778129954</v>
      </c>
      <c r="I27" s="47">
        <f>VLOOKUP(A27,'[1]Sheet1'!$A$362:$Q$448,8,FALSE)/100</f>
        <v>0.005953956073035195</v>
      </c>
      <c r="J27" s="47">
        <f>VLOOKUP(A27,'[1]Sheet1'!$A$362:$Q$448,9,FALSE)/100</f>
        <v>0.009380863039399626</v>
      </c>
      <c r="K27" s="48">
        <f>VLOOKUP(A27,'[1]Sheet1'!$A$362:$Q$448,10,FALSE)/100</f>
        <v>0.03571428571428571</v>
      </c>
      <c r="L27" s="101">
        <f>VLOOKUP(A27,'[1]Sheet1'!$A$362:$Q$448,11,FALSE)/100</f>
        <v>0.00606647305582446</v>
      </c>
      <c r="M27" s="46">
        <f>VLOOKUP(A27,'[1]Sheet1'!$A$362:$Q$448,12,FALSE)/100</f>
        <v>0.009229349330872175</v>
      </c>
      <c r="N27" s="47">
        <f>VLOOKUP(A27,'[1]Sheet1'!$A$362:$Q$448,13,FALSE)/100</f>
        <v>0.006995724834823165</v>
      </c>
      <c r="O27" s="47">
        <f>VLOOKUP(A27,'[1]Sheet1'!$A$362:$Q$448,14,FALSE)/100</f>
        <v>0.002173913043478261</v>
      </c>
      <c r="P27" s="48">
        <f>VLOOKUP(A27,'[1]Sheet1'!$A$362:$Q$448,15,FALSE)/100</f>
        <v>0</v>
      </c>
      <c r="Q27" s="101">
        <f>VLOOKUP(A27,'[1]Sheet1'!$A$362:$Q$448,16,FALSE)/100</f>
        <v>0.007052186177715092</v>
      </c>
    </row>
    <row r="28" spans="1:17" ht="15">
      <c r="A28" s="67" t="s">
        <v>58</v>
      </c>
      <c r="B28" s="80" t="s">
        <v>59</v>
      </c>
      <c r="C28" s="46">
        <f>VLOOKUP(A28,'[1]Sheet1'!$A$362:$Q$448,2,FALSE)/100</f>
        <v>0.004629629629629629</v>
      </c>
      <c r="D28" s="47">
        <f>VLOOKUP(A28,'[1]Sheet1'!$A$362:$Q$448,3,FALSE)/100</f>
        <v>0.0029940119760479044</v>
      </c>
      <c r="E28" s="47">
        <f>VLOOKUP(A28,'[1]Sheet1'!$A$362:$Q$448,4,FALSE)/100</f>
        <v>0</v>
      </c>
      <c r="F28" s="48">
        <f>VLOOKUP(A28,'[1]Sheet1'!$A$362:$Q$448,5,FALSE)/100</f>
        <v>0</v>
      </c>
      <c r="G28" s="101">
        <f>VLOOKUP(A28,'[1]Sheet1'!$A$362:$Q$448,6,FALSE)/100</f>
        <v>0.003414028553693357</v>
      </c>
      <c r="H28" s="46">
        <f>VLOOKUP(A28,'[1]Sheet1'!$A$362:$Q$448,7,FALSE)/100</f>
        <v>0.005071315372424723</v>
      </c>
      <c r="I28" s="47">
        <f>VLOOKUP(A28,'[1]Sheet1'!$A$362:$Q$448,8,FALSE)/100</f>
        <v>0.006483196612860545</v>
      </c>
      <c r="J28" s="47">
        <f>VLOOKUP(A28,'[1]Sheet1'!$A$362:$Q$448,9,FALSE)/100</f>
        <v>0.009380863039399626</v>
      </c>
      <c r="K28" s="48">
        <f>VLOOKUP(A28,'[1]Sheet1'!$A$362:$Q$448,10,FALSE)/100</f>
        <v>0.03571428571428571</v>
      </c>
      <c r="L28" s="101">
        <f>VLOOKUP(A28,'[1]Sheet1'!$A$362:$Q$448,11,FALSE)/100</f>
        <v>0.0062600838980316235</v>
      </c>
      <c r="M28" s="46">
        <f>VLOOKUP(A28,'[1]Sheet1'!$A$362:$Q$448,12,FALSE)/100</f>
        <v>0.011536686663590217</v>
      </c>
      <c r="N28" s="47">
        <f>VLOOKUP(A28,'[1]Sheet1'!$A$362:$Q$448,13,FALSE)/100</f>
        <v>0.00777302759424796</v>
      </c>
      <c r="O28" s="47">
        <f>VLOOKUP(A28,'[1]Sheet1'!$A$362:$Q$448,14,FALSE)/100</f>
        <v>0.009782608695652175</v>
      </c>
      <c r="P28" s="48">
        <f>VLOOKUP(A28,'[1]Sheet1'!$A$362:$Q$448,15,FALSE)/100</f>
        <v>0</v>
      </c>
      <c r="Q28" s="101">
        <f>VLOOKUP(A28,'[1]Sheet1'!$A$362:$Q$448,16,FALSE)/100</f>
        <v>0.009520451339915375</v>
      </c>
    </row>
    <row r="29" spans="1:17" ht="15">
      <c r="A29" s="67" t="s">
        <v>60</v>
      </c>
      <c r="B29" s="80" t="s">
        <v>61</v>
      </c>
      <c r="C29" s="46">
        <f>VLOOKUP(A29,'[1]Sheet1'!$A$362:$Q$448,2,FALSE)/100</f>
        <v>0.007716049382716049</v>
      </c>
      <c r="D29" s="47">
        <f>VLOOKUP(A29,'[1]Sheet1'!$A$362:$Q$448,3,FALSE)/100</f>
        <v>0.00838323353293413</v>
      </c>
      <c r="E29" s="47">
        <f>VLOOKUP(A29,'[1]Sheet1'!$A$362:$Q$448,4,FALSE)/100</f>
        <v>0.01646090534979424</v>
      </c>
      <c r="F29" s="48">
        <f>VLOOKUP(A29,'[1]Sheet1'!$A$362:$Q$448,5,FALSE)/100</f>
        <v>0.07692307692307693</v>
      </c>
      <c r="G29" s="101">
        <f>VLOOKUP(A29,'[1]Sheet1'!$A$362:$Q$448,6,FALSE)/100</f>
        <v>0.009000620732464307</v>
      </c>
      <c r="H29" s="46">
        <f>VLOOKUP(A29,'[1]Sheet1'!$A$362:$Q$448,7,FALSE)/100</f>
        <v>0.01236133122028526</v>
      </c>
      <c r="I29" s="47">
        <f>VLOOKUP(A29,'[1]Sheet1'!$A$362:$Q$448,8,FALSE)/100</f>
        <v>0.013098703360677429</v>
      </c>
      <c r="J29" s="47">
        <f>VLOOKUP(A29,'[1]Sheet1'!$A$362:$Q$448,9,FALSE)/100</f>
        <v>0.01751094434021263</v>
      </c>
      <c r="K29" s="48">
        <f>VLOOKUP(A29,'[1]Sheet1'!$A$362:$Q$448,10,FALSE)/100</f>
        <v>0</v>
      </c>
      <c r="L29" s="101">
        <f>VLOOKUP(A29,'[1]Sheet1'!$A$362:$Q$448,11,FALSE)/100</f>
        <v>0.013230074217489512</v>
      </c>
      <c r="M29" s="46">
        <f>VLOOKUP(A29,'[1]Sheet1'!$A$362:$Q$448,12,FALSE)/100</f>
        <v>0.006922011998154131</v>
      </c>
      <c r="N29" s="47">
        <f>VLOOKUP(A29,'[1]Sheet1'!$A$362:$Q$448,13,FALSE)/100</f>
        <v>0.014380101049358726</v>
      </c>
      <c r="O29" s="47">
        <f>VLOOKUP(A29,'[1]Sheet1'!$A$362:$Q$448,14,FALSE)/100</f>
        <v>0.01956521739130435</v>
      </c>
      <c r="P29" s="48">
        <f>VLOOKUP(A29,'[1]Sheet1'!$A$362:$Q$448,15,FALSE)/100</f>
        <v>0.08333333333333331</v>
      </c>
      <c r="Q29" s="101">
        <f>VLOOKUP(A29,'[1]Sheet1'!$A$362:$Q$448,16,FALSE)/100</f>
        <v>0.012517630465444287</v>
      </c>
    </row>
    <row r="30" spans="1:17" ht="15">
      <c r="A30" s="67" t="s">
        <v>62</v>
      </c>
      <c r="B30" s="80" t="s">
        <v>63</v>
      </c>
      <c r="C30" s="46">
        <f>VLOOKUP(A30,'[1]Sheet1'!$A$362:$Q$448,2,FALSE)/100</f>
        <v>0.0038580246913580245</v>
      </c>
      <c r="D30" s="47">
        <f>VLOOKUP(A30,'[1]Sheet1'!$A$362:$Q$448,3,FALSE)/100</f>
        <v>0.0011976047904191617</v>
      </c>
      <c r="E30" s="47">
        <f>VLOOKUP(A30,'[1]Sheet1'!$A$362:$Q$448,4,FALSE)/100</f>
        <v>0.00411522633744856</v>
      </c>
      <c r="F30" s="48">
        <f>VLOOKUP(A30,'[1]Sheet1'!$A$362:$Q$448,5,FALSE)/100</f>
        <v>0</v>
      </c>
      <c r="G30" s="101">
        <f>VLOOKUP(A30,'[1]Sheet1'!$A$362:$Q$448,6,FALSE)/100</f>
        <v>0.002482929857231533</v>
      </c>
      <c r="H30" s="46">
        <f>VLOOKUP(A30,'[1]Sheet1'!$A$362:$Q$448,7,FALSE)/100</f>
        <v>0.00491283676703645</v>
      </c>
      <c r="I30" s="47">
        <f>VLOOKUP(A30,'[1]Sheet1'!$A$362:$Q$448,8,FALSE)/100</f>
        <v>0.003572373643821117</v>
      </c>
      <c r="J30" s="47">
        <f>VLOOKUP(A30,'[1]Sheet1'!$A$362:$Q$448,9,FALSE)/100</f>
        <v>0.001876172607879925</v>
      </c>
      <c r="K30" s="48">
        <f>VLOOKUP(A30,'[1]Sheet1'!$A$362:$Q$448,10,FALSE)/100</f>
        <v>0</v>
      </c>
      <c r="L30" s="101">
        <f>VLOOKUP(A30,'[1]Sheet1'!$A$362:$Q$448,11,FALSE)/100</f>
        <v>0.00393675379154566</v>
      </c>
      <c r="M30" s="46">
        <f>VLOOKUP(A30,'[1]Sheet1'!$A$362:$Q$448,12,FALSE)/100</f>
        <v>0.007383479464697739</v>
      </c>
      <c r="N30" s="47">
        <f>VLOOKUP(A30,'[1]Sheet1'!$A$362:$Q$448,13,FALSE)/100</f>
        <v>0.0034978624174115823</v>
      </c>
      <c r="O30" s="47">
        <f>VLOOKUP(A30,'[1]Sheet1'!$A$362:$Q$448,14,FALSE)/100</f>
        <v>0.0032608695652173916</v>
      </c>
      <c r="P30" s="48">
        <f>VLOOKUP(A30,'[1]Sheet1'!$A$362:$Q$448,15,FALSE)/100</f>
        <v>0</v>
      </c>
      <c r="Q30" s="101">
        <f>VLOOKUP(A30,'[1]Sheet1'!$A$362:$Q$448,16,FALSE)/100</f>
        <v>0.004936530324400564</v>
      </c>
    </row>
    <row r="31" spans="1:17" ht="15">
      <c r="A31" s="67" t="s">
        <v>64</v>
      </c>
      <c r="B31" s="80" t="s">
        <v>65</v>
      </c>
      <c r="C31" s="46">
        <f>VLOOKUP(A31,'[1]Sheet1'!$A$362:$Q$448,2,FALSE)/100</f>
        <v>0.0007716049382716049</v>
      </c>
      <c r="D31" s="47">
        <f>VLOOKUP(A31,'[1]Sheet1'!$A$362:$Q$448,3,FALSE)/100</f>
        <v>0.0005988023952095808</v>
      </c>
      <c r="E31" s="47">
        <f>VLOOKUP(A31,'[1]Sheet1'!$A$362:$Q$448,4,FALSE)/100</f>
        <v>0</v>
      </c>
      <c r="F31" s="48">
        <f>VLOOKUP(A31,'[1]Sheet1'!$A$362:$Q$448,5,FALSE)/100</f>
        <v>0</v>
      </c>
      <c r="G31" s="101">
        <f>VLOOKUP(A31,'[1]Sheet1'!$A$362:$Q$448,6,FALSE)/100</f>
        <v>0.0006207324643078833</v>
      </c>
      <c r="H31" s="46">
        <f>VLOOKUP(A31,'[1]Sheet1'!$A$362:$Q$448,7,FALSE)/100</f>
        <v>0.0025356576862123614</v>
      </c>
      <c r="I31" s="47">
        <f>VLOOKUP(A31,'[1]Sheet1'!$A$362:$Q$448,8,FALSE)/100</f>
        <v>0.001984652024345065</v>
      </c>
      <c r="J31" s="47">
        <f>VLOOKUP(A31,'[1]Sheet1'!$A$362:$Q$448,9,FALSE)/100</f>
        <v>0.006879299562226392</v>
      </c>
      <c r="K31" s="48">
        <f>VLOOKUP(A31,'[1]Sheet1'!$A$362:$Q$448,10,FALSE)/100</f>
        <v>0</v>
      </c>
      <c r="L31" s="101">
        <f>VLOOKUP(A31,'[1]Sheet1'!$A$362:$Q$448,11,FALSE)/100</f>
        <v>0.00271055179090029</v>
      </c>
      <c r="M31" s="46">
        <f>VLOOKUP(A31,'[1]Sheet1'!$A$362:$Q$448,12,FALSE)/100</f>
        <v>0.0027688047992616522</v>
      </c>
      <c r="N31" s="47">
        <f>VLOOKUP(A31,'[1]Sheet1'!$A$362:$Q$448,13,FALSE)/100</f>
        <v>0.0034978624174115823</v>
      </c>
      <c r="O31" s="47">
        <f>VLOOKUP(A31,'[1]Sheet1'!$A$362:$Q$448,14,FALSE)/100</f>
        <v>0.005434782608695652</v>
      </c>
      <c r="P31" s="48">
        <f>VLOOKUP(A31,'[1]Sheet1'!$A$362:$Q$448,15,FALSE)/100</f>
        <v>0.08333333333333331</v>
      </c>
      <c r="Q31" s="101">
        <f>VLOOKUP(A31,'[1]Sheet1'!$A$362:$Q$448,16,FALSE)/100</f>
        <v>0.003702397743300423</v>
      </c>
    </row>
    <row r="32" spans="1:17" ht="15">
      <c r="A32" s="67" t="s">
        <v>66</v>
      </c>
      <c r="B32" s="81" t="s">
        <v>67</v>
      </c>
      <c r="C32" s="46">
        <f>VLOOKUP(A32,'[1]Sheet1'!$A$362:$Q$448,2,FALSE)/100</f>
        <v>0.007716049382716049</v>
      </c>
      <c r="D32" s="47">
        <f>VLOOKUP(A32,'[1]Sheet1'!$A$362:$Q$448,3,FALSE)/100</f>
        <v>0.00838323353293413</v>
      </c>
      <c r="E32" s="47">
        <f>VLOOKUP(A32,'[1]Sheet1'!$A$362:$Q$448,4,FALSE)/100</f>
        <v>0.00823045267489712</v>
      </c>
      <c r="F32" s="48">
        <f>VLOOKUP(A32,'[1]Sheet1'!$A$362:$Q$448,5,FALSE)/100</f>
        <v>0</v>
      </c>
      <c r="G32" s="101">
        <f>VLOOKUP(A32,'[1]Sheet1'!$A$362:$Q$448,6,FALSE)/100</f>
        <v>0.008069522036002483</v>
      </c>
      <c r="H32" s="46">
        <f>VLOOKUP(A32,'[1]Sheet1'!$A$362:$Q$448,7,FALSE)/100</f>
        <v>0.00855784469096672</v>
      </c>
      <c r="I32" s="47">
        <f>VLOOKUP(A32,'[1]Sheet1'!$A$362:$Q$448,8,FALSE)/100</f>
        <v>0.012701772955808415</v>
      </c>
      <c r="J32" s="47">
        <f>VLOOKUP(A32,'[1]Sheet1'!$A$362:$Q$448,9,FALSE)/100</f>
        <v>0.012507817385866166</v>
      </c>
      <c r="K32" s="48">
        <f>VLOOKUP(A32,'[1]Sheet1'!$A$362:$Q$448,10,FALSE)/100</f>
        <v>0.03571428571428571</v>
      </c>
      <c r="L32" s="101">
        <f>VLOOKUP(A32,'[1]Sheet1'!$A$362:$Q$448,11,FALSE)/100</f>
        <v>0.011035818005808324</v>
      </c>
      <c r="M32" s="46">
        <f>VLOOKUP(A32,'[1]Sheet1'!$A$362:$Q$448,12,FALSE)/100</f>
        <v>0.010613751730503001</v>
      </c>
      <c r="N32" s="47">
        <f>VLOOKUP(A32,'[1]Sheet1'!$A$362:$Q$448,13,FALSE)/100</f>
        <v>0.012825495530509136</v>
      </c>
      <c r="O32" s="47">
        <f>VLOOKUP(A32,'[1]Sheet1'!$A$362:$Q$448,14,FALSE)/100</f>
        <v>0.007608695652173913</v>
      </c>
      <c r="P32" s="48">
        <f>VLOOKUP(A32,'[1]Sheet1'!$A$362:$Q$448,15,FALSE)/100</f>
        <v>0</v>
      </c>
      <c r="Q32" s="101">
        <f>VLOOKUP(A32,'[1]Sheet1'!$A$362:$Q$448,16,FALSE)/100</f>
        <v>0.01110719322990127</v>
      </c>
    </row>
    <row r="33" spans="1:17" ht="15">
      <c r="A33" s="67" t="s">
        <v>68</v>
      </c>
      <c r="B33" s="82" t="s">
        <v>69</v>
      </c>
      <c r="C33" s="46">
        <f>VLOOKUP(A33,'[1]Sheet1'!$A$362:$Q$448,2,FALSE)/100</f>
        <v>0.006944444444444444</v>
      </c>
      <c r="D33" s="47">
        <f>VLOOKUP(A33,'[1]Sheet1'!$A$362:$Q$448,3,FALSE)/100</f>
        <v>0.010778443113772455</v>
      </c>
      <c r="E33" s="47">
        <f>VLOOKUP(A33,'[1]Sheet1'!$A$362:$Q$448,4,FALSE)/100</f>
        <v>0.012345679012345678</v>
      </c>
      <c r="F33" s="48">
        <f>VLOOKUP(A33,'[1]Sheet1'!$A$362:$Q$448,5,FALSE)/100</f>
        <v>0</v>
      </c>
      <c r="G33" s="101">
        <f>VLOOKUP(A33,'[1]Sheet1'!$A$362:$Q$448,6,FALSE)/100</f>
        <v>0.00931098696461825</v>
      </c>
      <c r="H33" s="46">
        <f>VLOOKUP(A33,'[1]Sheet1'!$A$362:$Q$448,7,FALSE)/100</f>
        <v>0.008399366085578447</v>
      </c>
      <c r="I33" s="47">
        <f>VLOOKUP(A33,'[1]Sheet1'!$A$362:$Q$448,8,FALSE)/100</f>
        <v>0.011246361471288702</v>
      </c>
      <c r="J33" s="47">
        <f>VLOOKUP(A33,'[1]Sheet1'!$A$362:$Q$448,9,FALSE)/100</f>
        <v>0.011882426516572859</v>
      </c>
      <c r="K33" s="48">
        <f>VLOOKUP(A33,'[1]Sheet1'!$A$362:$Q$448,10,FALSE)/100</f>
        <v>0</v>
      </c>
      <c r="L33" s="101">
        <f>VLOOKUP(A33,'[1]Sheet1'!$A$362:$Q$448,11,FALSE)/100</f>
        <v>0.010132300742174895</v>
      </c>
      <c r="M33" s="46">
        <f>VLOOKUP(A33,'[1]Sheet1'!$A$362:$Q$448,12,FALSE)/100</f>
        <v>0.008767881864328565</v>
      </c>
      <c r="N33" s="47">
        <f>VLOOKUP(A33,'[1]Sheet1'!$A$362:$Q$448,13,FALSE)/100</f>
        <v>0.013602798289933929</v>
      </c>
      <c r="O33" s="47">
        <f>VLOOKUP(A33,'[1]Sheet1'!$A$362:$Q$448,14,FALSE)/100</f>
        <v>0.011956521739130435</v>
      </c>
      <c r="P33" s="48">
        <f>VLOOKUP(A33,'[1]Sheet1'!$A$362:$Q$448,15,FALSE)/100</f>
        <v>0</v>
      </c>
      <c r="Q33" s="101">
        <f>VLOOKUP(A33,'[1]Sheet1'!$A$362:$Q$448,16,FALSE)/100</f>
        <v>0.011459802538787024</v>
      </c>
    </row>
    <row r="34" spans="1:17" ht="15">
      <c r="A34" s="67" t="s">
        <v>70</v>
      </c>
      <c r="B34" s="80" t="s">
        <v>71</v>
      </c>
      <c r="C34" s="46">
        <f>VLOOKUP(A34,'[1]Sheet1'!$A$362:$Q$448,2,FALSE)/100</f>
        <v>0.0007716049382716049</v>
      </c>
      <c r="D34" s="47">
        <f>VLOOKUP(A34,'[1]Sheet1'!$A$362:$Q$448,3,FALSE)/100</f>
        <v>0</v>
      </c>
      <c r="E34" s="47">
        <f>VLOOKUP(A34,'[1]Sheet1'!$A$362:$Q$448,4,FALSE)/100</f>
        <v>0</v>
      </c>
      <c r="F34" s="48">
        <f>VLOOKUP(A34,'[1]Sheet1'!$A$362:$Q$448,5,FALSE)/100</f>
        <v>0</v>
      </c>
      <c r="G34" s="101">
        <f>VLOOKUP(A34,'[1]Sheet1'!$A$362:$Q$448,6,FALSE)/100</f>
        <v>0.00031036623215394165</v>
      </c>
      <c r="H34" s="46">
        <f>VLOOKUP(A34,'[1]Sheet1'!$A$362:$Q$448,7,FALSE)/100</f>
        <v>0.0020602218700475437</v>
      </c>
      <c r="I34" s="47">
        <f>VLOOKUP(A34,'[1]Sheet1'!$A$362:$Q$448,8,FALSE)/100</f>
        <v>0.0023815824292140776</v>
      </c>
      <c r="J34" s="47">
        <f>VLOOKUP(A34,'[1]Sheet1'!$A$362:$Q$448,9,FALSE)/100</f>
        <v>0.0031269543464665416</v>
      </c>
      <c r="K34" s="48">
        <f>VLOOKUP(A34,'[1]Sheet1'!$A$362:$Q$448,10,FALSE)/100</f>
        <v>0</v>
      </c>
      <c r="L34" s="101">
        <f>VLOOKUP(A34,'[1]Sheet1'!$A$362:$Q$448,11,FALSE)/100</f>
        <v>0.0023233301064859626</v>
      </c>
      <c r="M34" s="46">
        <f>VLOOKUP(A34,'[1]Sheet1'!$A$362:$Q$448,12,FALSE)/100</f>
        <v>0.0023073373327180437</v>
      </c>
      <c r="N34" s="47">
        <f>VLOOKUP(A34,'[1]Sheet1'!$A$362:$Q$448,13,FALSE)/100</f>
        <v>0.001554605518849592</v>
      </c>
      <c r="O34" s="47">
        <f>VLOOKUP(A34,'[1]Sheet1'!$A$362:$Q$448,14,FALSE)/100</f>
        <v>0.0032608695652173916</v>
      </c>
      <c r="P34" s="48">
        <f>VLOOKUP(A34,'[1]Sheet1'!$A$362:$Q$448,15,FALSE)/100</f>
        <v>0</v>
      </c>
      <c r="Q34" s="101">
        <f>VLOOKUP(A34,'[1]Sheet1'!$A$362:$Q$448,16,FALSE)/100</f>
        <v>0.0021156558533145277</v>
      </c>
    </row>
    <row r="35" spans="1:17" ht="15">
      <c r="A35" s="67" t="s">
        <v>72</v>
      </c>
      <c r="B35" s="80" t="s">
        <v>73</v>
      </c>
      <c r="C35" s="46">
        <f>VLOOKUP(A35,'[1]Sheet1'!$A$362:$Q$448,2,FALSE)/100</f>
        <v>0.0038580246913580245</v>
      </c>
      <c r="D35" s="47">
        <f>VLOOKUP(A35,'[1]Sheet1'!$A$362:$Q$448,3,FALSE)/100</f>
        <v>0.0017964071856287425</v>
      </c>
      <c r="E35" s="47">
        <f>VLOOKUP(A35,'[1]Sheet1'!$A$362:$Q$448,4,FALSE)/100</f>
        <v>0</v>
      </c>
      <c r="F35" s="48">
        <f>VLOOKUP(A35,'[1]Sheet1'!$A$362:$Q$448,5,FALSE)/100</f>
        <v>0</v>
      </c>
      <c r="G35" s="101">
        <f>VLOOKUP(A35,'[1]Sheet1'!$A$362:$Q$448,6,FALSE)/100</f>
        <v>0.002482929857231533</v>
      </c>
      <c r="H35" s="46">
        <f>VLOOKUP(A35,'[1]Sheet1'!$A$362:$Q$448,7,FALSE)/100</f>
        <v>0.0011093502377179081</v>
      </c>
      <c r="I35" s="47">
        <f>VLOOKUP(A35,'[1]Sheet1'!$A$362:$Q$448,8,FALSE)/100</f>
        <v>0.003307753373908441</v>
      </c>
      <c r="J35" s="47">
        <f>VLOOKUP(A35,'[1]Sheet1'!$A$362:$Q$448,9,FALSE)/100</f>
        <v>0.0031269543464665416</v>
      </c>
      <c r="K35" s="48">
        <f>VLOOKUP(A35,'[1]Sheet1'!$A$362:$Q$448,10,FALSE)/100</f>
        <v>0</v>
      </c>
      <c r="L35" s="101">
        <f>VLOOKUP(A35,'[1]Sheet1'!$A$362:$Q$448,11,FALSE)/100</f>
        <v>0.002387867053888351</v>
      </c>
      <c r="M35" s="46">
        <f>VLOOKUP(A35,'[1]Sheet1'!$A$362:$Q$448,12,FALSE)/100</f>
        <v>0.0023073373327180437</v>
      </c>
      <c r="N35" s="47">
        <f>VLOOKUP(A35,'[1]Sheet1'!$A$362:$Q$448,13,FALSE)/100</f>
        <v>0.002331908278274388</v>
      </c>
      <c r="O35" s="47">
        <f>VLOOKUP(A35,'[1]Sheet1'!$A$362:$Q$448,14,FALSE)/100</f>
        <v>0.0032608695652173916</v>
      </c>
      <c r="P35" s="48">
        <f>VLOOKUP(A35,'[1]Sheet1'!$A$362:$Q$448,15,FALSE)/100</f>
        <v>0</v>
      </c>
      <c r="Q35" s="101">
        <f>VLOOKUP(A35,'[1]Sheet1'!$A$362:$Q$448,16,FALSE)/100</f>
        <v>0.002468265162200282</v>
      </c>
    </row>
    <row r="36" spans="1:17" ht="15">
      <c r="A36" s="67" t="s">
        <v>74</v>
      </c>
      <c r="B36" s="80" t="s">
        <v>75</v>
      </c>
      <c r="C36" s="46">
        <f>VLOOKUP(A36,'[1]Sheet1'!$A$362:$Q$448,2,FALSE)/100</f>
        <v>0</v>
      </c>
      <c r="D36" s="47">
        <f>VLOOKUP(A36,'[1]Sheet1'!$A$362:$Q$448,3,FALSE)/100</f>
        <v>0.0011976047904191617</v>
      </c>
      <c r="E36" s="47">
        <f>VLOOKUP(A36,'[1]Sheet1'!$A$362:$Q$448,4,FALSE)/100</f>
        <v>0</v>
      </c>
      <c r="F36" s="48">
        <f>VLOOKUP(A36,'[1]Sheet1'!$A$362:$Q$448,5,FALSE)/100</f>
        <v>0</v>
      </c>
      <c r="G36" s="101">
        <f>VLOOKUP(A36,'[1]Sheet1'!$A$362:$Q$448,6,FALSE)/100</f>
        <v>0.0006207324643078833</v>
      </c>
      <c r="H36" s="46">
        <f>VLOOKUP(A36,'[1]Sheet1'!$A$362:$Q$448,7,FALSE)/100</f>
        <v>0.001901743264659271</v>
      </c>
      <c r="I36" s="47">
        <f>VLOOKUP(A36,'[1]Sheet1'!$A$362:$Q$448,8,FALSE)/100</f>
        <v>0.0013231013495633766</v>
      </c>
      <c r="J36" s="47">
        <f>VLOOKUP(A36,'[1]Sheet1'!$A$362:$Q$448,9,FALSE)/100</f>
        <v>0.001876172607879925</v>
      </c>
      <c r="K36" s="48">
        <f>VLOOKUP(A36,'[1]Sheet1'!$A$362:$Q$448,10,FALSE)/100</f>
        <v>0</v>
      </c>
      <c r="L36" s="101">
        <f>VLOOKUP(A36,'[1]Sheet1'!$A$362:$Q$448,11,FALSE)/100</f>
        <v>0.0016134236850596966</v>
      </c>
      <c r="M36" s="46">
        <f>VLOOKUP(A36,'[1]Sheet1'!$A$362:$Q$448,12,FALSE)/100</f>
        <v>0.003230272265805261</v>
      </c>
      <c r="N36" s="47">
        <f>VLOOKUP(A36,'[1]Sheet1'!$A$362:$Q$448,13,FALSE)/100</f>
        <v>0.0027205596579867857</v>
      </c>
      <c r="O36" s="47">
        <f>VLOOKUP(A36,'[1]Sheet1'!$A$362:$Q$448,14,FALSE)/100</f>
        <v>0.002173913043478261</v>
      </c>
      <c r="P36" s="48">
        <f>VLOOKUP(A36,'[1]Sheet1'!$A$362:$Q$448,15,FALSE)/100</f>
        <v>0</v>
      </c>
      <c r="Q36" s="101">
        <f>VLOOKUP(A36,'[1]Sheet1'!$A$362:$Q$448,16,FALSE)/100</f>
        <v>0.0028208744710860366</v>
      </c>
    </row>
    <row r="37" spans="1:17" ht="15">
      <c r="A37" s="67" t="s">
        <v>76</v>
      </c>
      <c r="B37" s="80" t="s">
        <v>77</v>
      </c>
      <c r="C37" s="46">
        <f>VLOOKUP(A37,'[1]Sheet1'!$A$362:$Q$448,2,FALSE)/100</f>
        <v>0.0015432098765432098</v>
      </c>
      <c r="D37" s="47">
        <f>VLOOKUP(A37,'[1]Sheet1'!$A$362:$Q$448,3,FALSE)/100</f>
        <v>0.0017964071856287425</v>
      </c>
      <c r="E37" s="47">
        <f>VLOOKUP(A37,'[1]Sheet1'!$A$362:$Q$448,4,FALSE)/100</f>
        <v>0.00823045267489712</v>
      </c>
      <c r="F37" s="48">
        <f>VLOOKUP(A37,'[1]Sheet1'!$A$362:$Q$448,5,FALSE)/100</f>
        <v>0</v>
      </c>
      <c r="G37" s="101">
        <f>VLOOKUP(A37,'[1]Sheet1'!$A$362:$Q$448,6,FALSE)/100</f>
        <v>0.0021725636250775914</v>
      </c>
      <c r="H37" s="46">
        <f>VLOOKUP(A37,'[1]Sheet1'!$A$362:$Q$448,7,FALSE)/100</f>
        <v>0.0022187004754358162</v>
      </c>
      <c r="I37" s="47">
        <f>VLOOKUP(A37,'[1]Sheet1'!$A$362:$Q$448,8,FALSE)/100</f>
        <v>0.00224927229425774</v>
      </c>
      <c r="J37" s="47">
        <f>VLOOKUP(A37,'[1]Sheet1'!$A$362:$Q$448,9,FALSE)/100</f>
        <v>0.0031269543464665416</v>
      </c>
      <c r="K37" s="48">
        <f>VLOOKUP(A37,'[1]Sheet1'!$A$362:$Q$448,10,FALSE)/100</f>
        <v>0</v>
      </c>
      <c r="L37" s="101">
        <f>VLOOKUP(A37,'[1]Sheet1'!$A$362:$Q$448,11,FALSE)/100</f>
        <v>0.0023233301064859626</v>
      </c>
      <c r="M37" s="46">
        <f>VLOOKUP(A37,'[1]Sheet1'!$A$362:$Q$448,12,FALSE)/100</f>
        <v>0.004153207198892478</v>
      </c>
      <c r="N37" s="47">
        <f>VLOOKUP(A37,'[1]Sheet1'!$A$362:$Q$448,13,FALSE)/100</f>
        <v>0.003109211037699184</v>
      </c>
      <c r="O37" s="47">
        <f>VLOOKUP(A37,'[1]Sheet1'!$A$362:$Q$448,14,FALSE)/100</f>
        <v>0.007608695652173913</v>
      </c>
      <c r="P37" s="48">
        <f>VLOOKUP(A37,'[1]Sheet1'!$A$362:$Q$448,15,FALSE)/100</f>
        <v>0</v>
      </c>
      <c r="Q37" s="101">
        <f>VLOOKUP(A37,'[1]Sheet1'!$A$362:$Q$448,16,FALSE)/100</f>
        <v>0.004231311706629055</v>
      </c>
    </row>
    <row r="38" spans="1:17" ht="15">
      <c r="A38" s="67" t="s">
        <v>78</v>
      </c>
      <c r="B38" s="80" t="s">
        <v>79</v>
      </c>
      <c r="C38" s="46">
        <f>VLOOKUP(A38,'[1]Sheet1'!$A$362:$Q$448,2,FALSE)/100</f>
        <v>0</v>
      </c>
      <c r="D38" s="47">
        <f>VLOOKUP(A38,'[1]Sheet1'!$A$362:$Q$448,3,FALSE)/100</f>
        <v>0</v>
      </c>
      <c r="E38" s="47">
        <f>VLOOKUP(A38,'[1]Sheet1'!$A$362:$Q$448,4,FALSE)/100</f>
        <v>0</v>
      </c>
      <c r="F38" s="48">
        <f>VLOOKUP(A38,'[1]Sheet1'!$A$362:$Q$448,5,FALSE)/100</f>
        <v>0</v>
      </c>
      <c r="G38" s="101">
        <f>VLOOKUP(A38,'[1]Sheet1'!$A$362:$Q$448,6,FALSE)/100</f>
        <v>0</v>
      </c>
      <c r="H38" s="46">
        <f>VLOOKUP(A38,'[1]Sheet1'!$A$362:$Q$448,7,FALSE)/100</f>
        <v>0.008240887480190175</v>
      </c>
      <c r="I38" s="47">
        <f>VLOOKUP(A38,'[1]Sheet1'!$A$362:$Q$448,8,FALSE)/100</f>
        <v>0.0037046837787774543</v>
      </c>
      <c r="J38" s="47">
        <f>VLOOKUP(A38,'[1]Sheet1'!$A$362:$Q$448,9,FALSE)/100</f>
        <v>0.004377736085053157</v>
      </c>
      <c r="K38" s="48">
        <f>VLOOKUP(A38,'[1]Sheet1'!$A$362:$Q$448,10,FALSE)/100</f>
        <v>0</v>
      </c>
      <c r="L38" s="101">
        <f>VLOOKUP(A38,'[1]Sheet1'!$A$362:$Q$448,11,FALSE)/100</f>
        <v>0.005614714424007744</v>
      </c>
      <c r="M38" s="46">
        <f>VLOOKUP(A38,'[1]Sheet1'!$A$362:$Q$448,12,FALSE)/100</f>
        <v>0.004614674665436087</v>
      </c>
      <c r="N38" s="47">
        <f>VLOOKUP(A38,'[1]Sheet1'!$A$362:$Q$448,13,FALSE)/100</f>
        <v>0.006218422075398368</v>
      </c>
      <c r="O38" s="47">
        <f>VLOOKUP(A38,'[1]Sheet1'!$A$362:$Q$448,14,FALSE)/100</f>
        <v>0.005434782608695652</v>
      </c>
      <c r="P38" s="48">
        <f>VLOOKUP(A38,'[1]Sheet1'!$A$362:$Q$448,15,FALSE)/100</f>
        <v>0</v>
      </c>
      <c r="Q38" s="101">
        <f>VLOOKUP(A38,'[1]Sheet1'!$A$362:$Q$448,16,FALSE)/100</f>
        <v>0.005465444287729196</v>
      </c>
    </row>
    <row r="39" spans="1:17" ht="15">
      <c r="A39" s="67" t="s">
        <v>80</v>
      </c>
      <c r="B39" s="80" t="s">
        <v>81</v>
      </c>
      <c r="C39" s="46">
        <v>0</v>
      </c>
      <c r="D39" s="47">
        <v>0</v>
      </c>
      <c r="E39" s="47">
        <v>0</v>
      </c>
      <c r="F39" s="48">
        <v>0</v>
      </c>
      <c r="G39" s="101">
        <v>0</v>
      </c>
      <c r="H39" s="46">
        <v>0</v>
      </c>
      <c r="I39" s="47">
        <v>0</v>
      </c>
      <c r="J39" s="47">
        <v>0</v>
      </c>
      <c r="K39" s="48">
        <v>0</v>
      </c>
      <c r="L39" s="101">
        <v>0</v>
      </c>
      <c r="M39" s="46">
        <v>0</v>
      </c>
      <c r="N39" s="47">
        <v>0</v>
      </c>
      <c r="O39" s="47">
        <v>0</v>
      </c>
      <c r="P39" s="48">
        <v>0</v>
      </c>
      <c r="Q39" s="101">
        <v>0</v>
      </c>
    </row>
    <row r="40" spans="1:17" ht="15">
      <c r="A40" s="67" t="s">
        <v>82</v>
      </c>
      <c r="B40" s="80" t="s">
        <v>83</v>
      </c>
      <c r="C40" s="46">
        <f>VLOOKUP(A40,'[1]Sheet1'!$A$362:$Q$448,2,FALSE)/100</f>
        <v>0</v>
      </c>
      <c r="D40" s="47">
        <f>VLOOKUP(A40,'[1]Sheet1'!$A$362:$Q$448,3,FALSE)/100</f>
        <v>0</v>
      </c>
      <c r="E40" s="47">
        <f>VLOOKUP(A40,'[1]Sheet1'!$A$362:$Q$448,4,FALSE)/100</f>
        <v>0</v>
      </c>
      <c r="F40" s="48">
        <f>VLOOKUP(A40,'[1]Sheet1'!$A$362:$Q$448,5,FALSE)/100</f>
        <v>0</v>
      </c>
      <c r="G40" s="101">
        <f>VLOOKUP(A40,'[1]Sheet1'!$A$362:$Q$448,6,FALSE)/100</f>
        <v>0</v>
      </c>
      <c r="H40" s="46">
        <f>VLOOKUP(A40,'[1]Sheet1'!$A$362:$Q$448,7,FALSE)/100</f>
        <v>0.0007923930269413628</v>
      </c>
      <c r="I40" s="47">
        <f>VLOOKUP(A40,'[1]Sheet1'!$A$362:$Q$448,8,FALSE)/100</f>
        <v>0.0013231013495633766</v>
      </c>
      <c r="J40" s="47">
        <f>VLOOKUP(A40,'[1]Sheet1'!$A$362:$Q$448,9,FALSE)/100</f>
        <v>0.0012507817385866166</v>
      </c>
      <c r="K40" s="48">
        <f>VLOOKUP(A40,'[1]Sheet1'!$A$362:$Q$448,10,FALSE)/100</f>
        <v>0</v>
      </c>
      <c r="L40" s="101">
        <f>VLOOKUP(A40,'[1]Sheet1'!$A$362:$Q$448,11,FALSE)/100</f>
        <v>0.0010971281058405938</v>
      </c>
      <c r="M40" s="46">
        <f>VLOOKUP(A40,'[1]Sheet1'!$A$362:$Q$448,12,FALSE)/100</f>
        <v>0.00046146746654360867</v>
      </c>
      <c r="N40" s="47">
        <f>VLOOKUP(A40,'[1]Sheet1'!$A$362:$Q$448,13,FALSE)/100</f>
        <v>0.000777302759424796</v>
      </c>
      <c r="O40" s="47">
        <f>VLOOKUP(A40,'[1]Sheet1'!$A$362:$Q$448,14,FALSE)/100</f>
        <v>0</v>
      </c>
      <c r="P40" s="48">
        <f>VLOOKUP(A40,'[1]Sheet1'!$A$362:$Q$448,15,FALSE)/100</f>
        <v>0</v>
      </c>
      <c r="Q40" s="101">
        <f>VLOOKUP(A40,'[1]Sheet1'!$A$362:$Q$448,16,FALSE)/100</f>
        <v>0.0005289139633286319</v>
      </c>
    </row>
    <row r="41" spans="1:17" ht="15">
      <c r="A41" s="67" t="s">
        <v>84</v>
      </c>
      <c r="B41" s="80" t="s">
        <v>85</v>
      </c>
      <c r="C41" s="46">
        <f>VLOOKUP(A41,'[1]Sheet1'!$A$362:$Q$448,2,FALSE)/100</f>
        <v>0.0007716049382716049</v>
      </c>
      <c r="D41" s="47">
        <f>VLOOKUP(A41,'[1]Sheet1'!$A$362:$Q$448,3,FALSE)/100</f>
        <v>0.0029940119760479044</v>
      </c>
      <c r="E41" s="47">
        <f>VLOOKUP(A41,'[1]Sheet1'!$A$362:$Q$448,4,FALSE)/100</f>
        <v>0</v>
      </c>
      <c r="F41" s="48">
        <f>VLOOKUP(A41,'[1]Sheet1'!$A$362:$Q$448,5,FALSE)/100</f>
        <v>0</v>
      </c>
      <c r="G41" s="101">
        <f>VLOOKUP(A41,'[1]Sheet1'!$A$362:$Q$448,6,FALSE)/100</f>
        <v>0.00186219739292365</v>
      </c>
      <c r="H41" s="46">
        <f>VLOOKUP(A41,'[1]Sheet1'!$A$362:$Q$448,7,FALSE)/100</f>
        <v>0.002377179080824089</v>
      </c>
      <c r="I41" s="47">
        <f>VLOOKUP(A41,'[1]Sheet1'!$A$362:$Q$448,8,FALSE)/100</f>
        <v>0.004763164858428155</v>
      </c>
      <c r="J41" s="47">
        <f>VLOOKUP(A41,'[1]Sheet1'!$A$362:$Q$448,9,FALSE)/100</f>
        <v>0.004377736085053157</v>
      </c>
      <c r="K41" s="48">
        <f>VLOOKUP(A41,'[1]Sheet1'!$A$362:$Q$448,10,FALSE)/100</f>
        <v>0</v>
      </c>
      <c r="L41" s="101">
        <f>VLOOKUP(A41,'[1]Sheet1'!$A$362:$Q$448,11,FALSE)/100</f>
        <v>0.0037431429493384964</v>
      </c>
      <c r="M41" s="46">
        <f>VLOOKUP(A41,'[1]Sheet1'!$A$362:$Q$448,12,FALSE)/100</f>
        <v>0.0027688047992616522</v>
      </c>
      <c r="N41" s="47">
        <f>VLOOKUP(A41,'[1]Sheet1'!$A$362:$Q$448,13,FALSE)/100</f>
        <v>0.002331908278274388</v>
      </c>
      <c r="O41" s="47">
        <f>VLOOKUP(A41,'[1]Sheet1'!$A$362:$Q$448,14,FALSE)/100</f>
        <v>0.005434782608695652</v>
      </c>
      <c r="P41" s="48">
        <f>VLOOKUP(A41,'[1]Sheet1'!$A$362:$Q$448,15,FALSE)/100</f>
        <v>0</v>
      </c>
      <c r="Q41" s="101">
        <f>VLOOKUP(A41,'[1]Sheet1'!$A$362:$Q$448,16,FALSE)/100</f>
        <v>0.0029971791255289145</v>
      </c>
    </row>
    <row r="42" spans="1:17" ht="15">
      <c r="A42" s="67" t="s">
        <v>86</v>
      </c>
      <c r="B42" s="80" t="s">
        <v>87</v>
      </c>
      <c r="C42" s="46">
        <f>VLOOKUP(A42,'[1]Sheet1'!$A$362:$Q$448,2,FALSE)/100</f>
        <v>0</v>
      </c>
      <c r="D42" s="47">
        <f>VLOOKUP(A42,'[1]Sheet1'!$A$362:$Q$448,3,FALSE)/100</f>
        <v>0</v>
      </c>
      <c r="E42" s="47">
        <f>VLOOKUP(A42,'[1]Sheet1'!$A$362:$Q$448,4,FALSE)/100</f>
        <v>0.00411522633744856</v>
      </c>
      <c r="F42" s="48">
        <f>VLOOKUP(A42,'[1]Sheet1'!$A$362:$Q$448,5,FALSE)/100</f>
        <v>0</v>
      </c>
      <c r="G42" s="101">
        <f>VLOOKUP(A42,'[1]Sheet1'!$A$362:$Q$448,6,FALSE)/100</f>
        <v>0.00031036623215394165</v>
      </c>
      <c r="H42" s="46">
        <f>VLOOKUP(A42,'[1]Sheet1'!$A$362:$Q$448,7,FALSE)/100</f>
        <v>0.0003169572107765452</v>
      </c>
      <c r="I42" s="47">
        <f>VLOOKUP(A42,'[1]Sheet1'!$A$362:$Q$448,8,FALSE)/100</f>
        <v>0.0002646202699126753</v>
      </c>
      <c r="J42" s="47">
        <f>VLOOKUP(A42,'[1]Sheet1'!$A$362:$Q$448,9,FALSE)/100</f>
        <v>0</v>
      </c>
      <c r="K42" s="48">
        <f>VLOOKUP(A42,'[1]Sheet1'!$A$362:$Q$448,10,FALSE)/100</f>
        <v>0</v>
      </c>
      <c r="L42" s="101">
        <f>VLOOKUP(A42,'[1]Sheet1'!$A$362:$Q$448,11,FALSE)/100</f>
        <v>0.00025814778960955143</v>
      </c>
      <c r="M42" s="46">
        <f>VLOOKUP(A42,'[1]Sheet1'!$A$362:$Q$448,12,FALSE)/100</f>
        <v>0.00046146746654360867</v>
      </c>
      <c r="N42" s="47">
        <f>VLOOKUP(A42,'[1]Sheet1'!$A$362:$Q$448,13,FALSE)/100</f>
        <v>0</v>
      </c>
      <c r="O42" s="47">
        <f>VLOOKUP(A42,'[1]Sheet1'!$A$362:$Q$448,14,FALSE)/100</f>
        <v>0</v>
      </c>
      <c r="P42" s="48">
        <f>VLOOKUP(A42,'[1]Sheet1'!$A$362:$Q$448,15,FALSE)/100</f>
        <v>0</v>
      </c>
      <c r="Q42" s="101">
        <f>VLOOKUP(A42,'[1]Sheet1'!$A$362:$Q$448,16,FALSE)/100</f>
        <v>0.0001763046544428773</v>
      </c>
    </row>
    <row r="43" spans="1:17" ht="15">
      <c r="A43" s="67" t="s">
        <v>88</v>
      </c>
      <c r="B43" s="81" t="s">
        <v>89</v>
      </c>
      <c r="C43" s="46">
        <f>VLOOKUP(A43,'[1]Sheet1'!$A$362:$Q$448,2,FALSE)/100</f>
        <v>0.005401234567901234</v>
      </c>
      <c r="D43" s="47">
        <f>VLOOKUP(A43,'[1]Sheet1'!$A$362:$Q$448,3,FALSE)/100</f>
        <v>0.00838323353293413</v>
      </c>
      <c r="E43" s="47">
        <f>VLOOKUP(A43,'[1]Sheet1'!$A$362:$Q$448,4,FALSE)/100</f>
        <v>0.012345679012345678</v>
      </c>
      <c r="F43" s="48">
        <f>VLOOKUP(A43,'[1]Sheet1'!$A$362:$Q$448,5,FALSE)/100</f>
        <v>0</v>
      </c>
      <c r="G43" s="101">
        <f>VLOOKUP(A43,'[1]Sheet1'!$A$362:$Q$448,6,FALSE)/100</f>
        <v>0.0074487895716946</v>
      </c>
      <c r="H43" s="46">
        <f>VLOOKUP(A43,'[1]Sheet1'!$A$362:$Q$448,7,FALSE)/100</f>
        <v>0.007290015847860539</v>
      </c>
      <c r="I43" s="47">
        <f>VLOOKUP(A43,'[1]Sheet1'!$A$362:$Q$448,8,FALSE)/100</f>
        <v>0.009790949986768986</v>
      </c>
      <c r="J43" s="47">
        <f>VLOOKUP(A43,'[1]Sheet1'!$A$362:$Q$448,9,FALSE)/100</f>
        <v>0.012507817385866166</v>
      </c>
      <c r="K43" s="48">
        <f>VLOOKUP(A43,'[1]Sheet1'!$A$362:$Q$448,10,FALSE)/100</f>
        <v>0.07142857142857142</v>
      </c>
      <c r="L43" s="101">
        <f>VLOOKUP(A43,'[1]Sheet1'!$A$362:$Q$448,11,FALSE)/100</f>
        <v>0.009164246531139076</v>
      </c>
      <c r="M43" s="46">
        <f>VLOOKUP(A43,'[1]Sheet1'!$A$362:$Q$448,12,FALSE)/100</f>
        <v>0.009690816797415782</v>
      </c>
      <c r="N43" s="47">
        <f>VLOOKUP(A43,'[1]Sheet1'!$A$362:$Q$448,13,FALSE)/100</f>
        <v>0.006218422075398368</v>
      </c>
      <c r="O43" s="47">
        <f>VLOOKUP(A43,'[1]Sheet1'!$A$362:$Q$448,14,FALSE)/100</f>
        <v>0.009782608695652175</v>
      </c>
      <c r="P43" s="48">
        <f>VLOOKUP(A43,'[1]Sheet1'!$A$362:$Q$448,15,FALSE)/100</f>
        <v>0</v>
      </c>
      <c r="Q43" s="101">
        <f>VLOOKUP(A43,'[1]Sheet1'!$A$362:$Q$448,16,FALSE)/100</f>
        <v>0.008110014104372355</v>
      </c>
    </row>
    <row r="44" spans="1:17" ht="15">
      <c r="A44" s="67" t="s">
        <v>90</v>
      </c>
      <c r="B44" s="80" t="s">
        <v>91</v>
      </c>
      <c r="C44" s="46">
        <f>VLOOKUP(A44,'[1]Sheet1'!$A$362:$Q$448,2,FALSE)/100</f>
        <v>0.005401234567901234</v>
      </c>
      <c r="D44" s="47">
        <f>VLOOKUP(A44,'[1]Sheet1'!$A$362:$Q$448,3,FALSE)/100</f>
        <v>0.006586826347305389</v>
      </c>
      <c r="E44" s="47">
        <f>VLOOKUP(A44,'[1]Sheet1'!$A$362:$Q$448,4,FALSE)/100</f>
        <v>0</v>
      </c>
      <c r="F44" s="48">
        <f>VLOOKUP(A44,'[1]Sheet1'!$A$362:$Q$448,5,FALSE)/100</f>
        <v>0</v>
      </c>
      <c r="G44" s="101">
        <f>VLOOKUP(A44,'[1]Sheet1'!$A$362:$Q$448,6,FALSE)/100</f>
        <v>0.005586592178770949</v>
      </c>
      <c r="H44" s="46">
        <f>VLOOKUP(A44,'[1]Sheet1'!$A$362:$Q$448,7,FALSE)/100</f>
        <v>0.007290015847860539</v>
      </c>
      <c r="I44" s="47">
        <f>VLOOKUP(A44,'[1]Sheet1'!$A$362:$Q$448,8,FALSE)/100</f>
        <v>0.006880127017729558</v>
      </c>
      <c r="J44" s="47">
        <f>VLOOKUP(A44,'[1]Sheet1'!$A$362:$Q$448,9,FALSE)/100</f>
        <v>0.005628517823639775</v>
      </c>
      <c r="K44" s="48">
        <f>VLOOKUP(A44,'[1]Sheet1'!$A$362:$Q$448,10,FALSE)/100</f>
        <v>0</v>
      </c>
      <c r="L44" s="101">
        <f>VLOOKUP(A44,'[1]Sheet1'!$A$362:$Q$448,11,FALSE)/100</f>
        <v>0.006905453372055501</v>
      </c>
      <c r="M44" s="46">
        <f>VLOOKUP(A44,'[1]Sheet1'!$A$362:$Q$448,12,FALSE)/100</f>
        <v>0.004614674665436087</v>
      </c>
      <c r="N44" s="47">
        <f>VLOOKUP(A44,'[1]Sheet1'!$A$362:$Q$448,13,FALSE)/100</f>
        <v>0.006218422075398368</v>
      </c>
      <c r="O44" s="47">
        <f>VLOOKUP(A44,'[1]Sheet1'!$A$362:$Q$448,14,FALSE)/100</f>
        <v>0.007608695652173913</v>
      </c>
      <c r="P44" s="48">
        <f>VLOOKUP(A44,'[1]Sheet1'!$A$362:$Q$448,15,FALSE)/100</f>
        <v>0</v>
      </c>
      <c r="Q44" s="101">
        <f>VLOOKUP(A44,'[1]Sheet1'!$A$362:$Q$448,16,FALSE)/100</f>
        <v>0.00581805359661495</v>
      </c>
    </row>
    <row r="45" spans="1:17" ht="15">
      <c r="A45" s="67" t="s">
        <v>92</v>
      </c>
      <c r="B45" s="80" t="s">
        <v>93</v>
      </c>
      <c r="C45" s="46">
        <f>VLOOKUP(A45,'[1]Sheet1'!$A$362:$Q$448,2,FALSE)/100</f>
        <v>0.02314814814814815</v>
      </c>
      <c r="D45" s="47">
        <f>VLOOKUP(A45,'[1]Sheet1'!$A$362:$Q$448,3,FALSE)/100</f>
        <v>0.031137724550898208</v>
      </c>
      <c r="E45" s="47">
        <f>VLOOKUP(A45,'[1]Sheet1'!$A$362:$Q$448,4,FALSE)/100</f>
        <v>0.04938271604938271</v>
      </c>
      <c r="F45" s="48">
        <f>VLOOKUP(A45,'[1]Sheet1'!$A$362:$Q$448,5,FALSE)/100</f>
        <v>0.15384615384615385</v>
      </c>
      <c r="G45" s="101">
        <f>VLOOKUP(A45,'[1]Sheet1'!$A$362:$Q$448,6,FALSE)/100</f>
        <v>0.0297951582867784</v>
      </c>
      <c r="H45" s="46">
        <f>VLOOKUP(A45,'[1]Sheet1'!$A$362:$Q$448,7,FALSE)/100</f>
        <v>0.01727416798732171</v>
      </c>
      <c r="I45" s="47">
        <f>VLOOKUP(A45,'[1]Sheet1'!$A$362:$Q$448,8,FALSE)/100</f>
        <v>0.020375760783276</v>
      </c>
      <c r="J45" s="47">
        <f>VLOOKUP(A45,'[1]Sheet1'!$A$362:$Q$448,9,FALSE)/100</f>
        <v>0.02564102564102564</v>
      </c>
      <c r="K45" s="48">
        <f>VLOOKUP(A45,'[1]Sheet1'!$A$362:$Q$448,10,FALSE)/100</f>
        <v>0.14285714285714285</v>
      </c>
      <c r="L45" s="101">
        <f>VLOOKUP(A45,'[1]Sheet1'!$A$362:$Q$448,11,FALSE)/100</f>
        <v>0.019877379799935462</v>
      </c>
      <c r="M45" s="46">
        <f>VLOOKUP(A45,'[1]Sheet1'!$A$362:$Q$448,12,FALSE)/100</f>
        <v>0.01430549146285187</v>
      </c>
      <c r="N45" s="47">
        <f>VLOOKUP(A45,'[1]Sheet1'!$A$362:$Q$448,13,FALSE)/100</f>
        <v>0.017100660707345512</v>
      </c>
      <c r="O45" s="47">
        <f>VLOOKUP(A45,'[1]Sheet1'!$A$362:$Q$448,14,FALSE)/100</f>
        <v>0.017391304347826087</v>
      </c>
      <c r="P45" s="48">
        <f>VLOOKUP(A45,'[1]Sheet1'!$A$362:$Q$448,15,FALSE)/100</f>
        <v>0</v>
      </c>
      <c r="Q45" s="101">
        <f>VLOOKUP(A45,'[1]Sheet1'!$A$362:$Q$448,16,FALSE)/100</f>
        <v>0.016043723554301833</v>
      </c>
    </row>
    <row r="46" spans="1:17" ht="15">
      <c r="A46" s="67" t="s">
        <v>94</v>
      </c>
      <c r="B46" s="81" t="s">
        <v>95</v>
      </c>
      <c r="C46" s="46">
        <f>VLOOKUP(A46,'[1]Sheet1'!$A$362:$Q$448,2,FALSE)/100</f>
        <v>0.02083333333333333</v>
      </c>
      <c r="D46" s="47">
        <f>VLOOKUP(A46,'[1]Sheet1'!$A$362:$Q$448,3,FALSE)/100</f>
        <v>0.014970059880239521</v>
      </c>
      <c r="E46" s="47">
        <f>VLOOKUP(A46,'[1]Sheet1'!$A$362:$Q$448,4,FALSE)/100</f>
        <v>0.0205761316872428</v>
      </c>
      <c r="F46" s="48">
        <f>VLOOKUP(A46,'[1]Sheet1'!$A$362:$Q$448,5,FALSE)/100</f>
        <v>0</v>
      </c>
      <c r="G46" s="101">
        <f>VLOOKUP(A46,'[1]Sheet1'!$A$362:$Q$448,6,FALSE)/100</f>
        <v>0.017690875232774673</v>
      </c>
      <c r="H46" s="46">
        <f>VLOOKUP(A46,'[1]Sheet1'!$A$362:$Q$448,7,FALSE)/100</f>
        <v>0.010142630744849446</v>
      </c>
      <c r="I46" s="47">
        <f>VLOOKUP(A46,'[1]Sheet1'!$A$362:$Q$448,8,FALSE)/100</f>
        <v>0.01296639322572109</v>
      </c>
      <c r="J46" s="47">
        <f>VLOOKUP(A46,'[1]Sheet1'!$A$362:$Q$448,9,FALSE)/100</f>
        <v>0.01813633520950594</v>
      </c>
      <c r="K46" s="48">
        <f>VLOOKUP(A46,'[1]Sheet1'!$A$362:$Q$448,10,FALSE)/100</f>
        <v>0</v>
      </c>
      <c r="L46" s="101">
        <f>VLOOKUP(A46,'[1]Sheet1'!$A$362:$Q$448,11,FALSE)/100</f>
        <v>0.012326556953856083</v>
      </c>
      <c r="M46" s="46">
        <f>VLOOKUP(A46,'[1]Sheet1'!$A$362:$Q$448,12,FALSE)/100</f>
        <v>0.008767881864328565</v>
      </c>
      <c r="N46" s="47">
        <f>VLOOKUP(A46,'[1]Sheet1'!$A$362:$Q$448,13,FALSE)/100</f>
        <v>0.013602798289933929</v>
      </c>
      <c r="O46" s="47">
        <f>VLOOKUP(A46,'[1]Sheet1'!$A$362:$Q$448,14,FALSE)/100</f>
        <v>0.017391304347826087</v>
      </c>
      <c r="P46" s="48">
        <f>VLOOKUP(A46,'[1]Sheet1'!$A$362:$Q$448,15,FALSE)/100</f>
        <v>0.08333333333333331</v>
      </c>
      <c r="Q46" s="101">
        <f>VLOOKUP(A46,'[1]Sheet1'!$A$362:$Q$448,16,FALSE)/100</f>
        <v>0.012517630465444287</v>
      </c>
    </row>
    <row r="47" spans="1:17" ht="15">
      <c r="A47" s="67" t="s">
        <v>96</v>
      </c>
      <c r="B47" s="81" t="s">
        <v>97</v>
      </c>
      <c r="C47" s="46">
        <f>VLOOKUP(A47,'[1]Sheet1'!$A$362:$Q$448,2,FALSE)/100</f>
        <v>0.027777777777777776</v>
      </c>
      <c r="D47" s="47">
        <f>VLOOKUP(A47,'[1]Sheet1'!$A$362:$Q$448,3,FALSE)/100</f>
        <v>0.02874251497005988</v>
      </c>
      <c r="E47" s="47">
        <f>VLOOKUP(A47,'[1]Sheet1'!$A$362:$Q$448,4,FALSE)/100</f>
        <v>0.037037037037037035</v>
      </c>
      <c r="F47" s="48">
        <f>VLOOKUP(A47,'[1]Sheet1'!$A$362:$Q$448,5,FALSE)/100</f>
        <v>0</v>
      </c>
      <c r="G47" s="101">
        <f>VLOOKUP(A47,'[1]Sheet1'!$A$362:$Q$448,6,FALSE)/100</f>
        <v>0.028864059590316574</v>
      </c>
      <c r="H47" s="46">
        <f>VLOOKUP(A47,'[1]Sheet1'!$A$362:$Q$448,7,FALSE)/100</f>
        <v>0.0508716323296355</v>
      </c>
      <c r="I47" s="47">
        <f>VLOOKUP(A47,'[1]Sheet1'!$A$362:$Q$448,8,FALSE)/100</f>
        <v>0.04167769251124635</v>
      </c>
      <c r="J47" s="47">
        <f>VLOOKUP(A47,'[1]Sheet1'!$A$362:$Q$448,9,FALSE)/100</f>
        <v>0.051907442151344595</v>
      </c>
      <c r="K47" s="48">
        <f>VLOOKUP(A47,'[1]Sheet1'!$A$362:$Q$448,10,FALSE)/100</f>
        <v>0.10714285714285714</v>
      </c>
      <c r="L47" s="101">
        <f>VLOOKUP(A47,'[1]Sheet1'!$A$362:$Q$448,11,FALSE)/100</f>
        <v>0.04659567602452404</v>
      </c>
      <c r="M47" s="46">
        <f>VLOOKUP(A47,'[1]Sheet1'!$A$362:$Q$448,12,FALSE)/100</f>
        <v>0.05168435625288417</v>
      </c>
      <c r="N47" s="47">
        <f>VLOOKUP(A47,'[1]Sheet1'!$A$362:$Q$448,13,FALSE)/100</f>
        <v>0.036921881072677805</v>
      </c>
      <c r="O47" s="47">
        <f>VLOOKUP(A47,'[1]Sheet1'!$A$362:$Q$448,14,FALSE)/100</f>
        <v>0.04891304347826087</v>
      </c>
      <c r="P47" s="48">
        <f>VLOOKUP(A47,'[1]Sheet1'!$A$362:$Q$448,15,FALSE)/100</f>
        <v>0.25</v>
      </c>
      <c r="Q47" s="101">
        <f>VLOOKUP(A47,'[1]Sheet1'!$A$362:$Q$448,16,FALSE)/100</f>
        <v>0.04495768688293371</v>
      </c>
    </row>
    <row r="48" spans="1:17" ht="15">
      <c r="A48" s="67" t="s">
        <v>98</v>
      </c>
      <c r="B48" s="81" t="s">
        <v>99</v>
      </c>
      <c r="C48" s="46">
        <f>VLOOKUP(A48,'[1]Sheet1'!$A$362:$Q$448,2,FALSE)/100</f>
        <v>0.10802469135802469</v>
      </c>
      <c r="D48" s="47">
        <f>VLOOKUP(A48,'[1]Sheet1'!$A$362:$Q$448,3,FALSE)/100</f>
        <v>0.09760479041916166</v>
      </c>
      <c r="E48" s="47">
        <f>VLOOKUP(A48,'[1]Sheet1'!$A$362:$Q$448,4,FALSE)/100</f>
        <v>0.09876543209876543</v>
      </c>
      <c r="F48" s="48">
        <f>VLOOKUP(A48,'[1]Sheet1'!$A$362:$Q$448,5,FALSE)/100</f>
        <v>0.15384615384615385</v>
      </c>
      <c r="G48" s="101">
        <f>VLOOKUP(A48,'[1]Sheet1'!$A$362:$Q$448,6,FALSE)/100</f>
        <v>0.1021104903786468</v>
      </c>
      <c r="H48" s="46">
        <f>VLOOKUP(A48,'[1]Sheet1'!$A$362:$Q$448,7,FALSE)/100</f>
        <v>0.06386687797147385</v>
      </c>
      <c r="I48" s="47">
        <f>VLOOKUP(A48,'[1]Sheet1'!$A$362:$Q$448,8,FALSE)/100</f>
        <v>0.06496427626356178</v>
      </c>
      <c r="J48" s="47">
        <f>VLOOKUP(A48,'[1]Sheet1'!$A$362:$Q$448,9,FALSE)/100</f>
        <v>0.06941838649155722</v>
      </c>
      <c r="K48" s="48">
        <f>VLOOKUP(A48,'[1]Sheet1'!$A$362:$Q$448,10,FALSE)/100</f>
        <v>0.03571428571428571</v>
      </c>
      <c r="L48" s="101">
        <f>VLOOKUP(A48,'[1]Sheet1'!$A$362:$Q$448,11,FALSE)/100</f>
        <v>0.0649241690868022</v>
      </c>
      <c r="M48" s="46">
        <f>VLOOKUP(A48,'[1]Sheet1'!$A$362:$Q$448,12,FALSE)/100</f>
        <v>0.04568527918781726</v>
      </c>
      <c r="N48" s="47">
        <f>VLOOKUP(A48,'[1]Sheet1'!$A$362:$Q$448,13,FALSE)/100</f>
        <v>0.06335017489312086</v>
      </c>
      <c r="O48" s="47">
        <f>VLOOKUP(A48,'[1]Sheet1'!$A$362:$Q$448,14,FALSE)/100</f>
        <v>0.06086956521739131</v>
      </c>
      <c r="P48" s="48">
        <f>VLOOKUP(A48,'[1]Sheet1'!$A$362:$Q$448,15,FALSE)/100</f>
        <v>0</v>
      </c>
      <c r="Q48" s="101">
        <f>VLOOKUP(A48,'[1]Sheet1'!$A$362:$Q$448,16,FALSE)/100</f>
        <v>0.05606488011283499</v>
      </c>
    </row>
    <row r="49" spans="1:17" ht="15">
      <c r="A49" s="67" t="s">
        <v>100</v>
      </c>
      <c r="B49" s="80" t="s">
        <v>101</v>
      </c>
      <c r="C49" s="46">
        <f>VLOOKUP(A49,'[1]Sheet1'!$A$362:$Q$448,2,FALSE)/100</f>
        <v>0.015432098765432098</v>
      </c>
      <c r="D49" s="47">
        <f>VLOOKUP(A49,'[1]Sheet1'!$A$362:$Q$448,3,FALSE)/100</f>
        <v>0.007784431137724552</v>
      </c>
      <c r="E49" s="47">
        <f>VLOOKUP(A49,'[1]Sheet1'!$A$362:$Q$448,4,FALSE)/100</f>
        <v>0.012345679012345678</v>
      </c>
      <c r="F49" s="48">
        <f>VLOOKUP(A49,'[1]Sheet1'!$A$362:$Q$448,5,FALSE)/100</f>
        <v>0</v>
      </c>
      <c r="G49" s="101">
        <f>VLOOKUP(A49,'[1]Sheet1'!$A$362:$Q$448,6,FALSE)/100</f>
        <v>0.011173184357541898</v>
      </c>
      <c r="H49" s="46">
        <f>VLOOKUP(A49,'[1]Sheet1'!$A$362:$Q$448,7,FALSE)/100</f>
        <v>0.015689381933438985</v>
      </c>
      <c r="I49" s="47">
        <f>VLOOKUP(A49,'[1]Sheet1'!$A$362:$Q$448,8,FALSE)/100</f>
        <v>0.023683514157184442</v>
      </c>
      <c r="J49" s="47">
        <f>VLOOKUP(A49,'[1]Sheet1'!$A$362:$Q$448,9,FALSE)/100</f>
        <v>0.029393370856785492</v>
      </c>
      <c r="K49" s="48">
        <f>VLOOKUP(A49,'[1]Sheet1'!$A$362:$Q$448,10,FALSE)/100</f>
        <v>0.03571428571428571</v>
      </c>
      <c r="L49" s="101">
        <f>VLOOKUP(A49,'[1]Sheet1'!$A$362:$Q$448,11,FALSE)/100</f>
        <v>0.021039044853178444</v>
      </c>
      <c r="M49" s="46">
        <f>VLOOKUP(A49,'[1]Sheet1'!$A$362:$Q$448,12,FALSE)/100</f>
        <v>0.012459621596677435</v>
      </c>
      <c r="N49" s="47">
        <f>VLOOKUP(A49,'[1]Sheet1'!$A$362:$Q$448,13,FALSE)/100</f>
        <v>0.015934706568208314</v>
      </c>
      <c r="O49" s="47">
        <f>VLOOKUP(A49,'[1]Sheet1'!$A$362:$Q$448,14,FALSE)/100</f>
        <v>0.030434782608695653</v>
      </c>
      <c r="P49" s="48">
        <f>VLOOKUP(A49,'[1]Sheet1'!$A$362:$Q$448,15,FALSE)/100</f>
        <v>0</v>
      </c>
      <c r="Q49" s="101">
        <f>VLOOKUP(A49,'[1]Sheet1'!$A$362:$Q$448,16,FALSE)/100</f>
        <v>0.01692524682651622</v>
      </c>
    </row>
    <row r="50" spans="1:17" ht="15">
      <c r="A50" s="67" t="s">
        <v>102</v>
      </c>
      <c r="B50" s="80" t="s">
        <v>103</v>
      </c>
      <c r="C50" s="46">
        <f>VLOOKUP(A50,'[1]Sheet1'!$A$362:$Q$448,2,FALSE)/100</f>
        <v>0.0007716049382716049</v>
      </c>
      <c r="D50" s="47">
        <f>VLOOKUP(A50,'[1]Sheet1'!$A$362:$Q$448,3,FALSE)/100</f>
        <v>0</v>
      </c>
      <c r="E50" s="47">
        <f>VLOOKUP(A50,'[1]Sheet1'!$A$362:$Q$448,4,FALSE)/100</f>
        <v>0</v>
      </c>
      <c r="F50" s="48">
        <f>VLOOKUP(A50,'[1]Sheet1'!$A$362:$Q$448,5,FALSE)/100</f>
        <v>0</v>
      </c>
      <c r="G50" s="101">
        <f>VLOOKUP(A50,'[1]Sheet1'!$A$362:$Q$448,6,FALSE)/100</f>
        <v>0.00031036623215394165</v>
      </c>
      <c r="H50" s="46">
        <f>VLOOKUP(A50,'[1]Sheet1'!$A$362:$Q$448,7,FALSE)/100</f>
        <v>0.0006339144215530904</v>
      </c>
      <c r="I50" s="47">
        <f>VLOOKUP(A50,'[1]Sheet1'!$A$362:$Q$448,8,FALSE)/100</f>
        <v>0.0005292405398253506</v>
      </c>
      <c r="J50" s="47">
        <f>VLOOKUP(A50,'[1]Sheet1'!$A$362:$Q$448,9,FALSE)/100</f>
        <v>0</v>
      </c>
      <c r="K50" s="48">
        <f>VLOOKUP(A50,'[1]Sheet1'!$A$362:$Q$448,10,FALSE)/100</f>
        <v>0</v>
      </c>
      <c r="L50" s="101">
        <f>VLOOKUP(A50,'[1]Sheet1'!$A$362:$Q$448,11,FALSE)/100</f>
        <v>0.0005162955792191029</v>
      </c>
      <c r="M50" s="46">
        <f>VLOOKUP(A50,'[1]Sheet1'!$A$362:$Q$448,12,FALSE)/100</f>
        <v>0.00046146746654360867</v>
      </c>
      <c r="N50" s="47">
        <f>VLOOKUP(A50,'[1]Sheet1'!$A$362:$Q$448,13,FALSE)/100</f>
        <v>0</v>
      </c>
      <c r="O50" s="47">
        <f>VLOOKUP(A50,'[1]Sheet1'!$A$362:$Q$448,14,FALSE)/100</f>
        <v>0.002173913043478261</v>
      </c>
      <c r="P50" s="48">
        <f>VLOOKUP(A50,'[1]Sheet1'!$A$362:$Q$448,15,FALSE)/100</f>
        <v>0</v>
      </c>
      <c r="Q50" s="101">
        <f>VLOOKUP(A50,'[1]Sheet1'!$A$362:$Q$448,16,FALSE)/100</f>
        <v>0.0005289139633286319</v>
      </c>
    </row>
    <row r="51" spans="1:17" ht="15">
      <c r="A51" s="67" t="s">
        <v>104</v>
      </c>
      <c r="B51" s="80" t="s">
        <v>105</v>
      </c>
      <c r="C51" s="46">
        <f>VLOOKUP(A51,'[1]Sheet1'!$A$362:$Q$448,2,FALSE)/100</f>
        <v>0.0015432098765432098</v>
      </c>
      <c r="D51" s="47">
        <f>VLOOKUP(A51,'[1]Sheet1'!$A$362:$Q$448,3,FALSE)/100</f>
        <v>0.0029940119760479044</v>
      </c>
      <c r="E51" s="47">
        <f>VLOOKUP(A51,'[1]Sheet1'!$A$362:$Q$448,4,FALSE)/100</f>
        <v>0</v>
      </c>
      <c r="F51" s="48">
        <f>VLOOKUP(A51,'[1]Sheet1'!$A$362:$Q$448,5,FALSE)/100</f>
        <v>0</v>
      </c>
      <c r="G51" s="101">
        <f>VLOOKUP(A51,'[1]Sheet1'!$A$362:$Q$448,6,FALSE)/100</f>
        <v>0.0021725636250775914</v>
      </c>
      <c r="H51" s="46">
        <f>VLOOKUP(A51,'[1]Sheet1'!$A$362:$Q$448,7,FALSE)/100</f>
        <v>0.001901743264659271</v>
      </c>
      <c r="I51" s="47">
        <f>VLOOKUP(A51,'[1]Sheet1'!$A$362:$Q$448,8,FALSE)/100</f>
        <v>0.00224927229425774</v>
      </c>
      <c r="J51" s="47">
        <f>VLOOKUP(A51,'[1]Sheet1'!$A$362:$Q$448,9,FALSE)/100</f>
        <v>0.0031269543464665416</v>
      </c>
      <c r="K51" s="48">
        <f>VLOOKUP(A51,'[1]Sheet1'!$A$362:$Q$448,10,FALSE)/100</f>
        <v>0</v>
      </c>
      <c r="L51" s="101">
        <f>VLOOKUP(A51,'[1]Sheet1'!$A$362:$Q$448,11,FALSE)/100</f>
        <v>0.0021942562116811877</v>
      </c>
      <c r="M51" s="46">
        <f>VLOOKUP(A51,'[1]Sheet1'!$A$362:$Q$448,12,FALSE)/100</f>
        <v>0.0018458698661744347</v>
      </c>
      <c r="N51" s="47">
        <f>VLOOKUP(A51,'[1]Sheet1'!$A$362:$Q$448,13,FALSE)/100</f>
        <v>0.000388651379712398</v>
      </c>
      <c r="O51" s="47">
        <f>VLOOKUP(A51,'[1]Sheet1'!$A$362:$Q$448,14,FALSE)/100</f>
        <v>0.0010869565217391304</v>
      </c>
      <c r="P51" s="48">
        <f>VLOOKUP(A51,'[1]Sheet1'!$A$362:$Q$448,15,FALSE)/100</f>
        <v>0</v>
      </c>
      <c r="Q51" s="101">
        <f>VLOOKUP(A51,'[1]Sheet1'!$A$362:$Q$448,16,FALSE)/100</f>
        <v>0.0010578279266572638</v>
      </c>
    </row>
    <row r="52" spans="1:17" ht="15">
      <c r="A52" s="67" t="s">
        <v>106</v>
      </c>
      <c r="B52" s="80" t="s">
        <v>107</v>
      </c>
      <c r="C52" s="46">
        <f>VLOOKUP(A52,'[1]Sheet1'!$A$362:$Q$448,2,FALSE)/100</f>
        <v>0.01929012345679012</v>
      </c>
      <c r="D52" s="47">
        <f>VLOOKUP(A52,'[1]Sheet1'!$A$362:$Q$448,3,FALSE)/100</f>
        <v>0.02155688622754491</v>
      </c>
      <c r="E52" s="47">
        <f>VLOOKUP(A52,'[1]Sheet1'!$A$362:$Q$448,4,FALSE)/100</f>
        <v>0.01646090534979424</v>
      </c>
      <c r="F52" s="48">
        <f>VLOOKUP(A52,'[1]Sheet1'!$A$362:$Q$448,5,FALSE)/100</f>
        <v>0.07692307692307693</v>
      </c>
      <c r="G52" s="101">
        <f>VLOOKUP(A52,'[1]Sheet1'!$A$362:$Q$448,6,FALSE)/100</f>
        <v>0.020484171322160148</v>
      </c>
      <c r="H52" s="46">
        <f>VLOOKUP(A52,'[1]Sheet1'!$A$362:$Q$448,7,FALSE)/100</f>
        <v>0.027258320126782885</v>
      </c>
      <c r="I52" s="47">
        <f>VLOOKUP(A52,'[1]Sheet1'!$A$362:$Q$448,8,FALSE)/100</f>
        <v>0.035194495898385816</v>
      </c>
      <c r="J52" s="47">
        <f>VLOOKUP(A52,'[1]Sheet1'!$A$362:$Q$448,9,FALSE)/100</f>
        <v>0.02751719824890557</v>
      </c>
      <c r="K52" s="48">
        <f>VLOOKUP(A52,'[1]Sheet1'!$A$362:$Q$448,10,FALSE)/100</f>
        <v>0.03571428571428571</v>
      </c>
      <c r="L52" s="101">
        <f>VLOOKUP(A52,'[1]Sheet1'!$A$362:$Q$448,11,FALSE)/100</f>
        <v>0.031171345595353336</v>
      </c>
      <c r="M52" s="46">
        <f>VLOOKUP(A52,'[1]Sheet1'!$A$362:$Q$448,12,FALSE)/100</f>
        <v>0.02491924319335487</v>
      </c>
      <c r="N52" s="47">
        <f>VLOOKUP(A52,'[1]Sheet1'!$A$362:$Q$448,13,FALSE)/100</f>
        <v>0.02798289933929266</v>
      </c>
      <c r="O52" s="47">
        <f>VLOOKUP(A52,'[1]Sheet1'!$A$362:$Q$448,14,FALSE)/100</f>
        <v>0.034782608695652174</v>
      </c>
      <c r="P52" s="48">
        <f>VLOOKUP(A52,'[1]Sheet1'!$A$362:$Q$448,15,FALSE)/100</f>
        <v>0</v>
      </c>
      <c r="Q52" s="101">
        <f>VLOOKUP(A52,'[1]Sheet1'!$A$362:$Q$448,16,FALSE)/100</f>
        <v>0.02785613540197461</v>
      </c>
    </row>
    <row r="53" spans="1:17" ht="15">
      <c r="A53" s="67" t="s">
        <v>108</v>
      </c>
      <c r="B53" s="80" t="s">
        <v>109</v>
      </c>
      <c r="C53" s="46">
        <f>VLOOKUP(A53,'[1]Sheet1'!$A$362:$Q$448,2,FALSE)/100</f>
        <v>0.007716049382716049</v>
      </c>
      <c r="D53" s="47">
        <f>VLOOKUP(A53,'[1]Sheet1'!$A$362:$Q$448,3,FALSE)/100</f>
        <v>0.00718562874251497</v>
      </c>
      <c r="E53" s="47">
        <f>VLOOKUP(A53,'[1]Sheet1'!$A$362:$Q$448,4,FALSE)/100</f>
        <v>0.012345679012345678</v>
      </c>
      <c r="F53" s="48">
        <f>VLOOKUP(A53,'[1]Sheet1'!$A$362:$Q$448,5,FALSE)/100</f>
        <v>0</v>
      </c>
      <c r="G53" s="101">
        <f>VLOOKUP(A53,'[1]Sheet1'!$A$362:$Q$448,6,FALSE)/100</f>
        <v>0.00775915580384854</v>
      </c>
      <c r="H53" s="46">
        <f>VLOOKUP(A53,'[1]Sheet1'!$A$362:$Q$448,7,FALSE)/100</f>
        <v>0.008399366085578447</v>
      </c>
      <c r="I53" s="47">
        <f>VLOOKUP(A53,'[1]Sheet1'!$A$362:$Q$448,8,FALSE)/100</f>
        <v>0.008070918232336598</v>
      </c>
      <c r="J53" s="47">
        <f>VLOOKUP(A53,'[1]Sheet1'!$A$362:$Q$448,9,FALSE)/100</f>
        <v>0.008130081300813009</v>
      </c>
      <c r="K53" s="48">
        <f>VLOOKUP(A53,'[1]Sheet1'!$A$362:$Q$448,10,FALSE)/100</f>
        <v>0</v>
      </c>
      <c r="L53" s="101">
        <f>VLOOKUP(A53,'[1]Sheet1'!$A$362:$Q$448,11,FALSE)/100</f>
        <v>0.00819619232010326</v>
      </c>
      <c r="M53" s="46">
        <f>VLOOKUP(A53,'[1]Sheet1'!$A$362:$Q$448,12,FALSE)/100</f>
        <v>0.005076142131979695</v>
      </c>
      <c r="N53" s="47">
        <f>VLOOKUP(A53,'[1]Sheet1'!$A$362:$Q$448,13,FALSE)/100</f>
        <v>0.004275165176836378</v>
      </c>
      <c r="O53" s="47">
        <f>VLOOKUP(A53,'[1]Sheet1'!$A$362:$Q$448,14,FALSE)/100</f>
        <v>0.0032608695652173916</v>
      </c>
      <c r="P53" s="48">
        <f>VLOOKUP(A53,'[1]Sheet1'!$A$362:$Q$448,15,FALSE)/100</f>
        <v>0</v>
      </c>
      <c r="Q53" s="101">
        <f>VLOOKUP(A53,'[1]Sheet1'!$A$362:$Q$448,16,FALSE)/100</f>
        <v>0.004407616361071932</v>
      </c>
    </row>
    <row r="54" spans="1:17" ht="15">
      <c r="A54" s="67" t="s">
        <v>110</v>
      </c>
      <c r="B54" s="80" t="s">
        <v>111</v>
      </c>
      <c r="C54" s="46">
        <f>VLOOKUP(A54,'[1]Sheet1'!$A$362:$Q$448,2,FALSE)/100</f>
        <v>0.005401234567901234</v>
      </c>
      <c r="D54" s="47">
        <f>VLOOKUP(A54,'[1]Sheet1'!$A$362:$Q$448,3,FALSE)/100</f>
        <v>0.006586826347305389</v>
      </c>
      <c r="E54" s="47">
        <f>VLOOKUP(A54,'[1]Sheet1'!$A$362:$Q$448,4,FALSE)/100</f>
        <v>0.012345679012345678</v>
      </c>
      <c r="F54" s="48">
        <f>VLOOKUP(A54,'[1]Sheet1'!$A$362:$Q$448,5,FALSE)/100</f>
        <v>0</v>
      </c>
      <c r="G54" s="101">
        <f>VLOOKUP(A54,'[1]Sheet1'!$A$362:$Q$448,6,FALSE)/100</f>
        <v>0.006517690875232775</v>
      </c>
      <c r="H54" s="46">
        <f>VLOOKUP(A54,'[1]Sheet1'!$A$362:$Q$448,7,FALSE)/100</f>
        <v>0.00491283676703645</v>
      </c>
      <c r="I54" s="47">
        <f>VLOOKUP(A54,'[1]Sheet1'!$A$362:$Q$448,8,FALSE)/100</f>
        <v>0.007144747287642234</v>
      </c>
      <c r="J54" s="47">
        <f>VLOOKUP(A54,'[1]Sheet1'!$A$362:$Q$448,9,FALSE)/100</f>
        <v>0.00375234521575985</v>
      </c>
      <c r="K54" s="48">
        <f>VLOOKUP(A54,'[1]Sheet1'!$A$362:$Q$448,10,FALSE)/100</f>
        <v>0.03571428571428571</v>
      </c>
      <c r="L54" s="101">
        <f>VLOOKUP(A54,'[1]Sheet1'!$A$362:$Q$448,11,FALSE)/100</f>
        <v>0.005937399161019684</v>
      </c>
      <c r="M54" s="46">
        <f>VLOOKUP(A54,'[1]Sheet1'!$A$362:$Q$448,12,FALSE)/100</f>
        <v>0.005076142131979695</v>
      </c>
      <c r="N54" s="47">
        <f>VLOOKUP(A54,'[1]Sheet1'!$A$362:$Q$448,13,FALSE)/100</f>
        <v>0.006607073455110766</v>
      </c>
      <c r="O54" s="47">
        <f>VLOOKUP(A54,'[1]Sheet1'!$A$362:$Q$448,14,FALSE)/100</f>
        <v>0.011956521739130435</v>
      </c>
      <c r="P54" s="48">
        <f>VLOOKUP(A54,'[1]Sheet1'!$A$362:$Q$448,15,FALSE)/100</f>
        <v>0</v>
      </c>
      <c r="Q54" s="101">
        <f>VLOOKUP(A54,'[1]Sheet1'!$A$362:$Q$448,16,FALSE)/100</f>
        <v>0.006875881523272214</v>
      </c>
    </row>
    <row r="55" spans="1:17" ht="15">
      <c r="A55" s="67" t="s">
        <v>112</v>
      </c>
      <c r="B55" s="80" t="s">
        <v>113</v>
      </c>
      <c r="C55" s="46">
        <f>VLOOKUP(A55,'[1]Sheet1'!$A$362:$Q$448,2,FALSE)/100</f>
        <v>0.04861111111111112</v>
      </c>
      <c r="D55" s="47">
        <f>VLOOKUP(A55,'[1]Sheet1'!$A$362:$Q$448,3,FALSE)/100</f>
        <v>0.03293413173652695</v>
      </c>
      <c r="E55" s="47">
        <f>VLOOKUP(A55,'[1]Sheet1'!$A$362:$Q$448,4,FALSE)/100</f>
        <v>0.05761316872427984</v>
      </c>
      <c r="F55" s="48">
        <f>VLOOKUP(A55,'[1]Sheet1'!$A$362:$Q$448,5,FALSE)/100</f>
        <v>0</v>
      </c>
      <c r="G55" s="101">
        <f>VLOOKUP(A55,'[1]Sheet1'!$A$362:$Q$448,6,FALSE)/100</f>
        <v>0.040968342644320296</v>
      </c>
      <c r="H55" s="46">
        <f>VLOOKUP(A55,'[1]Sheet1'!$A$362:$Q$448,7,FALSE)/100</f>
        <v>0.012678288431061805</v>
      </c>
      <c r="I55" s="47">
        <f>VLOOKUP(A55,'[1]Sheet1'!$A$362:$Q$448,8,FALSE)/100</f>
        <v>0.01468642498015348</v>
      </c>
      <c r="J55" s="47">
        <f>VLOOKUP(A55,'[1]Sheet1'!$A$362:$Q$448,9,FALSE)/100</f>
        <v>0.028142589118198873</v>
      </c>
      <c r="K55" s="48">
        <f>VLOOKUP(A55,'[1]Sheet1'!$A$362:$Q$448,10,FALSE)/100</f>
        <v>0</v>
      </c>
      <c r="L55" s="101">
        <f>VLOOKUP(A55,'[1]Sheet1'!$A$362:$Q$448,11,FALSE)/100</f>
        <v>0.015230719586963537</v>
      </c>
      <c r="M55" s="46">
        <f>VLOOKUP(A55,'[1]Sheet1'!$A$362:$Q$448,12,FALSE)/100</f>
        <v>0.015228426395939087</v>
      </c>
      <c r="N55" s="47">
        <f>VLOOKUP(A55,'[1]Sheet1'!$A$362:$Q$448,13,FALSE)/100</f>
        <v>0.015934706568208314</v>
      </c>
      <c r="O55" s="47">
        <f>VLOOKUP(A55,'[1]Sheet1'!$A$362:$Q$448,14,FALSE)/100</f>
        <v>0.017391304347826087</v>
      </c>
      <c r="P55" s="48">
        <f>VLOOKUP(A55,'[1]Sheet1'!$A$362:$Q$448,15,FALSE)/100</f>
        <v>0</v>
      </c>
      <c r="Q55" s="101">
        <f>VLOOKUP(A55,'[1]Sheet1'!$A$362:$Q$448,16,FALSE)/100</f>
        <v>0.015867418899858956</v>
      </c>
    </row>
    <row r="56" spans="1:17" ht="15">
      <c r="A56" s="67" t="s">
        <v>114</v>
      </c>
      <c r="B56" s="80" t="s">
        <v>115</v>
      </c>
      <c r="C56" s="46">
        <f>VLOOKUP(A56,'[1]Sheet1'!$A$362:$Q$448,2,FALSE)/100</f>
        <v>0.0023148148148148147</v>
      </c>
      <c r="D56" s="47">
        <f>VLOOKUP(A56,'[1]Sheet1'!$A$362:$Q$448,3,FALSE)/100</f>
        <v>0.0005988023952095808</v>
      </c>
      <c r="E56" s="47">
        <f>VLOOKUP(A56,'[1]Sheet1'!$A$362:$Q$448,4,FALSE)/100</f>
        <v>0</v>
      </c>
      <c r="F56" s="48">
        <f>VLOOKUP(A56,'[1]Sheet1'!$A$362:$Q$448,5,FALSE)/100</f>
        <v>0</v>
      </c>
      <c r="G56" s="101">
        <f>VLOOKUP(A56,'[1]Sheet1'!$A$362:$Q$448,6,FALSE)/100</f>
        <v>0.0012414649286157666</v>
      </c>
      <c r="H56" s="46">
        <f>VLOOKUP(A56,'[1]Sheet1'!$A$362:$Q$448,7,FALSE)/100</f>
        <v>0.002694136291600634</v>
      </c>
      <c r="I56" s="47">
        <f>VLOOKUP(A56,'[1]Sheet1'!$A$362:$Q$448,8,FALSE)/100</f>
        <v>0.0026462026991267533</v>
      </c>
      <c r="J56" s="47">
        <f>VLOOKUP(A56,'[1]Sheet1'!$A$362:$Q$448,9,FALSE)/100</f>
        <v>0.0031269543464665416</v>
      </c>
      <c r="K56" s="48">
        <f>VLOOKUP(A56,'[1]Sheet1'!$A$362:$Q$448,10,FALSE)/100</f>
        <v>0</v>
      </c>
      <c r="L56" s="101">
        <f>VLOOKUP(A56,'[1]Sheet1'!$A$362:$Q$448,11,FALSE)/100</f>
        <v>0.00271055179090029</v>
      </c>
      <c r="M56" s="46">
        <f>VLOOKUP(A56,'[1]Sheet1'!$A$362:$Q$448,12,FALSE)/100</f>
        <v>0.004153207198892478</v>
      </c>
      <c r="N56" s="47">
        <f>VLOOKUP(A56,'[1]Sheet1'!$A$362:$Q$448,13,FALSE)/100</f>
        <v>0.0027205596579867857</v>
      </c>
      <c r="O56" s="47">
        <f>VLOOKUP(A56,'[1]Sheet1'!$A$362:$Q$448,14,FALSE)/100</f>
        <v>0</v>
      </c>
      <c r="P56" s="48">
        <f>VLOOKUP(A56,'[1]Sheet1'!$A$362:$Q$448,15,FALSE)/100</f>
        <v>0</v>
      </c>
      <c r="Q56" s="101">
        <f>VLOOKUP(A56,'[1]Sheet1'!$A$362:$Q$448,16,FALSE)/100</f>
        <v>0.0028208744710860366</v>
      </c>
    </row>
    <row r="57" spans="1:17" ht="28.5">
      <c r="A57" s="67" t="s">
        <v>116</v>
      </c>
      <c r="B57" s="80" t="s">
        <v>117</v>
      </c>
      <c r="C57" s="46">
        <f>VLOOKUP(A57,'[1]Sheet1'!$A$362:$Q$448,2,FALSE)/100</f>
        <v>0.0030864197530864196</v>
      </c>
      <c r="D57" s="47">
        <f>VLOOKUP(A57,'[1]Sheet1'!$A$362:$Q$448,3,FALSE)/100</f>
        <v>0.0011976047904191617</v>
      </c>
      <c r="E57" s="47">
        <f>VLOOKUP(A57,'[1]Sheet1'!$A$362:$Q$448,4,FALSE)/100</f>
        <v>0</v>
      </c>
      <c r="F57" s="48">
        <f>VLOOKUP(A57,'[1]Sheet1'!$A$362:$Q$448,5,FALSE)/100</f>
        <v>0</v>
      </c>
      <c r="G57" s="101">
        <f>VLOOKUP(A57,'[1]Sheet1'!$A$362:$Q$448,6,FALSE)/100</f>
        <v>0.00186219739292365</v>
      </c>
      <c r="H57" s="46">
        <f>VLOOKUP(A57,'[1]Sheet1'!$A$362:$Q$448,7,FALSE)/100</f>
        <v>0.0028526148969889066</v>
      </c>
      <c r="I57" s="47">
        <f>VLOOKUP(A57,'[1]Sheet1'!$A$362:$Q$448,8,FALSE)/100</f>
        <v>0.0011907912146070388</v>
      </c>
      <c r="J57" s="47">
        <f>VLOOKUP(A57,'[1]Sheet1'!$A$362:$Q$448,9,FALSE)/100</f>
        <v>0.0031269543464665416</v>
      </c>
      <c r="K57" s="48">
        <f>VLOOKUP(A57,'[1]Sheet1'!$A$362:$Q$448,10,FALSE)/100</f>
        <v>0</v>
      </c>
      <c r="L57" s="101">
        <f>VLOOKUP(A57,'[1]Sheet1'!$A$362:$Q$448,11,FALSE)/100</f>
        <v>0.0020651823168764114</v>
      </c>
      <c r="M57" s="46">
        <f>VLOOKUP(A57,'[1]Sheet1'!$A$362:$Q$448,12,FALSE)/100</f>
        <v>0.0009229349330872173</v>
      </c>
      <c r="N57" s="47">
        <f>VLOOKUP(A57,'[1]Sheet1'!$A$362:$Q$448,13,FALSE)/100</f>
        <v>0.000388651379712398</v>
      </c>
      <c r="O57" s="47">
        <f>VLOOKUP(A57,'[1]Sheet1'!$A$362:$Q$448,14,FALSE)/100</f>
        <v>0</v>
      </c>
      <c r="P57" s="48">
        <f>VLOOKUP(A57,'[1]Sheet1'!$A$362:$Q$448,15,FALSE)/100</f>
        <v>0</v>
      </c>
      <c r="Q57" s="101">
        <f>VLOOKUP(A57,'[1]Sheet1'!$A$362:$Q$448,16,FALSE)/100</f>
        <v>0.0005289139633286319</v>
      </c>
    </row>
    <row r="58" spans="1:17" ht="15">
      <c r="A58" s="67" t="s">
        <v>118</v>
      </c>
      <c r="B58" s="81" t="s">
        <v>119</v>
      </c>
      <c r="C58" s="46">
        <f>VLOOKUP(A58,'[1]Sheet1'!$A$362:$Q$448,2,FALSE)/100</f>
        <v>0</v>
      </c>
      <c r="D58" s="47">
        <f>VLOOKUP(A58,'[1]Sheet1'!$A$362:$Q$448,3,FALSE)/100</f>
        <v>0</v>
      </c>
      <c r="E58" s="47">
        <f>VLOOKUP(A58,'[1]Sheet1'!$A$362:$Q$448,4,FALSE)/100</f>
        <v>0</v>
      </c>
      <c r="F58" s="48">
        <f>VLOOKUP(A58,'[1]Sheet1'!$A$362:$Q$448,5,FALSE)/100</f>
        <v>0</v>
      </c>
      <c r="G58" s="101">
        <f>VLOOKUP(A58,'[1]Sheet1'!$A$362:$Q$448,6,FALSE)/100</f>
        <v>0</v>
      </c>
      <c r="H58" s="46">
        <f>VLOOKUP(A58,'[1]Sheet1'!$A$362:$Q$448,7,FALSE)/100</f>
        <v>0.0011093502377179081</v>
      </c>
      <c r="I58" s="47">
        <f>VLOOKUP(A58,'[1]Sheet1'!$A$362:$Q$448,8,FALSE)/100</f>
        <v>0.0007938608097380259</v>
      </c>
      <c r="J58" s="47">
        <f>VLOOKUP(A58,'[1]Sheet1'!$A$362:$Q$448,9,FALSE)/100</f>
        <v>0.0006253908692933083</v>
      </c>
      <c r="K58" s="48">
        <f>VLOOKUP(A58,'[1]Sheet1'!$A$362:$Q$448,10,FALSE)/100</f>
        <v>0</v>
      </c>
      <c r="L58" s="101">
        <f>VLOOKUP(A58,'[1]Sheet1'!$A$362:$Q$448,11,FALSE)/100</f>
        <v>0.0009035172636334301</v>
      </c>
      <c r="M58" s="46">
        <f>VLOOKUP(A58,'[1]Sheet1'!$A$362:$Q$448,12,FALSE)/100</f>
        <v>0</v>
      </c>
      <c r="N58" s="47">
        <f>VLOOKUP(A58,'[1]Sheet1'!$A$362:$Q$448,13,FALSE)/100</f>
        <v>0</v>
      </c>
      <c r="O58" s="47">
        <f>VLOOKUP(A58,'[1]Sheet1'!$A$362:$Q$448,14,FALSE)/100</f>
        <v>0.0010869565217391304</v>
      </c>
      <c r="P58" s="48">
        <f>VLOOKUP(A58,'[1]Sheet1'!$A$362:$Q$448,15,FALSE)/100</f>
        <v>0</v>
      </c>
      <c r="Q58" s="101">
        <f>VLOOKUP(A58,'[1]Sheet1'!$A$362:$Q$448,16,FALSE)/100</f>
        <v>0.0001763046544428773</v>
      </c>
    </row>
    <row r="59" spans="1:17" ht="15">
      <c r="A59" s="67" t="s">
        <v>120</v>
      </c>
      <c r="B59" s="80" t="s">
        <v>121</v>
      </c>
      <c r="C59" s="46">
        <f>VLOOKUP(A59,'[1]Sheet1'!$A$362:$Q$448,2,FALSE)/100</f>
        <v>0.0030864197530864196</v>
      </c>
      <c r="D59" s="47">
        <f>VLOOKUP(A59,'[1]Sheet1'!$A$362:$Q$448,3,FALSE)/100</f>
        <v>0.0017964071856287425</v>
      </c>
      <c r="E59" s="47">
        <f>VLOOKUP(A59,'[1]Sheet1'!$A$362:$Q$448,4,FALSE)/100</f>
        <v>0</v>
      </c>
      <c r="F59" s="48">
        <f>VLOOKUP(A59,'[1]Sheet1'!$A$362:$Q$448,5,FALSE)/100</f>
        <v>0</v>
      </c>
      <c r="G59" s="101">
        <f>VLOOKUP(A59,'[1]Sheet1'!$A$362:$Q$448,6,FALSE)/100</f>
        <v>0.0021725636250775914</v>
      </c>
      <c r="H59" s="46">
        <f>VLOOKUP(A59,'[1]Sheet1'!$A$362:$Q$448,7,FALSE)/100</f>
        <v>0.006814580031695721</v>
      </c>
      <c r="I59" s="47">
        <f>VLOOKUP(A59,'[1]Sheet1'!$A$362:$Q$448,8,FALSE)/100</f>
        <v>0.00793860809738026</v>
      </c>
      <c r="J59" s="47">
        <f>VLOOKUP(A59,'[1]Sheet1'!$A$362:$Q$448,9,FALSE)/100</f>
        <v>0.008755472170106315</v>
      </c>
      <c r="K59" s="48">
        <f>VLOOKUP(A59,'[1]Sheet1'!$A$362:$Q$448,10,FALSE)/100</f>
        <v>0</v>
      </c>
      <c r="L59" s="101">
        <f>VLOOKUP(A59,'[1]Sheet1'!$A$362:$Q$448,11,FALSE)/100</f>
        <v>0.007550822846079381</v>
      </c>
      <c r="M59" s="46">
        <f>VLOOKUP(A59,'[1]Sheet1'!$A$362:$Q$448,12,FALSE)/100</f>
        <v>0.005076142131979695</v>
      </c>
      <c r="N59" s="47">
        <f>VLOOKUP(A59,'[1]Sheet1'!$A$362:$Q$448,13,FALSE)/100</f>
        <v>0.005052467936261173</v>
      </c>
      <c r="O59" s="47">
        <f>VLOOKUP(A59,'[1]Sheet1'!$A$362:$Q$448,14,FALSE)/100</f>
        <v>0.002173913043478261</v>
      </c>
      <c r="P59" s="48">
        <f>VLOOKUP(A59,'[1]Sheet1'!$A$362:$Q$448,15,FALSE)/100</f>
        <v>0</v>
      </c>
      <c r="Q59" s="101">
        <f>VLOOKUP(A59,'[1]Sheet1'!$A$362:$Q$448,16,FALSE)/100</f>
        <v>0.004583921015514809</v>
      </c>
    </row>
    <row r="60" spans="1:17" ht="15">
      <c r="A60" s="67" t="s">
        <v>122</v>
      </c>
      <c r="B60" s="80" t="s">
        <v>123</v>
      </c>
      <c r="C60" s="46">
        <f>VLOOKUP(A60,'[1]Sheet1'!$A$362:$Q$448,2,FALSE)/100</f>
        <v>0.02314814814814815</v>
      </c>
      <c r="D60" s="47">
        <f>VLOOKUP(A60,'[1]Sheet1'!$A$362:$Q$448,3,FALSE)/100</f>
        <v>0.00838323353293413</v>
      </c>
      <c r="E60" s="47">
        <f>VLOOKUP(A60,'[1]Sheet1'!$A$362:$Q$448,4,FALSE)/100</f>
        <v>0.012345679012345678</v>
      </c>
      <c r="F60" s="48">
        <f>VLOOKUP(A60,'[1]Sheet1'!$A$362:$Q$448,5,FALSE)/100</f>
        <v>0</v>
      </c>
      <c r="G60" s="101">
        <f>VLOOKUP(A60,'[1]Sheet1'!$A$362:$Q$448,6,FALSE)/100</f>
        <v>0.01458721291123526</v>
      </c>
      <c r="H60" s="46">
        <f>VLOOKUP(A60,'[1]Sheet1'!$A$362:$Q$448,7,FALSE)/100</f>
        <v>0.028367670364500785</v>
      </c>
      <c r="I60" s="47">
        <f>VLOOKUP(A60,'[1]Sheet1'!$A$362:$Q$448,8,FALSE)/100</f>
        <v>0.016406456734585868</v>
      </c>
      <c r="J60" s="47">
        <f>VLOOKUP(A60,'[1]Sheet1'!$A$362:$Q$448,9,FALSE)/100</f>
        <v>0.01751094434021263</v>
      </c>
      <c r="K60" s="48">
        <f>VLOOKUP(A60,'[1]Sheet1'!$A$362:$Q$448,10,FALSE)/100</f>
        <v>0.03571428571428571</v>
      </c>
      <c r="L60" s="101">
        <f>VLOOKUP(A60,'[1]Sheet1'!$A$362:$Q$448,11,FALSE)/100</f>
        <v>0.021426266537592772</v>
      </c>
      <c r="M60" s="46">
        <f>VLOOKUP(A60,'[1]Sheet1'!$A$362:$Q$448,12,FALSE)/100</f>
        <v>0.013844023996308262</v>
      </c>
      <c r="N60" s="47">
        <f>VLOOKUP(A60,'[1]Sheet1'!$A$362:$Q$448,13,FALSE)/100</f>
        <v>0.006607073455110766</v>
      </c>
      <c r="O60" s="47">
        <f>VLOOKUP(A60,'[1]Sheet1'!$A$362:$Q$448,14,FALSE)/100</f>
        <v>0.006521739130434783</v>
      </c>
      <c r="P60" s="48">
        <f>VLOOKUP(A60,'[1]Sheet1'!$A$362:$Q$448,15,FALSE)/100</f>
        <v>0</v>
      </c>
      <c r="Q60" s="101">
        <f>VLOOKUP(A60,'[1]Sheet1'!$A$362:$Q$448,16,FALSE)/100</f>
        <v>0.009344146685472496</v>
      </c>
    </row>
    <row r="61" spans="1:17" ht="15">
      <c r="A61" s="67" t="s">
        <v>124</v>
      </c>
      <c r="B61" s="80" t="s">
        <v>125</v>
      </c>
      <c r="C61" s="46">
        <f>VLOOKUP(A61,'[1]Sheet1'!$A$362:$Q$448,2,FALSE)/100</f>
        <v>0.0015432098765432098</v>
      </c>
      <c r="D61" s="47">
        <f>VLOOKUP(A61,'[1]Sheet1'!$A$362:$Q$448,3,FALSE)/100</f>
        <v>0.0011976047904191617</v>
      </c>
      <c r="E61" s="47">
        <f>VLOOKUP(A61,'[1]Sheet1'!$A$362:$Q$448,4,FALSE)/100</f>
        <v>0</v>
      </c>
      <c r="F61" s="48">
        <f>VLOOKUP(A61,'[1]Sheet1'!$A$362:$Q$448,5,FALSE)/100</f>
        <v>0</v>
      </c>
      <c r="G61" s="101">
        <f>VLOOKUP(A61,'[1]Sheet1'!$A$362:$Q$448,6,FALSE)/100</f>
        <v>0.0012414649286157666</v>
      </c>
      <c r="H61" s="46">
        <f>VLOOKUP(A61,'[1]Sheet1'!$A$362:$Q$448,7,FALSE)/100</f>
        <v>0.0033280507131537252</v>
      </c>
      <c r="I61" s="47">
        <f>VLOOKUP(A61,'[1]Sheet1'!$A$362:$Q$448,8,FALSE)/100</f>
        <v>0.002910822969039428</v>
      </c>
      <c r="J61" s="47">
        <f>VLOOKUP(A61,'[1]Sheet1'!$A$362:$Q$448,9,FALSE)/100</f>
        <v>0.001876172607879925</v>
      </c>
      <c r="K61" s="48">
        <f>VLOOKUP(A61,'[1]Sheet1'!$A$362:$Q$448,10,FALSE)/100</f>
        <v>0</v>
      </c>
      <c r="L61" s="101">
        <f>VLOOKUP(A61,'[1]Sheet1'!$A$362:$Q$448,11,FALSE)/100</f>
        <v>0.002968699580509842</v>
      </c>
      <c r="M61" s="46">
        <f>VLOOKUP(A61,'[1]Sheet1'!$A$362:$Q$448,12,FALSE)/100</f>
        <v>0.0018458698661744347</v>
      </c>
      <c r="N61" s="47">
        <f>VLOOKUP(A61,'[1]Sheet1'!$A$362:$Q$448,13,FALSE)/100</f>
        <v>0.0027205596579867857</v>
      </c>
      <c r="O61" s="47">
        <f>VLOOKUP(A61,'[1]Sheet1'!$A$362:$Q$448,14,FALSE)/100</f>
        <v>0.002173913043478261</v>
      </c>
      <c r="P61" s="48">
        <f>VLOOKUP(A61,'[1]Sheet1'!$A$362:$Q$448,15,FALSE)/100</f>
        <v>0</v>
      </c>
      <c r="Q61" s="101">
        <f>VLOOKUP(A61,'[1]Sheet1'!$A$362:$Q$448,16,FALSE)/100</f>
        <v>0.0022919605077574047</v>
      </c>
    </row>
    <row r="62" spans="1:17" ht="15">
      <c r="A62" s="67" t="s">
        <v>126</v>
      </c>
      <c r="B62" s="81" t="s">
        <v>127</v>
      </c>
      <c r="C62" s="46">
        <f>VLOOKUP(A62,'[1]Sheet1'!$A$362:$Q$448,2,FALSE)/100</f>
        <v>0.006944444444444444</v>
      </c>
      <c r="D62" s="47">
        <f>VLOOKUP(A62,'[1]Sheet1'!$A$362:$Q$448,3,FALSE)/100</f>
        <v>0.005389221556886228</v>
      </c>
      <c r="E62" s="47">
        <f>VLOOKUP(A62,'[1]Sheet1'!$A$362:$Q$448,4,FALSE)/100</f>
        <v>0</v>
      </c>
      <c r="F62" s="48">
        <f>VLOOKUP(A62,'[1]Sheet1'!$A$362:$Q$448,5,FALSE)/100</f>
        <v>0</v>
      </c>
      <c r="G62" s="101">
        <f>VLOOKUP(A62,'[1]Sheet1'!$A$362:$Q$448,6,FALSE)/100</f>
        <v>0.005586592178770949</v>
      </c>
      <c r="H62" s="46">
        <f>VLOOKUP(A62,'[1]Sheet1'!$A$362:$Q$448,7,FALSE)/100</f>
        <v>0.03280507131537243</v>
      </c>
      <c r="I62" s="47">
        <f>VLOOKUP(A62,'[1]Sheet1'!$A$362:$Q$448,8,FALSE)/100</f>
        <v>0.021566551997883033</v>
      </c>
      <c r="J62" s="47">
        <f>VLOOKUP(A62,'[1]Sheet1'!$A$362:$Q$448,9,FALSE)/100</f>
        <v>0.01938711694809256</v>
      </c>
      <c r="K62" s="48">
        <f>VLOOKUP(A62,'[1]Sheet1'!$A$362:$Q$448,10,FALSE)/100</f>
        <v>0</v>
      </c>
      <c r="L62" s="101">
        <f>VLOOKUP(A62,'[1]Sheet1'!$A$362:$Q$448,11,FALSE)/100</f>
        <v>0.025879315908357535</v>
      </c>
      <c r="M62" s="46">
        <f>VLOOKUP(A62,'[1]Sheet1'!$A$362:$Q$448,12,FALSE)/100</f>
        <v>0.04107060452238117</v>
      </c>
      <c r="N62" s="47">
        <f>VLOOKUP(A62,'[1]Sheet1'!$A$362:$Q$448,13,FALSE)/100</f>
        <v>0.0388651379712398</v>
      </c>
      <c r="O62" s="47">
        <f>VLOOKUP(A62,'[1]Sheet1'!$A$362:$Q$448,14,FALSE)/100</f>
        <v>0.02717391304347826</v>
      </c>
      <c r="P62" s="48">
        <f>VLOOKUP(A62,'[1]Sheet1'!$A$362:$Q$448,15,FALSE)/100</f>
        <v>0</v>
      </c>
      <c r="Q62" s="101">
        <f>VLOOKUP(A62,'[1]Sheet1'!$A$362:$Q$448,16,FALSE)/100</f>
        <v>0.03772919605077574</v>
      </c>
    </row>
    <row r="63" spans="1:17" ht="15">
      <c r="A63" s="67" t="s">
        <v>128</v>
      </c>
      <c r="B63" s="81" t="s">
        <v>129</v>
      </c>
      <c r="C63" s="46">
        <f>VLOOKUP(A63,'[1]Sheet1'!$A$362:$Q$448,2,FALSE)/100</f>
        <v>0.004629629629629629</v>
      </c>
      <c r="D63" s="47">
        <f>VLOOKUP(A63,'[1]Sheet1'!$A$362:$Q$448,3,FALSE)/100</f>
        <v>0.0017964071856287425</v>
      </c>
      <c r="E63" s="47">
        <f>VLOOKUP(A63,'[1]Sheet1'!$A$362:$Q$448,4,FALSE)/100</f>
        <v>0.00411522633744856</v>
      </c>
      <c r="F63" s="48">
        <f>VLOOKUP(A63,'[1]Sheet1'!$A$362:$Q$448,5,FALSE)/100</f>
        <v>0</v>
      </c>
      <c r="G63" s="101">
        <f>VLOOKUP(A63,'[1]Sheet1'!$A$362:$Q$448,6,FALSE)/100</f>
        <v>0.0031036623215394167</v>
      </c>
      <c r="H63" s="46">
        <f>VLOOKUP(A63,'[1]Sheet1'!$A$362:$Q$448,7,FALSE)/100</f>
        <v>0.013946117274167988</v>
      </c>
      <c r="I63" s="47">
        <f>VLOOKUP(A63,'[1]Sheet1'!$A$362:$Q$448,8,FALSE)/100</f>
        <v>0.011246361471288702</v>
      </c>
      <c r="J63" s="47">
        <f>VLOOKUP(A63,'[1]Sheet1'!$A$362:$Q$448,9,FALSE)/100</f>
        <v>0.010006253908692933</v>
      </c>
      <c r="K63" s="48">
        <f>VLOOKUP(A63,'[1]Sheet1'!$A$362:$Q$448,10,FALSE)/100</f>
        <v>0</v>
      </c>
      <c r="L63" s="101">
        <f>VLOOKUP(A63,'[1]Sheet1'!$A$362:$Q$448,11,FALSE)/100</f>
        <v>0.012197483059051308</v>
      </c>
      <c r="M63" s="46">
        <f>VLOOKUP(A63,'[1]Sheet1'!$A$362:$Q$448,12,FALSE)/100</f>
        <v>0.01753576372865713</v>
      </c>
      <c r="N63" s="47">
        <f>VLOOKUP(A63,'[1]Sheet1'!$A$362:$Q$448,13,FALSE)/100</f>
        <v>0.015157403808783523</v>
      </c>
      <c r="O63" s="47">
        <f>VLOOKUP(A63,'[1]Sheet1'!$A$362:$Q$448,14,FALSE)/100</f>
        <v>0.011956521739130435</v>
      </c>
      <c r="P63" s="48">
        <f>VLOOKUP(A63,'[1]Sheet1'!$A$362:$Q$448,15,FALSE)/100</f>
        <v>0</v>
      </c>
      <c r="Q63" s="101">
        <f>VLOOKUP(A63,'[1]Sheet1'!$A$362:$Q$448,16,FALSE)/100</f>
        <v>0.0155148095909732</v>
      </c>
    </row>
    <row r="64" spans="1:17" ht="15">
      <c r="A64" s="67" t="s">
        <v>130</v>
      </c>
      <c r="B64" s="81" t="s">
        <v>131</v>
      </c>
      <c r="C64" s="46">
        <f>VLOOKUP(A64,'[1]Sheet1'!$A$362:$Q$448,2,FALSE)/100</f>
        <v>0.0030864197530864196</v>
      </c>
      <c r="D64" s="47">
        <f>VLOOKUP(A64,'[1]Sheet1'!$A$362:$Q$448,3,FALSE)/100</f>
        <v>0.0023952095808383233</v>
      </c>
      <c r="E64" s="47">
        <f>VLOOKUP(A64,'[1]Sheet1'!$A$362:$Q$448,4,FALSE)/100</f>
        <v>0</v>
      </c>
      <c r="F64" s="48">
        <f>VLOOKUP(A64,'[1]Sheet1'!$A$362:$Q$448,5,FALSE)/100</f>
        <v>0</v>
      </c>
      <c r="G64" s="101">
        <f>VLOOKUP(A64,'[1]Sheet1'!$A$362:$Q$448,6,FALSE)/100</f>
        <v>0.002482929857231533</v>
      </c>
      <c r="H64" s="46">
        <f>VLOOKUP(A64,'[1]Sheet1'!$A$362:$Q$448,7,FALSE)/100</f>
        <v>0.009508716323296355</v>
      </c>
      <c r="I64" s="47">
        <f>VLOOKUP(A64,'[1]Sheet1'!$A$362:$Q$448,8,FALSE)/100</f>
        <v>0.008203228367292934</v>
      </c>
      <c r="J64" s="47">
        <f>VLOOKUP(A64,'[1]Sheet1'!$A$362:$Q$448,9,FALSE)/100</f>
        <v>0.006879299562226392</v>
      </c>
      <c r="K64" s="48">
        <f>VLOOKUP(A64,'[1]Sheet1'!$A$362:$Q$448,10,FALSE)/100</f>
        <v>0</v>
      </c>
      <c r="L64" s="101">
        <f>VLOOKUP(A64,'[1]Sheet1'!$A$362:$Q$448,11,FALSE)/100</f>
        <v>0.008583414004517587</v>
      </c>
      <c r="M64" s="46">
        <f>VLOOKUP(A64,'[1]Sheet1'!$A$362:$Q$448,12,FALSE)/100</f>
        <v>0.01430549146285187</v>
      </c>
      <c r="N64" s="47">
        <f>VLOOKUP(A64,'[1]Sheet1'!$A$362:$Q$448,13,FALSE)/100</f>
        <v>0.00777302759424796</v>
      </c>
      <c r="O64" s="47">
        <f>VLOOKUP(A64,'[1]Sheet1'!$A$362:$Q$448,14,FALSE)/100</f>
        <v>0.014130434782608696</v>
      </c>
      <c r="P64" s="48">
        <f>VLOOKUP(A64,'[1]Sheet1'!$A$362:$Q$448,15,FALSE)/100</f>
        <v>0</v>
      </c>
      <c r="Q64" s="101">
        <f>VLOOKUP(A64,'[1]Sheet1'!$A$362:$Q$448,16,FALSE)/100</f>
        <v>0.011283497884344146</v>
      </c>
    </row>
    <row r="65" spans="1:17" ht="15">
      <c r="A65" s="67" t="s">
        <v>132</v>
      </c>
      <c r="B65" s="81" t="s">
        <v>133</v>
      </c>
      <c r="C65" s="46">
        <f>VLOOKUP(A65,'[1]Sheet1'!$A$362:$Q$448,2,FALSE)/100</f>
        <v>0.0007716049382716049</v>
      </c>
      <c r="D65" s="47">
        <f>VLOOKUP(A65,'[1]Sheet1'!$A$362:$Q$448,3,FALSE)/100</f>
        <v>0.0011976047904191617</v>
      </c>
      <c r="E65" s="47">
        <f>VLOOKUP(A65,'[1]Sheet1'!$A$362:$Q$448,4,FALSE)/100</f>
        <v>0</v>
      </c>
      <c r="F65" s="48">
        <f>VLOOKUP(A65,'[1]Sheet1'!$A$362:$Q$448,5,FALSE)/100</f>
        <v>0</v>
      </c>
      <c r="G65" s="101">
        <f>VLOOKUP(A65,'[1]Sheet1'!$A$362:$Q$448,6,FALSE)/100</f>
        <v>0.000931098696461825</v>
      </c>
      <c r="H65" s="46">
        <f>VLOOKUP(A65,'[1]Sheet1'!$A$362:$Q$448,7,FALSE)/100</f>
        <v>0.005388272583201268</v>
      </c>
      <c r="I65" s="47">
        <f>VLOOKUP(A65,'[1]Sheet1'!$A$362:$Q$448,8,FALSE)/100</f>
        <v>0.004630854723471818</v>
      </c>
      <c r="J65" s="47">
        <f>VLOOKUP(A65,'[1]Sheet1'!$A$362:$Q$448,9,FALSE)/100</f>
        <v>0.004377736085053157</v>
      </c>
      <c r="K65" s="48">
        <f>VLOOKUP(A65,'[1]Sheet1'!$A$362:$Q$448,10,FALSE)/100</f>
        <v>0.03571428571428571</v>
      </c>
      <c r="L65" s="101">
        <f>VLOOKUP(A65,'[1]Sheet1'!$A$362:$Q$448,11,FALSE)/100</f>
        <v>0.0049693449499838655</v>
      </c>
      <c r="M65" s="46">
        <f>VLOOKUP(A65,'[1]Sheet1'!$A$362:$Q$448,12,FALSE)/100</f>
        <v>0.009229349330872175</v>
      </c>
      <c r="N65" s="47">
        <f>VLOOKUP(A65,'[1]Sheet1'!$A$362:$Q$448,13,FALSE)/100</f>
        <v>0.008938981733385153</v>
      </c>
      <c r="O65" s="47">
        <f>VLOOKUP(A65,'[1]Sheet1'!$A$362:$Q$448,14,FALSE)/100</f>
        <v>0.005434782608695652</v>
      </c>
      <c r="P65" s="48">
        <f>VLOOKUP(A65,'[1]Sheet1'!$A$362:$Q$448,15,FALSE)/100</f>
        <v>0</v>
      </c>
      <c r="Q65" s="101">
        <f>VLOOKUP(A65,'[1]Sheet1'!$A$362:$Q$448,16,FALSE)/100</f>
        <v>0.00846262341325811</v>
      </c>
    </row>
    <row r="66" spans="1:17" ht="15">
      <c r="A66" s="67" t="s">
        <v>134</v>
      </c>
      <c r="B66" s="81" t="s">
        <v>135</v>
      </c>
      <c r="C66" s="46">
        <f>VLOOKUP(A66,'[1]Sheet1'!$A$362:$Q$448,2,FALSE)/100</f>
        <v>0.010802469135802469</v>
      </c>
      <c r="D66" s="47">
        <f>VLOOKUP(A66,'[1]Sheet1'!$A$362:$Q$448,3,FALSE)/100</f>
        <v>0.009580838323353293</v>
      </c>
      <c r="E66" s="47">
        <f>VLOOKUP(A66,'[1]Sheet1'!$A$362:$Q$448,4,FALSE)/100</f>
        <v>0.01646090534979424</v>
      </c>
      <c r="F66" s="48">
        <f>VLOOKUP(A66,'[1]Sheet1'!$A$362:$Q$448,5,FALSE)/100</f>
        <v>0.07692307692307693</v>
      </c>
      <c r="G66" s="101">
        <f>VLOOKUP(A66,'[1]Sheet1'!$A$362:$Q$448,6,FALSE)/100</f>
        <v>0.010862818125387958</v>
      </c>
      <c r="H66" s="46">
        <f>VLOOKUP(A66,'[1]Sheet1'!$A$362:$Q$448,7,FALSE)/100</f>
        <v>0.014263074484944533</v>
      </c>
      <c r="I66" s="47">
        <f>VLOOKUP(A66,'[1]Sheet1'!$A$362:$Q$448,8,FALSE)/100</f>
        <v>0.009658639851812648</v>
      </c>
      <c r="J66" s="47">
        <f>VLOOKUP(A66,'[1]Sheet1'!$A$362:$Q$448,9,FALSE)/100</f>
        <v>0.004377736085053157</v>
      </c>
      <c r="K66" s="48">
        <f>VLOOKUP(A66,'[1]Sheet1'!$A$362:$Q$448,10,FALSE)/100</f>
        <v>0</v>
      </c>
      <c r="L66" s="101">
        <f>VLOOKUP(A66,'[1]Sheet1'!$A$362:$Q$448,11,FALSE)/100</f>
        <v>0.010971281058405937</v>
      </c>
      <c r="M66" s="46">
        <f>VLOOKUP(A66,'[1]Sheet1'!$A$362:$Q$448,12,FALSE)/100</f>
        <v>0.01015228426395939</v>
      </c>
      <c r="N66" s="47">
        <f>VLOOKUP(A66,'[1]Sheet1'!$A$362:$Q$448,13,FALSE)/100</f>
        <v>0.006995724834823165</v>
      </c>
      <c r="O66" s="47">
        <f>VLOOKUP(A66,'[1]Sheet1'!$A$362:$Q$448,14,FALSE)/100</f>
        <v>0.008695652173913044</v>
      </c>
      <c r="P66" s="48">
        <f>VLOOKUP(A66,'[1]Sheet1'!$A$362:$Q$448,15,FALSE)/100</f>
        <v>0</v>
      </c>
      <c r="Q66" s="101">
        <f>VLOOKUP(A66,'[1]Sheet1'!$A$362:$Q$448,16,FALSE)/100</f>
        <v>0.00846262341325811</v>
      </c>
    </row>
    <row r="67" spans="1:17" ht="15">
      <c r="A67" s="67" t="s">
        <v>136</v>
      </c>
      <c r="B67" s="80" t="s">
        <v>137</v>
      </c>
      <c r="C67" s="46">
        <f>VLOOKUP(A67,'[1]Sheet1'!$A$362:$Q$448,2,FALSE)/100</f>
        <v>0.015432098765432098</v>
      </c>
      <c r="D67" s="47">
        <f>VLOOKUP(A67,'[1]Sheet1'!$A$362:$Q$448,3,FALSE)/100</f>
        <v>0.00838323353293413</v>
      </c>
      <c r="E67" s="47">
        <f>VLOOKUP(A67,'[1]Sheet1'!$A$362:$Q$448,4,FALSE)/100</f>
        <v>0</v>
      </c>
      <c r="F67" s="48">
        <f>VLOOKUP(A67,'[1]Sheet1'!$A$362:$Q$448,5,FALSE)/100</f>
        <v>0</v>
      </c>
      <c r="G67" s="101">
        <f>VLOOKUP(A67,'[1]Sheet1'!$A$362:$Q$448,6,FALSE)/100</f>
        <v>0.010552451893234015</v>
      </c>
      <c r="H67" s="46">
        <f>VLOOKUP(A67,'[1]Sheet1'!$A$362:$Q$448,7,FALSE)/100</f>
        <v>0.024405705229793975</v>
      </c>
      <c r="I67" s="47">
        <f>VLOOKUP(A67,'[1]Sheet1'!$A$362:$Q$448,8,FALSE)/100</f>
        <v>0.015083355385022493</v>
      </c>
      <c r="J67" s="47">
        <f>VLOOKUP(A67,'[1]Sheet1'!$A$362:$Q$448,9,FALSE)/100</f>
        <v>0.013133208255159477</v>
      </c>
      <c r="K67" s="48">
        <f>VLOOKUP(A67,'[1]Sheet1'!$A$362:$Q$448,10,FALSE)/100</f>
        <v>0</v>
      </c>
      <c r="L67" s="101">
        <f>VLOOKUP(A67,'[1]Sheet1'!$A$362:$Q$448,11,FALSE)/100</f>
        <v>0.018651177799290094</v>
      </c>
      <c r="M67" s="46">
        <f>VLOOKUP(A67,'[1]Sheet1'!$A$362:$Q$448,12,FALSE)/100</f>
        <v>0.015228426395939087</v>
      </c>
      <c r="N67" s="47">
        <f>VLOOKUP(A67,'[1]Sheet1'!$A$362:$Q$448,13,FALSE)/100</f>
        <v>0.010104935872522347</v>
      </c>
      <c r="O67" s="47">
        <f>VLOOKUP(A67,'[1]Sheet1'!$A$362:$Q$448,14,FALSE)/100</f>
        <v>0.007608695652173913</v>
      </c>
      <c r="P67" s="48">
        <f>VLOOKUP(A67,'[1]Sheet1'!$A$362:$Q$448,15,FALSE)/100</f>
        <v>0</v>
      </c>
      <c r="Q67" s="101">
        <f>VLOOKUP(A67,'[1]Sheet1'!$A$362:$Q$448,16,FALSE)/100</f>
        <v>0.0116361071932299</v>
      </c>
    </row>
    <row r="68" spans="1:17" ht="15">
      <c r="A68" s="67" t="s">
        <v>138</v>
      </c>
      <c r="B68" s="81" t="s">
        <v>139</v>
      </c>
      <c r="C68" s="46">
        <f>VLOOKUP(A68,'[1]Sheet1'!$A$362:$Q$448,2,FALSE)/100</f>
        <v>0.014660493827160495</v>
      </c>
      <c r="D68" s="47">
        <f>VLOOKUP(A68,'[1]Sheet1'!$A$362:$Q$448,3,FALSE)/100</f>
        <v>0.004790419161676647</v>
      </c>
      <c r="E68" s="47">
        <f>VLOOKUP(A68,'[1]Sheet1'!$A$362:$Q$448,4,FALSE)/100</f>
        <v>0.00823045267489712</v>
      </c>
      <c r="F68" s="48">
        <f>VLOOKUP(A68,'[1]Sheet1'!$A$362:$Q$448,5,FALSE)/100</f>
        <v>0</v>
      </c>
      <c r="G68" s="101">
        <f>VLOOKUP(A68,'[1]Sheet1'!$A$362:$Q$448,6,FALSE)/100</f>
        <v>0.009000620732464307</v>
      </c>
      <c r="H68" s="46">
        <f>VLOOKUP(A68,'[1]Sheet1'!$A$362:$Q$448,7,FALSE)/100</f>
        <v>0.02377179080824089</v>
      </c>
      <c r="I68" s="47">
        <f>VLOOKUP(A68,'[1]Sheet1'!$A$362:$Q$448,8,FALSE)/100</f>
        <v>0.012040222281026726</v>
      </c>
      <c r="J68" s="47">
        <f>VLOOKUP(A68,'[1]Sheet1'!$A$362:$Q$448,9,FALSE)/100</f>
        <v>0.013758599124452785</v>
      </c>
      <c r="K68" s="48">
        <f>VLOOKUP(A68,'[1]Sheet1'!$A$362:$Q$448,10,FALSE)/100</f>
        <v>0</v>
      </c>
      <c r="L68" s="101">
        <f>VLOOKUP(A68,'[1]Sheet1'!$A$362:$Q$448,11,FALSE)/100</f>
        <v>0.01697321716682801</v>
      </c>
      <c r="M68" s="46">
        <f>VLOOKUP(A68,'[1]Sheet1'!$A$362:$Q$448,12,FALSE)/100</f>
        <v>0.01015228426395939</v>
      </c>
      <c r="N68" s="47">
        <f>VLOOKUP(A68,'[1]Sheet1'!$A$362:$Q$448,13,FALSE)/100</f>
        <v>0.010104935872522347</v>
      </c>
      <c r="O68" s="47">
        <f>VLOOKUP(A68,'[1]Sheet1'!$A$362:$Q$448,14,FALSE)/100</f>
        <v>0.004347826086956522</v>
      </c>
      <c r="P68" s="48">
        <f>VLOOKUP(A68,'[1]Sheet1'!$A$362:$Q$448,15,FALSE)/100</f>
        <v>0</v>
      </c>
      <c r="Q68" s="101">
        <f>VLOOKUP(A68,'[1]Sheet1'!$A$362:$Q$448,16,FALSE)/100</f>
        <v>0.009167842031029619</v>
      </c>
    </row>
    <row r="69" spans="1:17" ht="15">
      <c r="A69" s="67" t="s">
        <v>140</v>
      </c>
      <c r="B69" s="80" t="s">
        <v>141</v>
      </c>
      <c r="C69" s="46">
        <f>VLOOKUP(A69,'[1]Sheet1'!$A$362:$Q$448,2,FALSE)/100</f>
        <v>0.0030864197530864196</v>
      </c>
      <c r="D69" s="47">
        <f>VLOOKUP(A69,'[1]Sheet1'!$A$362:$Q$448,3,FALSE)/100</f>
        <v>0.0011976047904191617</v>
      </c>
      <c r="E69" s="47">
        <f>VLOOKUP(A69,'[1]Sheet1'!$A$362:$Q$448,4,FALSE)/100</f>
        <v>0</v>
      </c>
      <c r="F69" s="48">
        <f>VLOOKUP(A69,'[1]Sheet1'!$A$362:$Q$448,5,FALSE)/100</f>
        <v>0</v>
      </c>
      <c r="G69" s="101">
        <f>VLOOKUP(A69,'[1]Sheet1'!$A$362:$Q$448,6,FALSE)/100</f>
        <v>0.00186219739292365</v>
      </c>
      <c r="H69" s="46">
        <f>VLOOKUP(A69,'[1]Sheet1'!$A$362:$Q$448,7,FALSE)/100</f>
        <v>0.0098256735340729</v>
      </c>
      <c r="I69" s="47">
        <f>VLOOKUP(A69,'[1]Sheet1'!$A$362:$Q$448,8,FALSE)/100</f>
        <v>0.005689335803122519</v>
      </c>
      <c r="J69" s="47">
        <f>VLOOKUP(A69,'[1]Sheet1'!$A$362:$Q$448,9,FALSE)/100</f>
        <v>0.005628517823639775</v>
      </c>
      <c r="K69" s="48">
        <f>VLOOKUP(A69,'[1]Sheet1'!$A$362:$Q$448,10,FALSE)/100</f>
        <v>0</v>
      </c>
      <c r="L69" s="101">
        <f>VLOOKUP(A69,'[1]Sheet1'!$A$362:$Q$448,11,FALSE)/100</f>
        <v>0.007357212003872217</v>
      </c>
      <c r="M69" s="46">
        <f>VLOOKUP(A69,'[1]Sheet1'!$A$362:$Q$448,12,FALSE)/100</f>
        <v>0.004614674665436087</v>
      </c>
      <c r="N69" s="47">
        <f>VLOOKUP(A69,'[1]Sheet1'!$A$362:$Q$448,13,FALSE)/100</f>
        <v>0.0034978624174115823</v>
      </c>
      <c r="O69" s="47">
        <f>VLOOKUP(A69,'[1]Sheet1'!$A$362:$Q$448,14,FALSE)/100</f>
        <v>0.002173913043478261</v>
      </c>
      <c r="P69" s="48">
        <f>VLOOKUP(A69,'[1]Sheet1'!$A$362:$Q$448,15,FALSE)/100</f>
        <v>0</v>
      </c>
      <c r="Q69" s="101">
        <f>VLOOKUP(A69,'[1]Sheet1'!$A$362:$Q$448,16,FALSE)/100</f>
        <v>0.003702397743300423</v>
      </c>
    </row>
    <row r="70" spans="1:17" ht="15">
      <c r="A70" s="67" t="s">
        <v>142</v>
      </c>
      <c r="B70" s="80" t="s">
        <v>143</v>
      </c>
      <c r="C70" s="46">
        <f>VLOOKUP(A70,'[1]Sheet1'!$A$362:$Q$448,2,FALSE)/100</f>
        <v>0.0030864197530864196</v>
      </c>
      <c r="D70" s="47">
        <f>VLOOKUP(A70,'[1]Sheet1'!$A$362:$Q$448,3,FALSE)/100</f>
        <v>0.0005988023952095808</v>
      </c>
      <c r="E70" s="47">
        <f>VLOOKUP(A70,'[1]Sheet1'!$A$362:$Q$448,4,FALSE)/100</f>
        <v>0</v>
      </c>
      <c r="F70" s="48">
        <f>VLOOKUP(A70,'[1]Sheet1'!$A$362:$Q$448,5,FALSE)/100</f>
        <v>0</v>
      </c>
      <c r="G70" s="101">
        <f>VLOOKUP(A70,'[1]Sheet1'!$A$362:$Q$448,6,FALSE)/100</f>
        <v>0.0015518311607697084</v>
      </c>
      <c r="H70" s="46">
        <f>VLOOKUP(A70,'[1]Sheet1'!$A$362:$Q$448,7,FALSE)/100</f>
        <v>0.003803486529318542</v>
      </c>
      <c r="I70" s="47">
        <f>VLOOKUP(A70,'[1]Sheet1'!$A$362:$Q$448,8,FALSE)/100</f>
        <v>0.0031754432389521038</v>
      </c>
      <c r="J70" s="47">
        <f>VLOOKUP(A70,'[1]Sheet1'!$A$362:$Q$448,9,FALSE)/100</f>
        <v>0.0025015634771732333</v>
      </c>
      <c r="K70" s="48">
        <f>VLOOKUP(A70,'[1]Sheet1'!$A$362:$Q$448,10,FALSE)/100</f>
        <v>0</v>
      </c>
      <c r="L70" s="101">
        <f>VLOOKUP(A70,'[1]Sheet1'!$A$362:$Q$448,11,FALSE)/100</f>
        <v>0.003355921264924169</v>
      </c>
      <c r="M70" s="46">
        <f>VLOOKUP(A70,'[1]Sheet1'!$A$362:$Q$448,12,FALSE)/100</f>
        <v>0.0018458698661744347</v>
      </c>
      <c r="N70" s="47">
        <f>VLOOKUP(A70,'[1]Sheet1'!$A$362:$Q$448,13,FALSE)/100</f>
        <v>0.000777302759424796</v>
      </c>
      <c r="O70" s="47">
        <f>VLOOKUP(A70,'[1]Sheet1'!$A$362:$Q$448,14,FALSE)/100</f>
        <v>0</v>
      </c>
      <c r="P70" s="48">
        <f>VLOOKUP(A70,'[1]Sheet1'!$A$362:$Q$448,15,FALSE)/100</f>
        <v>0</v>
      </c>
      <c r="Q70" s="101">
        <f>VLOOKUP(A70,'[1]Sheet1'!$A$362:$Q$448,16,FALSE)/100</f>
        <v>0.0010578279266572638</v>
      </c>
    </row>
    <row r="71" spans="1:17" ht="15">
      <c r="A71" s="67" t="s">
        <v>144</v>
      </c>
      <c r="B71" s="81" t="s">
        <v>145</v>
      </c>
      <c r="C71" s="46">
        <f>VLOOKUP(A71,'[1]Sheet1'!$A$362:$Q$448,2,FALSE)/100</f>
        <v>0.0030864197530864196</v>
      </c>
      <c r="D71" s="47">
        <f>VLOOKUP(A71,'[1]Sheet1'!$A$362:$Q$448,3,FALSE)/100</f>
        <v>0.0011976047904191617</v>
      </c>
      <c r="E71" s="47">
        <f>VLOOKUP(A71,'[1]Sheet1'!$A$362:$Q$448,4,FALSE)/100</f>
        <v>0.00411522633744856</v>
      </c>
      <c r="F71" s="48">
        <f>VLOOKUP(A71,'[1]Sheet1'!$A$362:$Q$448,5,FALSE)/100</f>
        <v>0</v>
      </c>
      <c r="G71" s="101">
        <f>VLOOKUP(A71,'[1]Sheet1'!$A$362:$Q$448,6,FALSE)/100</f>
        <v>0.0021725636250775914</v>
      </c>
      <c r="H71" s="46">
        <f>VLOOKUP(A71,'[1]Sheet1'!$A$362:$Q$448,7,FALSE)/100</f>
        <v>0.0028526148969889066</v>
      </c>
      <c r="I71" s="47">
        <f>VLOOKUP(A71,'[1]Sheet1'!$A$362:$Q$448,8,FALSE)/100</f>
        <v>0.001455411484519714</v>
      </c>
      <c r="J71" s="47">
        <f>VLOOKUP(A71,'[1]Sheet1'!$A$362:$Q$448,9,FALSE)/100</f>
        <v>0.0012507817385866166</v>
      </c>
      <c r="K71" s="48">
        <f>VLOOKUP(A71,'[1]Sheet1'!$A$362:$Q$448,10,FALSE)/100</f>
        <v>0</v>
      </c>
      <c r="L71" s="101">
        <f>VLOOKUP(A71,'[1]Sheet1'!$A$362:$Q$448,11,FALSE)/100</f>
        <v>0.0020006453694740244</v>
      </c>
      <c r="M71" s="46">
        <f>VLOOKUP(A71,'[1]Sheet1'!$A$362:$Q$448,12,FALSE)/100</f>
        <v>0.0023073373327180437</v>
      </c>
      <c r="N71" s="47">
        <f>VLOOKUP(A71,'[1]Sheet1'!$A$362:$Q$448,13,FALSE)/100</f>
        <v>0.000388651379712398</v>
      </c>
      <c r="O71" s="47">
        <f>VLOOKUP(A71,'[1]Sheet1'!$A$362:$Q$448,14,FALSE)/100</f>
        <v>0</v>
      </c>
      <c r="P71" s="48">
        <f>VLOOKUP(A71,'[1]Sheet1'!$A$362:$Q$448,15,FALSE)/100</f>
        <v>0</v>
      </c>
      <c r="Q71" s="101">
        <f>VLOOKUP(A71,'[1]Sheet1'!$A$362:$Q$448,16,FALSE)/100</f>
        <v>0.0010578279266572638</v>
      </c>
    </row>
    <row r="72" spans="1:17" ht="15">
      <c r="A72" s="67" t="s">
        <v>146</v>
      </c>
      <c r="B72" s="80" t="s">
        <v>147</v>
      </c>
      <c r="C72" s="46">
        <f>VLOOKUP(A72,'[1]Sheet1'!$A$362:$Q$448,2,FALSE)/100</f>
        <v>0.0007716049382716049</v>
      </c>
      <c r="D72" s="47">
        <f>VLOOKUP(A72,'[1]Sheet1'!$A$362:$Q$448,3,FALSE)/100</f>
        <v>0.0011976047904191617</v>
      </c>
      <c r="E72" s="47">
        <f>VLOOKUP(A72,'[1]Sheet1'!$A$362:$Q$448,4,FALSE)/100</f>
        <v>0</v>
      </c>
      <c r="F72" s="48">
        <f>VLOOKUP(A72,'[1]Sheet1'!$A$362:$Q$448,5,FALSE)/100</f>
        <v>0</v>
      </c>
      <c r="G72" s="101">
        <f>VLOOKUP(A72,'[1]Sheet1'!$A$362:$Q$448,6,FALSE)/100</f>
        <v>0.000931098696461825</v>
      </c>
      <c r="H72" s="46">
        <f>VLOOKUP(A72,'[1]Sheet1'!$A$362:$Q$448,7,FALSE)/100</f>
        <v>0.0003169572107765452</v>
      </c>
      <c r="I72" s="47">
        <f>VLOOKUP(A72,'[1]Sheet1'!$A$362:$Q$448,8,FALSE)/100</f>
        <v>0.0005292405398253506</v>
      </c>
      <c r="J72" s="47">
        <f>VLOOKUP(A72,'[1]Sheet1'!$A$362:$Q$448,9,FALSE)/100</f>
        <v>0</v>
      </c>
      <c r="K72" s="48">
        <f>VLOOKUP(A72,'[1]Sheet1'!$A$362:$Q$448,10,FALSE)/100</f>
        <v>0</v>
      </c>
      <c r="L72" s="101">
        <f>VLOOKUP(A72,'[1]Sheet1'!$A$362:$Q$448,11,FALSE)/100</f>
        <v>0.0003872216844143272</v>
      </c>
      <c r="M72" s="46">
        <f>VLOOKUP(A72,'[1]Sheet1'!$A$362:$Q$448,12,FALSE)/100</f>
        <v>0</v>
      </c>
      <c r="N72" s="47">
        <f>VLOOKUP(A72,'[1]Sheet1'!$A$362:$Q$448,13,FALSE)/100</f>
        <v>0</v>
      </c>
      <c r="O72" s="47">
        <f>VLOOKUP(A72,'[1]Sheet1'!$A$362:$Q$448,14,FALSE)/100</f>
        <v>0</v>
      </c>
      <c r="P72" s="48">
        <f>VLOOKUP(A72,'[1]Sheet1'!$A$362:$Q$448,15,FALSE)/100</f>
        <v>0</v>
      </c>
      <c r="Q72" s="101">
        <f>VLOOKUP(A72,'[1]Sheet1'!$A$362:$Q$448,16,FALSE)/100</f>
        <v>0</v>
      </c>
    </row>
    <row r="73" spans="1:17" ht="15">
      <c r="A73" s="67" t="s">
        <v>148</v>
      </c>
      <c r="B73" s="80" t="s">
        <v>201</v>
      </c>
      <c r="C73" s="46">
        <f>VLOOKUP(A73,'[1]Sheet1'!$A$362:$Q$448,2,FALSE)/100</f>
        <v>0.0023148148148148147</v>
      </c>
      <c r="D73" s="47">
        <f>VLOOKUP(A73,'[1]Sheet1'!$A$362:$Q$448,3,FALSE)/100</f>
        <v>0</v>
      </c>
      <c r="E73" s="47">
        <f>VLOOKUP(A73,'[1]Sheet1'!$A$362:$Q$448,4,FALSE)/100</f>
        <v>0</v>
      </c>
      <c r="F73" s="48">
        <f>VLOOKUP(A73,'[1]Sheet1'!$A$362:$Q$448,5,FALSE)/100</f>
        <v>0</v>
      </c>
      <c r="G73" s="101">
        <f>VLOOKUP(A73,'[1]Sheet1'!$A$362:$Q$448,6,FALSE)/100</f>
        <v>0.000931098696461825</v>
      </c>
      <c r="H73" s="46">
        <f>VLOOKUP(A73,'[1]Sheet1'!$A$362:$Q$448,7,FALSE)/100</f>
        <v>0.0033280507131537252</v>
      </c>
      <c r="I73" s="47">
        <f>VLOOKUP(A73,'[1]Sheet1'!$A$362:$Q$448,8,FALSE)/100</f>
        <v>0.00224927229425774</v>
      </c>
      <c r="J73" s="47">
        <f>VLOOKUP(A73,'[1]Sheet1'!$A$362:$Q$448,9,FALSE)/100</f>
        <v>0.0025015634771732333</v>
      </c>
      <c r="K73" s="48">
        <f>VLOOKUP(A73,'[1]Sheet1'!$A$362:$Q$448,10,FALSE)/100</f>
        <v>0</v>
      </c>
      <c r="L73" s="101">
        <f>VLOOKUP(A73,'[1]Sheet1'!$A$362:$Q$448,11,FALSE)/100</f>
        <v>0.00271055179090029</v>
      </c>
      <c r="M73" s="46">
        <f>VLOOKUP(A73,'[1]Sheet1'!$A$362:$Q$448,12,FALSE)/100</f>
        <v>0.00046146746654360867</v>
      </c>
      <c r="N73" s="47">
        <f>VLOOKUP(A73,'[1]Sheet1'!$A$362:$Q$448,13,FALSE)/100</f>
        <v>0.003109211037699184</v>
      </c>
      <c r="O73" s="47">
        <f>VLOOKUP(A73,'[1]Sheet1'!$A$362:$Q$448,14,FALSE)/100</f>
        <v>0.002173913043478261</v>
      </c>
      <c r="P73" s="48">
        <f>VLOOKUP(A73,'[1]Sheet1'!$A$362:$Q$448,15,FALSE)/100</f>
        <v>0</v>
      </c>
      <c r="Q73" s="101">
        <f>VLOOKUP(A73,'[1]Sheet1'!$A$362:$Q$448,16,FALSE)/100</f>
        <v>0.00193935119887165</v>
      </c>
    </row>
    <row r="74" spans="1:17" ht="15">
      <c r="A74" s="67" t="s">
        <v>149</v>
      </c>
      <c r="B74" s="80" t="s">
        <v>150</v>
      </c>
      <c r="C74" s="46">
        <f>VLOOKUP(A74,'[1]Sheet1'!$A$362:$Q$448,2,FALSE)/100</f>
        <v>0.2476851851851852</v>
      </c>
      <c r="D74" s="47">
        <f>VLOOKUP(A74,'[1]Sheet1'!$A$362:$Q$448,3,FALSE)/100</f>
        <v>0.2946107784431138</v>
      </c>
      <c r="E74" s="47">
        <f>VLOOKUP(A74,'[1]Sheet1'!$A$362:$Q$448,4,FALSE)/100</f>
        <v>0.2716049382716049</v>
      </c>
      <c r="F74" s="48">
        <f>VLOOKUP(A74,'[1]Sheet1'!$A$362:$Q$448,5,FALSE)/100</f>
        <v>0.15384615384615385</v>
      </c>
      <c r="G74" s="101">
        <f>VLOOKUP(A74,'[1]Sheet1'!$A$362:$Q$448,6,FALSE)/100</f>
        <v>0.2734326505276226</v>
      </c>
      <c r="H74" s="46">
        <f>VLOOKUP(A74,'[1]Sheet1'!$A$362:$Q$448,7,FALSE)/100</f>
        <v>0.07147385103011093</v>
      </c>
      <c r="I74" s="47">
        <f>VLOOKUP(A74,'[1]Sheet1'!$A$362:$Q$448,8,FALSE)/100</f>
        <v>0.10068801270177294</v>
      </c>
      <c r="J74" s="47">
        <f>VLOOKUP(A74,'[1]Sheet1'!$A$362:$Q$448,9,FALSE)/100</f>
        <v>0.0825515947467167</v>
      </c>
      <c r="K74" s="48">
        <f>VLOOKUP(A74,'[1]Sheet1'!$A$362:$Q$448,10,FALSE)/100</f>
        <v>0.03571428571428571</v>
      </c>
      <c r="L74" s="101">
        <f>VLOOKUP(A74,'[1]Sheet1'!$A$362:$Q$448,11,FALSE)/100</f>
        <v>0.08680219425621168</v>
      </c>
      <c r="M74" s="46">
        <f>VLOOKUP(A74,'[1]Sheet1'!$A$362:$Q$448,12,FALSE)/100</f>
        <v>0.040147669589293965</v>
      </c>
      <c r="N74" s="47">
        <f>VLOOKUP(A74,'[1]Sheet1'!$A$362:$Q$448,13,FALSE)/100</f>
        <v>0.04508356004663817</v>
      </c>
      <c r="O74" s="47">
        <f>VLOOKUP(A74,'[1]Sheet1'!$A$362:$Q$448,14,FALSE)/100</f>
        <v>0.04782608695652174</v>
      </c>
      <c r="P74" s="48">
        <f>VLOOKUP(A74,'[1]Sheet1'!$A$362:$Q$448,15,FALSE)/100</f>
        <v>0.08333333333333331</v>
      </c>
      <c r="Q74" s="101">
        <f>VLOOKUP(A74,'[1]Sheet1'!$A$362:$Q$448,16,FALSE)/100</f>
        <v>0.04372355430183357</v>
      </c>
    </row>
    <row r="75" spans="1:17" ht="15">
      <c r="A75" s="67" t="s">
        <v>151</v>
      </c>
      <c r="B75" s="80" t="s">
        <v>152</v>
      </c>
      <c r="C75" s="46">
        <f>VLOOKUP(A75,'[1]Sheet1'!$A$362:$Q$448,2,FALSE)/100</f>
        <v>0.0015432098765432098</v>
      </c>
      <c r="D75" s="47">
        <f>VLOOKUP(A75,'[1]Sheet1'!$A$362:$Q$448,3,FALSE)/100</f>
        <v>0.0011976047904191617</v>
      </c>
      <c r="E75" s="47">
        <f>VLOOKUP(A75,'[1]Sheet1'!$A$362:$Q$448,4,FALSE)/100</f>
        <v>0.00411522633744856</v>
      </c>
      <c r="F75" s="48">
        <f>VLOOKUP(A75,'[1]Sheet1'!$A$362:$Q$448,5,FALSE)/100</f>
        <v>0</v>
      </c>
      <c r="G75" s="101">
        <f>VLOOKUP(A75,'[1]Sheet1'!$A$362:$Q$448,6,FALSE)/100</f>
        <v>0.0015518311607697084</v>
      </c>
      <c r="H75" s="46">
        <f>VLOOKUP(A75,'[1]Sheet1'!$A$362:$Q$448,7,FALSE)/100</f>
        <v>0.001901743264659271</v>
      </c>
      <c r="I75" s="47">
        <f>VLOOKUP(A75,'[1]Sheet1'!$A$362:$Q$448,8,FALSE)/100</f>
        <v>0.0018523418893887271</v>
      </c>
      <c r="J75" s="47">
        <f>VLOOKUP(A75,'[1]Sheet1'!$A$362:$Q$448,9,FALSE)/100</f>
        <v>0.004377736085053157</v>
      </c>
      <c r="K75" s="48">
        <f>VLOOKUP(A75,'[1]Sheet1'!$A$362:$Q$448,10,FALSE)/100</f>
        <v>0.03571428571428571</v>
      </c>
      <c r="L75" s="101">
        <f>VLOOKUP(A75,'[1]Sheet1'!$A$362:$Q$448,11,FALSE)/100</f>
        <v>0.0021942562116811877</v>
      </c>
      <c r="M75" s="46">
        <f>VLOOKUP(A75,'[1]Sheet1'!$A$362:$Q$448,12,FALSE)/100</f>
        <v>0.0009229349330872173</v>
      </c>
      <c r="N75" s="47">
        <f>VLOOKUP(A75,'[1]Sheet1'!$A$362:$Q$448,13,FALSE)/100</f>
        <v>0.00388651379712398</v>
      </c>
      <c r="O75" s="47">
        <f>VLOOKUP(A75,'[1]Sheet1'!$A$362:$Q$448,14,FALSE)/100</f>
        <v>0.0032608695652173916</v>
      </c>
      <c r="P75" s="48">
        <f>VLOOKUP(A75,'[1]Sheet1'!$A$362:$Q$448,15,FALSE)/100</f>
        <v>0</v>
      </c>
      <c r="Q75" s="101">
        <f>VLOOKUP(A75,'[1]Sheet1'!$A$362:$Q$448,16,FALSE)/100</f>
        <v>0.002644569816643159</v>
      </c>
    </row>
    <row r="76" spans="1:17" ht="15">
      <c r="A76" s="67" t="s">
        <v>153</v>
      </c>
      <c r="B76" s="81" t="s">
        <v>154</v>
      </c>
      <c r="C76" s="46">
        <f>VLOOKUP(A76,'[1]Sheet1'!$A$362:$Q$448,2,FALSE)/100</f>
        <v>0.006172839506172839</v>
      </c>
      <c r="D76" s="47">
        <f>VLOOKUP(A76,'[1]Sheet1'!$A$362:$Q$448,3,FALSE)/100</f>
        <v>0.017365269461077845</v>
      </c>
      <c r="E76" s="47">
        <f>VLOOKUP(A76,'[1]Sheet1'!$A$362:$Q$448,4,FALSE)/100</f>
        <v>0.024691358024691357</v>
      </c>
      <c r="F76" s="48">
        <f>VLOOKUP(A76,'[1]Sheet1'!$A$362:$Q$448,5,FALSE)/100</f>
        <v>0</v>
      </c>
      <c r="G76" s="101">
        <f>VLOOKUP(A76,'[1]Sheet1'!$A$362:$Q$448,6,FALSE)/100</f>
        <v>0.01334574798261949</v>
      </c>
      <c r="H76" s="46">
        <f>VLOOKUP(A76,'[1]Sheet1'!$A$362:$Q$448,7,FALSE)/100</f>
        <v>0.005388272583201268</v>
      </c>
      <c r="I76" s="47">
        <f>VLOOKUP(A76,'[1]Sheet1'!$A$362:$Q$448,8,FALSE)/100</f>
        <v>0.010981741201376025</v>
      </c>
      <c r="J76" s="47">
        <f>VLOOKUP(A76,'[1]Sheet1'!$A$362:$Q$448,9,FALSE)/100</f>
        <v>0.016885553470919325</v>
      </c>
      <c r="K76" s="48">
        <f>VLOOKUP(A76,'[1]Sheet1'!$A$362:$Q$448,10,FALSE)/100</f>
        <v>0</v>
      </c>
      <c r="L76" s="101">
        <f>VLOOKUP(A76,'[1]Sheet1'!$A$362:$Q$448,11,FALSE)/100</f>
        <v>0.00929332042594385</v>
      </c>
      <c r="M76" s="46">
        <f>VLOOKUP(A76,'[1]Sheet1'!$A$362:$Q$448,12,FALSE)/100</f>
        <v>0.005999077065066913</v>
      </c>
      <c r="N76" s="47">
        <f>VLOOKUP(A76,'[1]Sheet1'!$A$362:$Q$448,13,FALSE)/100</f>
        <v>0.008550330353672756</v>
      </c>
      <c r="O76" s="47">
        <f>VLOOKUP(A76,'[1]Sheet1'!$A$362:$Q$448,14,FALSE)/100</f>
        <v>0.0032608695652173916</v>
      </c>
      <c r="P76" s="48">
        <f>VLOOKUP(A76,'[1]Sheet1'!$A$362:$Q$448,15,FALSE)/100</f>
        <v>0.08333333333333331</v>
      </c>
      <c r="Q76" s="101">
        <f>VLOOKUP(A76,'[1]Sheet1'!$A$362:$Q$448,16,FALSE)/100</f>
        <v>0.006875881523272214</v>
      </c>
    </row>
    <row r="77" spans="1:17" ht="15">
      <c r="A77" s="67" t="s">
        <v>155</v>
      </c>
      <c r="B77" s="80" t="s">
        <v>156</v>
      </c>
      <c r="C77" s="46">
        <f>VLOOKUP(A77,'[1]Sheet1'!$A$362:$Q$448,2,FALSE)/100</f>
        <v>0.033179012345679014</v>
      </c>
      <c r="D77" s="47">
        <f>VLOOKUP(A77,'[1]Sheet1'!$A$362:$Q$448,3,FALSE)/100</f>
        <v>0.04610778443113772</v>
      </c>
      <c r="E77" s="47">
        <f>VLOOKUP(A77,'[1]Sheet1'!$A$362:$Q$448,4,FALSE)/100</f>
        <v>0.024691358024691357</v>
      </c>
      <c r="F77" s="48">
        <f>VLOOKUP(A77,'[1]Sheet1'!$A$362:$Q$448,5,FALSE)/100</f>
        <v>0</v>
      </c>
      <c r="G77" s="101">
        <f>VLOOKUP(A77,'[1]Sheet1'!$A$362:$Q$448,6,FALSE)/100</f>
        <v>0.039106145251396655</v>
      </c>
      <c r="H77" s="46">
        <f>VLOOKUP(A77,'[1]Sheet1'!$A$362:$Q$448,7,FALSE)/100</f>
        <v>0.04611727416798732</v>
      </c>
      <c r="I77" s="47">
        <f>VLOOKUP(A77,'[1]Sheet1'!$A$362:$Q$448,8,FALSE)/100</f>
        <v>0.07528446679015613</v>
      </c>
      <c r="J77" s="47">
        <f>VLOOKUP(A77,'[1]Sheet1'!$A$362:$Q$448,9,FALSE)/100</f>
        <v>0.07066916823014384</v>
      </c>
      <c r="K77" s="48">
        <f>VLOOKUP(A77,'[1]Sheet1'!$A$362:$Q$448,10,FALSE)/100</f>
        <v>0.03571428571428571</v>
      </c>
      <c r="L77" s="101">
        <f>VLOOKUP(A77,'[1]Sheet1'!$A$362:$Q$448,11,FALSE)/100</f>
        <v>0.06285898676992577</v>
      </c>
      <c r="M77" s="46">
        <f>VLOOKUP(A77,'[1]Sheet1'!$A$362:$Q$448,12,FALSE)/100</f>
        <v>0.04983848638670974</v>
      </c>
      <c r="N77" s="47">
        <f>VLOOKUP(A77,'[1]Sheet1'!$A$362:$Q$448,13,FALSE)/100</f>
        <v>0.08083948698017877</v>
      </c>
      <c r="O77" s="47">
        <f>VLOOKUP(A77,'[1]Sheet1'!$A$362:$Q$448,14,FALSE)/100</f>
        <v>0.08478260869565217</v>
      </c>
      <c r="P77" s="48">
        <f>VLOOKUP(A77,'[1]Sheet1'!$A$362:$Q$448,15,FALSE)/100</f>
        <v>0</v>
      </c>
      <c r="Q77" s="101">
        <f>VLOOKUP(A77,'[1]Sheet1'!$A$362:$Q$448,16,FALSE)/100</f>
        <v>0.06946403385049366</v>
      </c>
    </row>
    <row r="78" spans="1:17" ht="15">
      <c r="A78" s="67" t="s">
        <v>157</v>
      </c>
      <c r="B78" s="81" t="s">
        <v>158</v>
      </c>
      <c r="C78" s="46">
        <f>VLOOKUP(A78,'[1]Sheet1'!$A$362:$Q$448,2,FALSE)/100</f>
        <v>0.0038580246913580245</v>
      </c>
      <c r="D78" s="47">
        <f>VLOOKUP(A78,'[1]Sheet1'!$A$362:$Q$448,3,FALSE)/100</f>
        <v>0.005988023952095809</v>
      </c>
      <c r="E78" s="47">
        <f>VLOOKUP(A78,'[1]Sheet1'!$A$362:$Q$448,4,FALSE)/100</f>
        <v>0.00411522633744856</v>
      </c>
      <c r="F78" s="48">
        <f>VLOOKUP(A78,'[1]Sheet1'!$A$362:$Q$448,5,FALSE)/100</f>
        <v>0</v>
      </c>
      <c r="G78" s="101">
        <f>VLOOKUP(A78,'[1]Sheet1'!$A$362:$Q$448,6,FALSE)/100</f>
        <v>0.004965859714463066</v>
      </c>
      <c r="H78" s="46">
        <f>VLOOKUP(A78,'[1]Sheet1'!$A$362:$Q$448,7,FALSE)/100</f>
        <v>0.012678288431061805</v>
      </c>
      <c r="I78" s="47">
        <f>VLOOKUP(A78,'[1]Sheet1'!$A$362:$Q$448,8,FALSE)/100</f>
        <v>0.010187880391638</v>
      </c>
      <c r="J78" s="47">
        <f>VLOOKUP(A78,'[1]Sheet1'!$A$362:$Q$448,9,FALSE)/100</f>
        <v>0.014383989993746094</v>
      </c>
      <c r="K78" s="48">
        <f>VLOOKUP(A78,'[1]Sheet1'!$A$362:$Q$448,10,FALSE)/100</f>
        <v>0</v>
      </c>
      <c r="L78" s="101">
        <f>VLOOKUP(A78,'[1]Sheet1'!$A$362:$Q$448,11,FALSE)/100</f>
        <v>0.011616650532429818</v>
      </c>
      <c r="M78" s="46">
        <f>VLOOKUP(A78,'[1]Sheet1'!$A$362:$Q$448,12,FALSE)/100</f>
        <v>0.008767881864328565</v>
      </c>
      <c r="N78" s="47">
        <f>VLOOKUP(A78,'[1]Sheet1'!$A$362:$Q$448,13,FALSE)/100</f>
        <v>0.006607073455110766</v>
      </c>
      <c r="O78" s="47">
        <f>VLOOKUP(A78,'[1]Sheet1'!$A$362:$Q$448,14,FALSE)/100</f>
        <v>0.007608695652173913</v>
      </c>
      <c r="P78" s="48">
        <f>VLOOKUP(A78,'[1]Sheet1'!$A$362:$Q$448,15,FALSE)/100</f>
        <v>0</v>
      </c>
      <c r="Q78" s="101">
        <f>VLOOKUP(A78,'[1]Sheet1'!$A$362:$Q$448,16,FALSE)/100</f>
        <v>0.007581100141043724</v>
      </c>
    </row>
    <row r="79" spans="1:17" ht="15">
      <c r="A79" s="67" t="s">
        <v>159</v>
      </c>
      <c r="B79" s="80" t="s">
        <v>160</v>
      </c>
      <c r="C79" s="46">
        <f>VLOOKUP(A79,'[1]Sheet1'!$A$362:$Q$448,2,FALSE)/100</f>
        <v>0.0030864197530864196</v>
      </c>
      <c r="D79" s="47">
        <f>VLOOKUP(A79,'[1]Sheet1'!$A$362:$Q$448,3,FALSE)/100</f>
        <v>0.003592814371257485</v>
      </c>
      <c r="E79" s="47">
        <f>VLOOKUP(A79,'[1]Sheet1'!$A$362:$Q$448,4,FALSE)/100</f>
        <v>0.00411522633744856</v>
      </c>
      <c r="F79" s="48">
        <f>VLOOKUP(A79,'[1]Sheet1'!$A$362:$Q$448,5,FALSE)/100</f>
        <v>0</v>
      </c>
      <c r="G79" s="101">
        <f>VLOOKUP(A79,'[1]Sheet1'!$A$362:$Q$448,6,FALSE)/100</f>
        <v>0.003414028553693357</v>
      </c>
      <c r="H79" s="46">
        <f>VLOOKUP(A79,'[1]Sheet1'!$A$362:$Q$448,7,FALSE)/100</f>
        <v>0.01695721077654517</v>
      </c>
      <c r="I79" s="47">
        <f>VLOOKUP(A79,'[1]Sheet1'!$A$362:$Q$448,8,FALSE)/100</f>
        <v>0.01071712093146335</v>
      </c>
      <c r="J79" s="47">
        <f>VLOOKUP(A79,'[1]Sheet1'!$A$362:$Q$448,9,FALSE)/100</f>
        <v>0.009380863039399626</v>
      </c>
      <c r="K79" s="48">
        <f>VLOOKUP(A79,'[1]Sheet1'!$A$362:$Q$448,10,FALSE)/100</f>
        <v>0</v>
      </c>
      <c r="L79" s="101">
        <f>VLOOKUP(A79,'[1]Sheet1'!$A$362:$Q$448,11,FALSE)/100</f>
        <v>0.013101000322684736</v>
      </c>
      <c r="M79" s="46">
        <f>VLOOKUP(A79,'[1]Sheet1'!$A$362:$Q$448,12,FALSE)/100</f>
        <v>0.01707429626211352</v>
      </c>
      <c r="N79" s="47">
        <f>VLOOKUP(A79,'[1]Sheet1'!$A$362:$Q$448,13,FALSE)/100</f>
        <v>0.01632335794792071</v>
      </c>
      <c r="O79" s="47">
        <f>VLOOKUP(A79,'[1]Sheet1'!$A$362:$Q$448,14,FALSE)/100</f>
        <v>0.005434782608695652</v>
      </c>
      <c r="P79" s="48">
        <f>VLOOKUP(A79,'[1]Sheet1'!$A$362:$Q$448,15,FALSE)/100</f>
        <v>0</v>
      </c>
      <c r="Q79" s="101">
        <f>VLOOKUP(A79,'[1]Sheet1'!$A$362:$Q$448,16,FALSE)/100</f>
        <v>0.014809590973201692</v>
      </c>
    </row>
    <row r="80" spans="1:17" ht="15">
      <c r="A80" s="67" t="s">
        <v>161</v>
      </c>
      <c r="B80" s="80" t="s">
        <v>162</v>
      </c>
      <c r="C80" s="46">
        <f>VLOOKUP(A80,'[1]Sheet1'!$A$362:$Q$448,2,FALSE)/100</f>
        <v>0.006172839506172839</v>
      </c>
      <c r="D80" s="47">
        <f>VLOOKUP(A80,'[1]Sheet1'!$A$362:$Q$448,3,FALSE)/100</f>
        <v>0.006586826347305389</v>
      </c>
      <c r="E80" s="47">
        <f>VLOOKUP(A80,'[1]Sheet1'!$A$362:$Q$448,4,FALSE)/100</f>
        <v>0</v>
      </c>
      <c r="F80" s="48">
        <f>VLOOKUP(A80,'[1]Sheet1'!$A$362:$Q$448,5,FALSE)/100</f>
        <v>0</v>
      </c>
      <c r="G80" s="101">
        <f>VLOOKUP(A80,'[1]Sheet1'!$A$362:$Q$448,6,FALSE)/100</f>
        <v>0.00589695841092489</v>
      </c>
      <c r="H80" s="46">
        <f>VLOOKUP(A80,'[1]Sheet1'!$A$362:$Q$448,7,FALSE)/100</f>
        <v>0.02028526148969889</v>
      </c>
      <c r="I80" s="47">
        <f>VLOOKUP(A80,'[1]Sheet1'!$A$362:$Q$448,8,FALSE)/100</f>
        <v>0.014421804710240804</v>
      </c>
      <c r="J80" s="47">
        <f>VLOOKUP(A80,'[1]Sheet1'!$A$362:$Q$448,9,FALSE)/100</f>
        <v>0.010631644777986242</v>
      </c>
      <c r="K80" s="48">
        <f>VLOOKUP(A80,'[1]Sheet1'!$A$362:$Q$448,10,FALSE)/100</f>
        <v>0</v>
      </c>
      <c r="L80" s="101">
        <f>VLOOKUP(A80,'[1]Sheet1'!$A$362:$Q$448,11,FALSE)/100</f>
        <v>0.01639238464020652</v>
      </c>
      <c r="M80" s="46">
        <f>VLOOKUP(A80,'[1]Sheet1'!$A$362:$Q$448,12,FALSE)/100</f>
        <v>0.025842178126442086</v>
      </c>
      <c r="N80" s="47">
        <f>VLOOKUP(A80,'[1]Sheet1'!$A$362:$Q$448,13,FALSE)/100</f>
        <v>0.02098717450446949</v>
      </c>
      <c r="O80" s="47">
        <f>VLOOKUP(A80,'[1]Sheet1'!$A$362:$Q$448,14,FALSE)/100</f>
        <v>0.02282608695652174</v>
      </c>
      <c r="P80" s="48">
        <f>VLOOKUP(A80,'[1]Sheet1'!$A$362:$Q$448,15,FALSE)/100</f>
        <v>0</v>
      </c>
      <c r="Q80" s="101">
        <f>VLOOKUP(A80,'[1]Sheet1'!$A$362:$Q$448,16,FALSE)/100</f>
        <v>0.023095909732016928</v>
      </c>
    </row>
    <row r="81" spans="1:17" ht="15">
      <c r="A81" s="67" t="s">
        <v>163</v>
      </c>
      <c r="B81" s="80" t="s">
        <v>164</v>
      </c>
      <c r="C81" s="46">
        <f>VLOOKUP(A81,'[1]Sheet1'!$A$362:$Q$448,2,FALSE)/100</f>
        <v>0.08179012345679013</v>
      </c>
      <c r="D81" s="47">
        <f>VLOOKUP(A81,'[1]Sheet1'!$A$362:$Q$448,3,FALSE)/100</f>
        <v>0.06526946107784432</v>
      </c>
      <c r="E81" s="47">
        <f>VLOOKUP(A81,'[1]Sheet1'!$A$362:$Q$448,4,FALSE)/100</f>
        <v>0.03292181069958848</v>
      </c>
      <c r="F81" s="48">
        <f>VLOOKUP(A81,'[1]Sheet1'!$A$362:$Q$448,5,FALSE)/100</f>
        <v>0</v>
      </c>
      <c r="G81" s="101">
        <f>VLOOKUP(A81,'[1]Sheet1'!$A$362:$Q$448,6,FALSE)/100</f>
        <v>0.069211669770329</v>
      </c>
      <c r="H81" s="46">
        <f>VLOOKUP(A81,'[1]Sheet1'!$A$362:$Q$448,7,FALSE)/100</f>
        <v>0.11695721077654517</v>
      </c>
      <c r="I81" s="47">
        <f>VLOOKUP(A81,'[1]Sheet1'!$A$362:$Q$448,8,FALSE)/100</f>
        <v>0.0863985181264885</v>
      </c>
      <c r="J81" s="47">
        <f>VLOOKUP(A81,'[1]Sheet1'!$A$362:$Q$448,9,FALSE)/100</f>
        <v>0.07379612257661038</v>
      </c>
      <c r="K81" s="48">
        <f>VLOOKUP(A81,'[1]Sheet1'!$A$362:$Q$448,10,FALSE)/100</f>
        <v>0.07142857142857142</v>
      </c>
      <c r="L81" s="101">
        <f>VLOOKUP(A81,'[1]Sheet1'!$A$362:$Q$448,11,FALSE)/100</f>
        <v>0.09751532752500806</v>
      </c>
      <c r="M81" s="46">
        <f>VLOOKUP(A81,'[1]Sheet1'!$A$362:$Q$448,12,FALSE)/100</f>
        <v>0.1389017074296262</v>
      </c>
      <c r="N81" s="47">
        <f>VLOOKUP(A81,'[1]Sheet1'!$A$362:$Q$448,13,FALSE)/100</f>
        <v>0.11232024873688301</v>
      </c>
      <c r="O81" s="47">
        <f>VLOOKUP(A81,'[1]Sheet1'!$A$362:$Q$448,14,FALSE)/100</f>
        <v>0.08152173913043478</v>
      </c>
      <c r="P81" s="48">
        <f>VLOOKUP(A81,'[1]Sheet1'!$A$362:$Q$448,15,FALSE)/100</f>
        <v>0</v>
      </c>
      <c r="Q81" s="101">
        <f>VLOOKUP(A81,'[1]Sheet1'!$A$362:$Q$448,16,FALSE)/100</f>
        <v>0.11724259520451338</v>
      </c>
    </row>
    <row r="82" spans="1:17" ht="15">
      <c r="A82" s="67" t="s">
        <v>165</v>
      </c>
      <c r="B82" s="81" t="s">
        <v>166</v>
      </c>
      <c r="C82" s="46">
        <f>VLOOKUP(A82,'[1]Sheet1'!$A$362:$Q$448,2,FALSE)/100</f>
        <v>0.05632716049382716</v>
      </c>
      <c r="D82" s="47">
        <f>VLOOKUP(A82,'[1]Sheet1'!$A$362:$Q$448,3,FALSE)/100</f>
        <v>0.05269461077844311</v>
      </c>
      <c r="E82" s="47">
        <f>VLOOKUP(A82,'[1]Sheet1'!$A$362:$Q$448,4,FALSE)/100</f>
        <v>0.053497942386831275</v>
      </c>
      <c r="F82" s="48">
        <f>VLOOKUP(A82,'[1]Sheet1'!$A$362:$Q$448,5,FALSE)/100</f>
        <v>0</v>
      </c>
      <c r="G82" s="101">
        <f>VLOOKUP(A82,'[1]Sheet1'!$A$362:$Q$448,6,FALSE)/100</f>
        <v>0.05400372439478584</v>
      </c>
      <c r="H82" s="46">
        <f>VLOOKUP(A82,'[1]Sheet1'!$A$362:$Q$448,7,FALSE)/100</f>
        <v>0.040729001584786054</v>
      </c>
      <c r="I82" s="47">
        <f>VLOOKUP(A82,'[1]Sheet1'!$A$362:$Q$448,8,FALSE)/100</f>
        <v>0.0428684837258534</v>
      </c>
      <c r="J82" s="47">
        <f>VLOOKUP(A82,'[1]Sheet1'!$A$362:$Q$448,9,FALSE)/100</f>
        <v>0.041901188242651655</v>
      </c>
      <c r="K82" s="48">
        <f>VLOOKUP(A82,'[1]Sheet1'!$A$362:$Q$448,10,FALSE)/100</f>
        <v>0.03571428571428571</v>
      </c>
      <c r="L82" s="101">
        <f>VLOOKUP(A82,'[1]Sheet1'!$A$362:$Q$448,11,FALSE)/100</f>
        <v>0.04188447886414973</v>
      </c>
      <c r="M82" s="46">
        <f>VLOOKUP(A82,'[1]Sheet1'!$A$362:$Q$448,12,FALSE)/100</f>
        <v>0.042455006922012005</v>
      </c>
      <c r="N82" s="47">
        <f>VLOOKUP(A82,'[1]Sheet1'!$A$362:$Q$448,13,FALSE)/100</f>
        <v>0.04430625728721337</v>
      </c>
      <c r="O82" s="47">
        <f>VLOOKUP(A82,'[1]Sheet1'!$A$362:$Q$448,14,FALSE)/100</f>
        <v>0.05326086956521738</v>
      </c>
      <c r="P82" s="48">
        <f>VLOOKUP(A82,'[1]Sheet1'!$A$362:$Q$448,15,FALSE)/100</f>
        <v>0.08333333333333331</v>
      </c>
      <c r="Q82" s="101">
        <f>VLOOKUP(A82,'[1]Sheet1'!$A$362:$Q$448,16,FALSE)/100</f>
        <v>0.045133991537376586</v>
      </c>
    </row>
    <row r="83" spans="1:17" ht="15">
      <c r="A83" s="67" t="s">
        <v>167</v>
      </c>
      <c r="B83" s="80" t="s">
        <v>168</v>
      </c>
      <c r="C83" s="46">
        <f>VLOOKUP(A83,'[1]Sheet1'!$A$362:$Q$448,2,FALSE)/100</f>
        <v>0.04938271604938271</v>
      </c>
      <c r="D83" s="47">
        <f>VLOOKUP(A83,'[1]Sheet1'!$A$362:$Q$448,3,FALSE)/100</f>
        <v>0.0748502994011976</v>
      </c>
      <c r="E83" s="47">
        <f>VLOOKUP(A83,'[1]Sheet1'!$A$362:$Q$448,4,FALSE)/100</f>
        <v>0.0411522633744856</v>
      </c>
      <c r="F83" s="48">
        <f>VLOOKUP(A83,'[1]Sheet1'!$A$362:$Q$448,5,FALSE)/100</f>
        <v>0.15384615384615385</v>
      </c>
      <c r="G83" s="101">
        <f>VLOOKUP(A83,'[1]Sheet1'!$A$362:$Q$448,6,FALSE)/100</f>
        <v>0.06238361266294227</v>
      </c>
      <c r="H83" s="46">
        <f>VLOOKUP(A83,'[1]Sheet1'!$A$362:$Q$448,7,FALSE)/100</f>
        <v>0.06465927099841522</v>
      </c>
      <c r="I83" s="47">
        <f>VLOOKUP(A83,'[1]Sheet1'!$A$362:$Q$448,8,FALSE)/100</f>
        <v>0.08904472082561524</v>
      </c>
      <c r="J83" s="47">
        <f>VLOOKUP(A83,'[1]Sheet1'!$A$362:$Q$448,9,FALSE)/100</f>
        <v>0.075046904315197</v>
      </c>
      <c r="K83" s="48">
        <f>VLOOKUP(A83,'[1]Sheet1'!$A$362:$Q$448,10,FALSE)/100</f>
        <v>0.03571428571428571</v>
      </c>
      <c r="L83" s="101">
        <f>VLOOKUP(A83,'[1]Sheet1'!$A$362:$Q$448,11,FALSE)/100</f>
        <v>0.0775734107776702</v>
      </c>
      <c r="M83" s="46">
        <f>VLOOKUP(A83,'[1]Sheet1'!$A$362:$Q$448,12,FALSE)/100</f>
        <v>0.09367789570835255</v>
      </c>
      <c r="N83" s="47">
        <f>VLOOKUP(A83,'[1]Sheet1'!$A$362:$Q$448,13,FALSE)/100</f>
        <v>0.12359113874854255</v>
      </c>
      <c r="O83" s="47">
        <f>VLOOKUP(A83,'[1]Sheet1'!$A$362:$Q$448,14,FALSE)/100</f>
        <v>0.0891304347826087</v>
      </c>
      <c r="P83" s="48">
        <f>VLOOKUP(A83,'[1]Sheet1'!$A$362:$Q$448,15,FALSE)/100</f>
        <v>0.08333333333333331</v>
      </c>
      <c r="Q83" s="101">
        <f>VLOOKUP(A83,'[1]Sheet1'!$A$362:$Q$448,16,FALSE)/100</f>
        <v>0.10648801128349787</v>
      </c>
    </row>
    <row r="84" spans="1:17" ht="15">
      <c r="A84" s="67" t="s">
        <v>169</v>
      </c>
      <c r="B84" s="80" t="s">
        <v>170</v>
      </c>
      <c r="C84" s="46">
        <f>VLOOKUP(A84,'[1]Sheet1'!$A$362:$Q$448,2,FALSE)/100</f>
        <v>0.0015432098765432098</v>
      </c>
      <c r="D84" s="47">
        <f>VLOOKUP(A84,'[1]Sheet1'!$A$362:$Q$448,3,FALSE)/100</f>
        <v>0.0011976047904191617</v>
      </c>
      <c r="E84" s="47">
        <f>VLOOKUP(A84,'[1]Sheet1'!$A$362:$Q$448,4,FALSE)/100</f>
        <v>0.00823045267489712</v>
      </c>
      <c r="F84" s="48">
        <f>VLOOKUP(A84,'[1]Sheet1'!$A$362:$Q$448,5,FALSE)/100</f>
        <v>0</v>
      </c>
      <c r="G84" s="101">
        <f>VLOOKUP(A84,'[1]Sheet1'!$A$362:$Q$448,6,FALSE)/100</f>
        <v>0.00186219739292365</v>
      </c>
      <c r="H84" s="46">
        <f>VLOOKUP(A84,'[1]Sheet1'!$A$362:$Q$448,7,FALSE)/100</f>
        <v>0.005071315372424723</v>
      </c>
      <c r="I84" s="47">
        <f>VLOOKUP(A84,'[1]Sheet1'!$A$362:$Q$448,8,FALSE)/100</f>
        <v>0.00396930404869013</v>
      </c>
      <c r="J84" s="47">
        <f>VLOOKUP(A84,'[1]Sheet1'!$A$362:$Q$448,9,FALSE)/100</f>
        <v>0.00375234521575985</v>
      </c>
      <c r="K84" s="48">
        <f>VLOOKUP(A84,'[1]Sheet1'!$A$362:$Q$448,10,FALSE)/100</f>
        <v>0</v>
      </c>
      <c r="L84" s="101">
        <f>VLOOKUP(A84,'[1]Sheet1'!$A$362:$Q$448,11,FALSE)/100</f>
        <v>0.004388512423362375</v>
      </c>
      <c r="M84" s="46">
        <f>VLOOKUP(A84,'[1]Sheet1'!$A$362:$Q$448,12,FALSE)/100</f>
        <v>0.004614674665436087</v>
      </c>
      <c r="N84" s="47">
        <f>VLOOKUP(A84,'[1]Sheet1'!$A$362:$Q$448,13,FALSE)/100</f>
        <v>0.000388651379712398</v>
      </c>
      <c r="O84" s="47">
        <f>VLOOKUP(A84,'[1]Sheet1'!$A$362:$Q$448,14,FALSE)/100</f>
        <v>0.0032608695652173916</v>
      </c>
      <c r="P84" s="48">
        <f>VLOOKUP(A84,'[1]Sheet1'!$A$362:$Q$448,15,FALSE)/100</f>
        <v>0</v>
      </c>
      <c r="Q84" s="101">
        <f>VLOOKUP(A84,'[1]Sheet1'!$A$362:$Q$448,16,FALSE)/100</f>
        <v>0.002468265162200282</v>
      </c>
    </row>
    <row r="85" spans="1:17" ht="15">
      <c r="A85" s="67" t="s">
        <v>171</v>
      </c>
      <c r="B85" s="80" t="s">
        <v>172</v>
      </c>
      <c r="C85" s="46">
        <f>VLOOKUP(A85,'[1]Sheet1'!$A$362:$Q$448,2,FALSE)/100</f>
        <v>0.0023148148148148147</v>
      </c>
      <c r="D85" s="47">
        <f>VLOOKUP(A85,'[1]Sheet1'!$A$362:$Q$448,3,FALSE)/100</f>
        <v>0.0017964071856287425</v>
      </c>
      <c r="E85" s="47">
        <f>VLOOKUP(A85,'[1]Sheet1'!$A$362:$Q$448,4,FALSE)/100</f>
        <v>0.00411522633744856</v>
      </c>
      <c r="F85" s="48">
        <f>VLOOKUP(A85,'[1]Sheet1'!$A$362:$Q$448,5,FALSE)/100</f>
        <v>0</v>
      </c>
      <c r="G85" s="101">
        <f>VLOOKUP(A85,'[1]Sheet1'!$A$362:$Q$448,6,FALSE)/100</f>
        <v>0.0021725636250775914</v>
      </c>
      <c r="H85" s="46">
        <f>VLOOKUP(A85,'[1]Sheet1'!$A$362:$Q$448,7,FALSE)/100</f>
        <v>0.003011093502377179</v>
      </c>
      <c r="I85" s="47">
        <f>VLOOKUP(A85,'[1]Sheet1'!$A$362:$Q$448,8,FALSE)/100</f>
        <v>0.0017200317544323895</v>
      </c>
      <c r="J85" s="47">
        <f>VLOOKUP(A85,'[1]Sheet1'!$A$362:$Q$448,9,FALSE)/100</f>
        <v>0.0006253908692933083</v>
      </c>
      <c r="K85" s="48">
        <f>VLOOKUP(A85,'[1]Sheet1'!$A$362:$Q$448,10,FALSE)/100</f>
        <v>0</v>
      </c>
      <c r="L85" s="101">
        <f>VLOOKUP(A85,'[1]Sheet1'!$A$362:$Q$448,11,FALSE)/100</f>
        <v>0.0021297192642787998</v>
      </c>
      <c r="M85" s="46">
        <f>VLOOKUP(A85,'[1]Sheet1'!$A$362:$Q$448,12,FALSE)/100</f>
        <v>0.0018458698661744347</v>
      </c>
      <c r="N85" s="47">
        <f>VLOOKUP(A85,'[1]Sheet1'!$A$362:$Q$448,13,FALSE)/100</f>
        <v>0.001554605518849592</v>
      </c>
      <c r="O85" s="47">
        <f>VLOOKUP(A85,'[1]Sheet1'!$A$362:$Q$448,14,FALSE)/100</f>
        <v>0.0032608695652173916</v>
      </c>
      <c r="P85" s="48">
        <f>VLOOKUP(A85,'[1]Sheet1'!$A$362:$Q$448,15,FALSE)/100</f>
        <v>0</v>
      </c>
      <c r="Q85" s="101">
        <f>VLOOKUP(A85,'[1]Sheet1'!$A$362:$Q$448,16,FALSE)/100</f>
        <v>0.00193935119887165</v>
      </c>
    </row>
    <row r="86" spans="1:17" ht="15">
      <c r="A86" s="67" t="s">
        <v>173</v>
      </c>
      <c r="B86" s="81" t="s">
        <v>174</v>
      </c>
      <c r="C86" s="46">
        <f>VLOOKUP(A86,'[1]Sheet1'!$A$362:$Q$448,2,FALSE)/100</f>
        <v>0.0007716049382716049</v>
      </c>
      <c r="D86" s="47">
        <f>VLOOKUP(A86,'[1]Sheet1'!$A$362:$Q$448,3,FALSE)/100</f>
        <v>0.0005988023952095808</v>
      </c>
      <c r="E86" s="47">
        <f>VLOOKUP(A86,'[1]Sheet1'!$A$362:$Q$448,4,FALSE)/100</f>
        <v>0</v>
      </c>
      <c r="F86" s="48">
        <f>VLOOKUP(A86,'[1]Sheet1'!$A$362:$Q$448,5,FALSE)/100</f>
        <v>0</v>
      </c>
      <c r="G86" s="101">
        <f>VLOOKUP(A86,'[1]Sheet1'!$A$362:$Q$448,6,FALSE)/100</f>
        <v>0.0006207324643078833</v>
      </c>
      <c r="H86" s="46">
        <f>VLOOKUP(A86,'[1]Sheet1'!$A$362:$Q$448,7,FALSE)/100</f>
        <v>0.0001584786053882726</v>
      </c>
      <c r="I86" s="47">
        <f>VLOOKUP(A86,'[1]Sheet1'!$A$362:$Q$448,8,FALSE)/100</f>
        <v>0.00013231013495633765</v>
      </c>
      <c r="J86" s="47">
        <f>VLOOKUP(A86,'[1]Sheet1'!$A$362:$Q$448,9,FALSE)/100</f>
        <v>0.0006253908692933083</v>
      </c>
      <c r="K86" s="48">
        <f>VLOOKUP(A86,'[1]Sheet1'!$A$362:$Q$448,10,FALSE)/100</f>
        <v>0</v>
      </c>
      <c r="L86" s="101">
        <f>VLOOKUP(A86,'[1]Sheet1'!$A$362:$Q$448,11,FALSE)/100</f>
        <v>0.0001936108422071636</v>
      </c>
      <c r="M86" s="46">
        <f>VLOOKUP(A86,'[1]Sheet1'!$A$362:$Q$448,12,FALSE)/100</f>
        <v>0</v>
      </c>
      <c r="N86" s="47">
        <f>VLOOKUP(A86,'[1]Sheet1'!$A$362:$Q$448,13,FALSE)/100</f>
        <v>0.000388651379712398</v>
      </c>
      <c r="O86" s="47">
        <f>VLOOKUP(A86,'[1]Sheet1'!$A$362:$Q$448,14,FALSE)/100</f>
        <v>0.0010869565217391304</v>
      </c>
      <c r="P86" s="48">
        <f>VLOOKUP(A86,'[1]Sheet1'!$A$362:$Q$448,15,FALSE)/100</f>
        <v>0</v>
      </c>
      <c r="Q86" s="101">
        <f>VLOOKUP(A86,'[1]Sheet1'!$A$362:$Q$448,16,FALSE)/100</f>
        <v>0.0003526093088857546</v>
      </c>
    </row>
    <row r="87" spans="1:17" ht="15">
      <c r="A87" s="67" t="s">
        <v>175</v>
      </c>
      <c r="B87" s="81" t="s">
        <v>176</v>
      </c>
      <c r="C87" s="46">
        <f>VLOOKUP(A87,'[1]Sheet1'!$A$362:$Q$448,2,FALSE)/100</f>
        <v>0.006944444444444444</v>
      </c>
      <c r="D87" s="47">
        <f>VLOOKUP(A87,'[1]Sheet1'!$A$362:$Q$448,3,FALSE)/100</f>
        <v>0.003592814371257485</v>
      </c>
      <c r="E87" s="47">
        <f>VLOOKUP(A87,'[1]Sheet1'!$A$362:$Q$448,4,FALSE)/100</f>
        <v>0.00823045267489712</v>
      </c>
      <c r="F87" s="48">
        <f>VLOOKUP(A87,'[1]Sheet1'!$A$362:$Q$448,5,FALSE)/100</f>
        <v>0</v>
      </c>
      <c r="G87" s="101">
        <f>VLOOKUP(A87,'[1]Sheet1'!$A$362:$Q$448,6,FALSE)/100</f>
        <v>0.005276225946617008</v>
      </c>
      <c r="H87" s="46">
        <f>VLOOKUP(A87,'[1]Sheet1'!$A$362:$Q$448,7,FALSE)/100</f>
        <v>0.0033280507131537252</v>
      </c>
      <c r="I87" s="47">
        <f>VLOOKUP(A87,'[1]Sheet1'!$A$362:$Q$448,8,FALSE)/100</f>
        <v>0.00224927229425774</v>
      </c>
      <c r="J87" s="47">
        <f>VLOOKUP(A87,'[1]Sheet1'!$A$362:$Q$448,9,FALSE)/100</f>
        <v>0.00375234521575985</v>
      </c>
      <c r="K87" s="48">
        <f>VLOOKUP(A87,'[1]Sheet1'!$A$362:$Q$448,10,FALSE)/100</f>
        <v>0</v>
      </c>
      <c r="L87" s="101">
        <f>VLOOKUP(A87,'[1]Sheet1'!$A$362:$Q$448,11,FALSE)/100</f>
        <v>0.002839625685705066</v>
      </c>
      <c r="M87" s="46">
        <f>VLOOKUP(A87,'[1]Sheet1'!$A$362:$Q$448,12,FALSE)/100</f>
        <v>0.0027688047992616522</v>
      </c>
      <c r="N87" s="47">
        <f>VLOOKUP(A87,'[1]Sheet1'!$A$362:$Q$448,13,FALSE)/100</f>
        <v>0.001165954139137194</v>
      </c>
      <c r="O87" s="47">
        <f>VLOOKUP(A87,'[1]Sheet1'!$A$362:$Q$448,14,FALSE)/100</f>
        <v>0.0032608695652173916</v>
      </c>
      <c r="P87" s="48">
        <f>VLOOKUP(A87,'[1]Sheet1'!$A$362:$Q$448,15,FALSE)/100</f>
        <v>0.08333333333333331</v>
      </c>
      <c r="Q87" s="101">
        <f>VLOOKUP(A87,'[1]Sheet1'!$A$362:$Q$448,16,FALSE)/100</f>
        <v>0.0022919605077574047</v>
      </c>
    </row>
    <row r="88" spans="1:17" ht="15">
      <c r="A88" s="67" t="s">
        <v>177</v>
      </c>
      <c r="B88" s="81" t="s">
        <v>178</v>
      </c>
      <c r="C88" s="46">
        <f>VLOOKUP(A88,'[1]Sheet1'!$A$362:$Q$448,2,FALSE)/100</f>
        <v>0.006172839506172839</v>
      </c>
      <c r="D88" s="47">
        <f>VLOOKUP(A88,'[1]Sheet1'!$A$362:$Q$448,3,FALSE)/100</f>
        <v>0.005988023952095809</v>
      </c>
      <c r="E88" s="47">
        <f>VLOOKUP(A88,'[1]Sheet1'!$A$362:$Q$448,4,FALSE)/100</f>
        <v>0</v>
      </c>
      <c r="F88" s="48">
        <f>VLOOKUP(A88,'[1]Sheet1'!$A$362:$Q$448,5,FALSE)/100</f>
        <v>0</v>
      </c>
      <c r="G88" s="101">
        <f>VLOOKUP(A88,'[1]Sheet1'!$A$362:$Q$448,6,FALSE)/100</f>
        <v>0.005586592178770949</v>
      </c>
      <c r="H88" s="46">
        <f>VLOOKUP(A88,'[1]Sheet1'!$A$362:$Q$448,7,FALSE)/100</f>
        <v>0.019175911251980978</v>
      </c>
      <c r="I88" s="47">
        <f>VLOOKUP(A88,'[1]Sheet1'!$A$362:$Q$448,8,FALSE)/100</f>
        <v>0.014024874305371793</v>
      </c>
      <c r="J88" s="47">
        <f>VLOOKUP(A88,'[1]Sheet1'!$A$362:$Q$448,9,FALSE)/100</f>
        <v>0.010631644777986242</v>
      </c>
      <c r="K88" s="48">
        <f>VLOOKUP(A88,'[1]Sheet1'!$A$362:$Q$448,10,FALSE)/100</f>
        <v>0</v>
      </c>
      <c r="L88" s="101">
        <f>VLOOKUP(A88,'[1]Sheet1'!$A$362:$Q$448,11,FALSE)/100</f>
        <v>0.01574701516618264</v>
      </c>
      <c r="M88" s="46">
        <f>VLOOKUP(A88,'[1]Sheet1'!$A$362:$Q$448,12,FALSE)/100</f>
        <v>0.029533917858790955</v>
      </c>
      <c r="N88" s="47">
        <f>VLOOKUP(A88,'[1]Sheet1'!$A$362:$Q$448,13,FALSE)/100</f>
        <v>0.022153128643606686</v>
      </c>
      <c r="O88" s="47">
        <f>VLOOKUP(A88,'[1]Sheet1'!$A$362:$Q$448,14,FALSE)/100</f>
        <v>0.02717391304347826</v>
      </c>
      <c r="P88" s="48">
        <f>VLOOKUP(A88,'[1]Sheet1'!$A$362:$Q$448,15,FALSE)/100</f>
        <v>0</v>
      </c>
      <c r="Q88" s="101">
        <f>VLOOKUP(A88,'[1]Sheet1'!$A$362:$Q$448,16,FALSE)/100</f>
        <v>0.025740479548660086</v>
      </c>
    </row>
    <row r="89" spans="1:17" ht="15">
      <c r="A89" s="67" t="s">
        <v>179</v>
      </c>
      <c r="B89" s="81" t="s">
        <v>180</v>
      </c>
      <c r="C89" s="46">
        <f>VLOOKUP(A89,'[1]Sheet1'!$A$362:$Q$448,2,FALSE)/100</f>
        <v>0.0007716049382716049</v>
      </c>
      <c r="D89" s="47">
        <f>VLOOKUP(A89,'[1]Sheet1'!$A$362:$Q$448,3,FALSE)/100</f>
        <v>0.0005988023952095808</v>
      </c>
      <c r="E89" s="47">
        <f>VLOOKUP(A89,'[1]Sheet1'!$A$362:$Q$448,4,FALSE)/100</f>
        <v>0</v>
      </c>
      <c r="F89" s="48">
        <f>VLOOKUP(A89,'[1]Sheet1'!$A$362:$Q$448,5,FALSE)/100</f>
        <v>0</v>
      </c>
      <c r="G89" s="101">
        <f>VLOOKUP(A89,'[1]Sheet1'!$A$362:$Q$448,6,FALSE)/100</f>
        <v>0.0006207324643078833</v>
      </c>
      <c r="H89" s="46">
        <f>VLOOKUP(A89,'[1]Sheet1'!$A$362:$Q$448,7,FALSE)/100</f>
        <v>0.0003169572107765452</v>
      </c>
      <c r="I89" s="47">
        <f>VLOOKUP(A89,'[1]Sheet1'!$A$362:$Q$448,8,FALSE)/100</f>
        <v>0.0007938608097380259</v>
      </c>
      <c r="J89" s="47">
        <f>VLOOKUP(A89,'[1]Sheet1'!$A$362:$Q$448,9,FALSE)/100</f>
        <v>0</v>
      </c>
      <c r="K89" s="48">
        <f>VLOOKUP(A89,'[1]Sheet1'!$A$362:$Q$448,10,FALSE)/100</f>
        <v>0</v>
      </c>
      <c r="L89" s="101">
        <f>VLOOKUP(A89,'[1]Sheet1'!$A$362:$Q$448,11,FALSE)/100</f>
        <v>0.0005162955792191029</v>
      </c>
      <c r="M89" s="46">
        <f>VLOOKUP(A89,'[1]Sheet1'!$A$362:$Q$448,12,FALSE)/100</f>
        <v>0</v>
      </c>
      <c r="N89" s="47">
        <f>VLOOKUP(A89,'[1]Sheet1'!$A$362:$Q$448,13,FALSE)/100</f>
        <v>0</v>
      </c>
      <c r="O89" s="47">
        <f>VLOOKUP(A89,'[1]Sheet1'!$A$362:$Q$448,14,FALSE)/100</f>
        <v>0</v>
      </c>
      <c r="P89" s="48">
        <f>VLOOKUP(A89,'[1]Sheet1'!$A$362:$Q$448,15,FALSE)/100</f>
        <v>0</v>
      </c>
      <c r="Q89" s="101">
        <f>VLOOKUP(A89,'[1]Sheet1'!$A$362:$Q$448,16,FALSE)/100</f>
        <v>0</v>
      </c>
    </row>
    <row r="90" spans="1:17" ht="15">
      <c r="A90" s="67" t="s">
        <v>181</v>
      </c>
      <c r="B90" s="80" t="s">
        <v>182</v>
      </c>
      <c r="C90" s="46">
        <f>VLOOKUP(A90,'[1]Sheet1'!$A$362:$Q$448,2,FALSE)/100</f>
        <v>0.007716049382716049</v>
      </c>
      <c r="D90" s="47">
        <f>VLOOKUP(A90,'[1]Sheet1'!$A$362:$Q$448,3,FALSE)/100</f>
        <v>0.009580838323353293</v>
      </c>
      <c r="E90" s="47">
        <f>VLOOKUP(A90,'[1]Sheet1'!$A$362:$Q$448,4,FALSE)/100</f>
        <v>0.012345679012345678</v>
      </c>
      <c r="F90" s="48">
        <f>VLOOKUP(A90,'[1]Sheet1'!$A$362:$Q$448,5,FALSE)/100</f>
        <v>0</v>
      </c>
      <c r="G90" s="101">
        <f>VLOOKUP(A90,'[1]Sheet1'!$A$362:$Q$448,6,FALSE)/100</f>
        <v>0.009000620732464307</v>
      </c>
      <c r="H90" s="46">
        <f>VLOOKUP(A90,'[1]Sheet1'!$A$362:$Q$448,7,FALSE)/100</f>
        <v>0.002377179080824089</v>
      </c>
      <c r="I90" s="47">
        <f>VLOOKUP(A90,'[1]Sheet1'!$A$362:$Q$448,8,FALSE)/100</f>
        <v>0.003043133103995766</v>
      </c>
      <c r="J90" s="47">
        <f>VLOOKUP(A90,'[1]Sheet1'!$A$362:$Q$448,9,FALSE)/100</f>
        <v>0.005628517823639775</v>
      </c>
      <c r="K90" s="48">
        <f>VLOOKUP(A90,'[1]Sheet1'!$A$362:$Q$448,10,FALSE)/100</f>
        <v>0</v>
      </c>
      <c r="L90" s="101">
        <f>VLOOKUP(A90,'[1]Sheet1'!$A$362:$Q$448,11,FALSE)/100</f>
        <v>0.00303323652791223</v>
      </c>
      <c r="M90" s="46">
        <f>VLOOKUP(A90,'[1]Sheet1'!$A$362:$Q$448,12,FALSE)/100</f>
        <v>0.004153207198892478</v>
      </c>
      <c r="N90" s="47">
        <f>VLOOKUP(A90,'[1]Sheet1'!$A$362:$Q$448,13,FALSE)/100</f>
        <v>0.0034978624174115823</v>
      </c>
      <c r="O90" s="47">
        <f>VLOOKUP(A90,'[1]Sheet1'!$A$362:$Q$448,14,FALSE)/100</f>
        <v>0.006521739130434783</v>
      </c>
      <c r="P90" s="48">
        <f>VLOOKUP(A90,'[1]Sheet1'!$A$362:$Q$448,15,FALSE)/100</f>
        <v>0</v>
      </c>
      <c r="Q90" s="101">
        <f>VLOOKUP(A90,'[1]Sheet1'!$A$362:$Q$448,16,FALSE)/100</f>
        <v>0.004231311706629055</v>
      </c>
    </row>
    <row r="91" spans="1:17" ht="15">
      <c r="A91" s="67" t="s">
        <v>183</v>
      </c>
      <c r="B91" s="80" t="s">
        <v>184</v>
      </c>
      <c r="C91" s="46">
        <f>VLOOKUP(A91,'[1]Sheet1'!$A$362:$Q$448,2,FALSE)/100</f>
        <v>0</v>
      </c>
      <c r="D91" s="47">
        <f>VLOOKUP(A91,'[1]Sheet1'!$A$362:$Q$448,3,FALSE)/100</f>
        <v>0</v>
      </c>
      <c r="E91" s="47">
        <f>VLOOKUP(A91,'[1]Sheet1'!$A$362:$Q$448,4,FALSE)/100</f>
        <v>0</v>
      </c>
      <c r="F91" s="48">
        <f>VLOOKUP(A91,'[1]Sheet1'!$A$362:$Q$448,5,FALSE)/100</f>
        <v>0</v>
      </c>
      <c r="G91" s="101">
        <f>VLOOKUP(A91,'[1]Sheet1'!$A$362:$Q$448,6,FALSE)/100</f>
        <v>0</v>
      </c>
      <c r="H91" s="46">
        <f>VLOOKUP(A91,'[1]Sheet1'!$A$362:$Q$448,7,FALSE)/100</f>
        <v>0.00047543581616481777</v>
      </c>
      <c r="I91" s="47">
        <f>VLOOKUP(A91,'[1]Sheet1'!$A$362:$Q$448,8,FALSE)/100</f>
        <v>0.00013231013495633765</v>
      </c>
      <c r="J91" s="47">
        <f>VLOOKUP(A91,'[1]Sheet1'!$A$362:$Q$448,9,FALSE)/100</f>
        <v>0</v>
      </c>
      <c r="K91" s="48">
        <f>VLOOKUP(A91,'[1]Sheet1'!$A$362:$Q$448,10,FALSE)/100</f>
        <v>0</v>
      </c>
      <c r="L91" s="101">
        <f>VLOOKUP(A91,'[1]Sheet1'!$A$362:$Q$448,11,FALSE)/100</f>
        <v>0.00025814778960955143</v>
      </c>
      <c r="M91" s="46">
        <f>VLOOKUP(A91,'[1]Sheet1'!$A$362:$Q$448,12,FALSE)/100</f>
        <v>0</v>
      </c>
      <c r="N91" s="47">
        <f>VLOOKUP(A91,'[1]Sheet1'!$A$362:$Q$448,13,FALSE)/100</f>
        <v>0</v>
      </c>
      <c r="O91" s="47">
        <f>VLOOKUP(A91,'[1]Sheet1'!$A$362:$Q$448,14,FALSE)/100</f>
        <v>0</v>
      </c>
      <c r="P91" s="48">
        <f>VLOOKUP(A91,'[1]Sheet1'!$A$362:$Q$448,15,FALSE)/100</f>
        <v>0</v>
      </c>
      <c r="Q91" s="101">
        <f>VLOOKUP(A91,'[1]Sheet1'!$A$362:$Q$448,16,FALSE)/100</f>
        <v>0</v>
      </c>
    </row>
    <row r="92" spans="1:17" ht="15">
      <c r="A92" s="67" t="s">
        <v>185</v>
      </c>
      <c r="B92" s="80" t="s">
        <v>186</v>
      </c>
      <c r="C92" s="46">
        <v>0</v>
      </c>
      <c r="D92" s="47">
        <v>0</v>
      </c>
      <c r="E92" s="47">
        <v>0</v>
      </c>
      <c r="F92" s="48">
        <v>0</v>
      </c>
      <c r="G92" s="101">
        <v>0</v>
      </c>
      <c r="H92" s="46">
        <v>0</v>
      </c>
      <c r="I92" s="47">
        <v>0</v>
      </c>
      <c r="J92" s="47">
        <v>0</v>
      </c>
      <c r="K92" s="48">
        <v>0</v>
      </c>
      <c r="L92" s="101">
        <v>0</v>
      </c>
      <c r="M92" s="46">
        <v>0</v>
      </c>
      <c r="N92" s="47">
        <v>0</v>
      </c>
      <c r="O92" s="47">
        <v>0</v>
      </c>
      <c r="P92" s="48">
        <v>0</v>
      </c>
      <c r="Q92" s="101">
        <v>0</v>
      </c>
    </row>
    <row r="93" spans="1:17" ht="15">
      <c r="A93" s="67" t="s">
        <v>187</v>
      </c>
      <c r="B93" s="81" t="s">
        <v>188</v>
      </c>
      <c r="C93" s="46">
        <f>VLOOKUP(A93,'[1]Sheet1'!$A$362:$Q$448,2,FALSE)/100</f>
        <v>0</v>
      </c>
      <c r="D93" s="47">
        <f>VLOOKUP(A93,'[1]Sheet1'!$A$362:$Q$448,3,FALSE)/100</f>
        <v>0.0005988023952095808</v>
      </c>
      <c r="E93" s="47">
        <f>VLOOKUP(A93,'[1]Sheet1'!$A$362:$Q$448,4,FALSE)/100</f>
        <v>0</v>
      </c>
      <c r="F93" s="48">
        <f>VLOOKUP(A93,'[1]Sheet1'!$A$362:$Q$448,5,FALSE)/100</f>
        <v>0</v>
      </c>
      <c r="G93" s="101">
        <f>VLOOKUP(A93,'[1]Sheet1'!$A$362:$Q$448,6,FALSE)/100</f>
        <v>0.00031036623215394165</v>
      </c>
      <c r="H93" s="46">
        <f>VLOOKUP(A93,'[1]Sheet1'!$A$362:$Q$448,7,FALSE)/100</f>
        <v>0.00047543581616481777</v>
      </c>
      <c r="I93" s="47">
        <f>VLOOKUP(A93,'[1]Sheet1'!$A$362:$Q$448,8,FALSE)/100</f>
        <v>0.0005292405398253506</v>
      </c>
      <c r="J93" s="47">
        <f>VLOOKUP(A93,'[1]Sheet1'!$A$362:$Q$448,9,FALSE)/100</f>
        <v>0.0006253908692933083</v>
      </c>
      <c r="K93" s="48">
        <f>VLOOKUP(A93,'[1]Sheet1'!$A$362:$Q$448,10,FALSE)/100</f>
        <v>0</v>
      </c>
      <c r="L93" s="101">
        <f>VLOOKUP(A93,'[1]Sheet1'!$A$362:$Q$448,11,FALSE)/100</f>
        <v>0.0005162955792191029</v>
      </c>
      <c r="M93" s="46">
        <f>VLOOKUP(A93,'[1]Sheet1'!$A$362:$Q$448,12,FALSE)/100</f>
        <v>0.0018458698661744347</v>
      </c>
      <c r="N93" s="47">
        <f>VLOOKUP(A93,'[1]Sheet1'!$A$362:$Q$448,13,FALSE)/100</f>
        <v>0.000388651379712398</v>
      </c>
      <c r="O93" s="47">
        <f>VLOOKUP(A93,'[1]Sheet1'!$A$362:$Q$448,14,FALSE)/100</f>
        <v>0.0010869565217391304</v>
      </c>
      <c r="P93" s="48">
        <f>VLOOKUP(A93,'[1]Sheet1'!$A$362:$Q$448,15,FALSE)/100</f>
        <v>0</v>
      </c>
      <c r="Q93" s="101">
        <f>VLOOKUP(A93,'[1]Sheet1'!$A$362:$Q$448,16,FALSE)/100</f>
        <v>0.0010578279266572638</v>
      </c>
    </row>
    <row r="94" spans="1:17" ht="15.75" thickBot="1">
      <c r="A94" s="109" t="s">
        <v>202</v>
      </c>
      <c r="B94" s="83" t="s">
        <v>189</v>
      </c>
      <c r="C94" s="49">
        <f>VLOOKUP(A94,'[1]Sheet1'!$A$362:$Q$448,2,FALSE)/100</f>
        <v>0.008487654320987654</v>
      </c>
      <c r="D94" s="50">
        <f>VLOOKUP(A94,'[1]Sheet1'!$A$362:$Q$448,3,FALSE)/100</f>
        <v>0.00718562874251497</v>
      </c>
      <c r="E94" s="50">
        <f>VLOOKUP(A94,'[1]Sheet1'!$A$362:$Q$448,4,FALSE)/100</f>
        <v>0.01646090534979424</v>
      </c>
      <c r="F94" s="51">
        <f>VLOOKUP(A94,'[1]Sheet1'!$A$362:$Q$448,5,FALSE)/100</f>
        <v>0.07692307692307693</v>
      </c>
      <c r="G94" s="102">
        <f>VLOOKUP(A94,'[1]Sheet1'!$A$362:$Q$448,6,FALSE)/100</f>
        <v>0.008690254500310366</v>
      </c>
      <c r="H94" s="49">
        <f>VLOOKUP(A94,'[1]Sheet1'!$A$362:$Q$448,7,FALSE)/100</f>
        <v>0.012519809825673533</v>
      </c>
      <c r="I94" s="50">
        <f>VLOOKUP(A94,'[1]Sheet1'!$A$362:$Q$448,8,FALSE)/100</f>
        <v>0.010187880391638</v>
      </c>
      <c r="J94" s="50">
        <f>VLOOKUP(A94,'[1]Sheet1'!$A$362:$Q$448,9,FALSE)/100</f>
        <v>0.006879299562226392</v>
      </c>
      <c r="K94" s="51">
        <f>VLOOKUP(A94,'[1]Sheet1'!$A$362:$Q$448,10,FALSE)/100</f>
        <v>0</v>
      </c>
      <c r="L94" s="102">
        <f>VLOOKUP(A94,'[1]Sheet1'!$A$362:$Q$448,11,FALSE)/100</f>
        <v>0.010777670216198774</v>
      </c>
      <c r="M94" s="52">
        <f>VLOOKUP(A94,'[1]Sheet1'!$A$362:$Q$448,12,FALSE)/100</f>
        <v>0.013844023996308262</v>
      </c>
      <c r="N94" s="53">
        <f>VLOOKUP(A94,'[1]Sheet1'!$A$362:$Q$448,13,FALSE)/100</f>
        <v>0.011659541391371939</v>
      </c>
      <c r="O94" s="53">
        <f>VLOOKUP(A94,'[1]Sheet1'!$A$362:$Q$448,14,FALSE)/100</f>
        <v>0.004347826086956522</v>
      </c>
      <c r="P94" s="54">
        <f>VLOOKUP(A94,'[1]Sheet1'!$A$362:$Q$448,15,FALSE)/100</f>
        <v>0</v>
      </c>
      <c r="Q94" s="102">
        <f>VLOOKUP(A94,'[1]Sheet1'!$A$362:$Q$448,16,FALSE)/100</f>
        <v>0.011283497884344146</v>
      </c>
    </row>
    <row r="95" spans="1:17" ht="15.75" thickBot="1">
      <c r="A95" s="126" t="s">
        <v>190</v>
      </c>
      <c r="B95" s="127"/>
      <c r="C95" s="55">
        <f>VLOOKUP(A95,'[1]Sheet1'!$A$362:$Q$448,2,FALSE)/100</f>
        <v>1</v>
      </c>
      <c r="D95" s="56">
        <f>VLOOKUP(A95,'[1]Sheet1'!$A$362:$Q$448,3,FALSE)/100</f>
        <v>1</v>
      </c>
      <c r="E95" s="56">
        <f>VLOOKUP(A95,'[1]Sheet1'!$A$362:$Q$448,4,FALSE)/100</f>
        <v>1</v>
      </c>
      <c r="F95" s="56">
        <f>VLOOKUP(A95,'[1]Sheet1'!$A$362:$Q$448,5,FALSE)/100</f>
        <v>1</v>
      </c>
      <c r="G95" s="57">
        <f>VLOOKUP(A95,'[1]Sheet1'!$A$362:$Q$448,6,FALSE)/100</f>
        <v>1</v>
      </c>
      <c r="H95" s="55">
        <f>VLOOKUP(A95,'[1]Sheet1'!$A$362:$Q$448,7,FALSE)/100</f>
        <v>1</v>
      </c>
      <c r="I95" s="56">
        <f>VLOOKUP(A95,'[1]Sheet1'!$A$362:$Q$448,8,FALSE)/100</f>
        <v>1</v>
      </c>
      <c r="J95" s="56">
        <f>VLOOKUP(A95,'[1]Sheet1'!$A$362:$Q$448,9,FALSE)/100</f>
        <v>1</v>
      </c>
      <c r="K95" s="56">
        <f>VLOOKUP(A95,'[1]Sheet1'!$A$362:$Q$448,10,FALSE)/100</f>
        <v>1</v>
      </c>
      <c r="L95" s="57">
        <f>VLOOKUP(A95,'[1]Sheet1'!$A$362:$Q$448,11,FALSE)/100</f>
        <v>1</v>
      </c>
      <c r="M95" s="55">
        <f>VLOOKUP(A95,'[1]Sheet1'!$A$362:$Q$448,12,FALSE)/100</f>
        <v>1</v>
      </c>
      <c r="N95" s="56">
        <f>VLOOKUP(A95,'[1]Sheet1'!$A$362:$Q$448,13,FALSE)/100</f>
        <v>1</v>
      </c>
      <c r="O95" s="56">
        <f>VLOOKUP(A95,'[1]Sheet1'!$A$362:$Q$448,14,FALSE)/100</f>
        <v>1</v>
      </c>
      <c r="P95" s="58">
        <f>VLOOKUP(A95,'[1]Sheet1'!$A$362:$Q$448,15,FALSE)/100</f>
        <v>1</v>
      </c>
      <c r="Q95" s="57">
        <f>VLOOKUP(A95,'[1]Sheet1'!$A$362:$Q$448,16,FALSE)/100</f>
        <v>1</v>
      </c>
    </row>
    <row r="96" spans="1:17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5">
      <c r="A97" s="18"/>
      <c r="B97" s="18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</sheetData>
  <sheetProtection/>
  <mergeCells count="14">
    <mergeCell ref="H3:L3"/>
    <mergeCell ref="M3:Q3"/>
    <mergeCell ref="C4:F4"/>
    <mergeCell ref="G4:G5"/>
    <mergeCell ref="H4:K4"/>
    <mergeCell ref="L4:L5"/>
    <mergeCell ref="M4:P4"/>
    <mergeCell ref="Q4:Q5"/>
    <mergeCell ref="A95:B95"/>
    <mergeCell ref="A1:Q1"/>
    <mergeCell ref="A2:A5"/>
    <mergeCell ref="B2:B5"/>
    <mergeCell ref="C2:Q2"/>
    <mergeCell ref="C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57">
      <selection activeCell="C5" sqref="C5:L94"/>
    </sheetView>
  </sheetViews>
  <sheetFormatPr defaultColWidth="11.421875" defaultRowHeight="15"/>
  <cols>
    <col min="1" max="1" width="10.7109375" style="61" customWidth="1"/>
    <col min="2" max="2" width="99.28125" style="61" bestFit="1" customWidth="1"/>
    <col min="3" max="12" width="13.28125" style="61" customWidth="1"/>
    <col min="13" max="16384" width="11.421875" style="61" customWidth="1"/>
  </cols>
  <sheetData>
    <row r="1" spans="1:12" ht="24.75" customHeight="1" thickBot="1" thickTop="1">
      <c r="A1" s="134" t="s">
        <v>222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9.5" customHeight="1" thickBot="1" thickTop="1">
      <c r="A2" s="137" t="s">
        <v>10</v>
      </c>
      <c r="B2" s="140" t="s">
        <v>11</v>
      </c>
      <c r="C2" s="143" t="s">
        <v>191</v>
      </c>
      <c r="D2" s="144"/>
      <c r="E2" s="144"/>
      <c r="F2" s="144"/>
      <c r="G2" s="144"/>
      <c r="H2" s="144"/>
      <c r="I2" s="144"/>
      <c r="J2" s="123"/>
      <c r="K2" s="145" t="s">
        <v>190</v>
      </c>
      <c r="L2" s="140"/>
    </row>
    <row r="3" spans="1:12" ht="19.5" customHeight="1">
      <c r="A3" s="138"/>
      <c r="B3" s="141"/>
      <c r="C3" s="146" t="s">
        <v>192</v>
      </c>
      <c r="D3" s="147"/>
      <c r="E3" s="131" t="s">
        <v>193</v>
      </c>
      <c r="F3" s="117"/>
      <c r="G3" s="146" t="s">
        <v>194</v>
      </c>
      <c r="H3" s="147"/>
      <c r="I3" s="131" t="s">
        <v>195</v>
      </c>
      <c r="J3" s="117"/>
      <c r="K3" s="146"/>
      <c r="L3" s="141"/>
    </row>
    <row r="4" spans="1:12" ht="19.5" customHeight="1" thickBot="1">
      <c r="A4" s="139"/>
      <c r="B4" s="142"/>
      <c r="C4" s="16" t="s">
        <v>12</v>
      </c>
      <c r="D4" s="17" t="s">
        <v>13</v>
      </c>
      <c r="E4" s="6" t="s">
        <v>12</v>
      </c>
      <c r="F4" s="7" t="s">
        <v>13</v>
      </c>
      <c r="G4" s="16" t="s">
        <v>12</v>
      </c>
      <c r="H4" s="17" t="s">
        <v>13</v>
      </c>
      <c r="I4" s="6" t="s">
        <v>12</v>
      </c>
      <c r="J4" s="7" t="s">
        <v>13</v>
      </c>
      <c r="K4" s="16" t="s">
        <v>12</v>
      </c>
      <c r="L4" s="8" t="s">
        <v>13</v>
      </c>
    </row>
    <row r="5" spans="1:12" ht="15">
      <c r="A5" s="62" t="s">
        <v>14</v>
      </c>
      <c r="B5" s="79" t="s">
        <v>15</v>
      </c>
      <c r="C5" s="9">
        <f>_xlfn.IFERROR(VLOOKUP(A5,'[1]Sheet1'!$A$453:$AE$538,16,FALSE),0)</f>
        <v>10</v>
      </c>
      <c r="D5" s="65">
        <f>_xlfn.IFERROR(VLOOKUP(A5,'[1]Sheet1'!$A$453:$AE$538,17,FALSE)/100,0)</f>
        <v>0.0027925160569673272</v>
      </c>
      <c r="E5" s="9">
        <f>_xlfn.IFERROR(VLOOKUP(A5,'[1]Sheet1'!$A$453:$AE$538,18,FALSE),0)</f>
        <v>36</v>
      </c>
      <c r="F5" s="64">
        <f>_xlfn.IFERROR(VLOOKUP(A5,'[1]Sheet1'!$A$453:$AE$538,19,FALSE)/100,0)</f>
        <v>0.005878510777269757</v>
      </c>
      <c r="G5" s="27">
        <f>_xlfn.IFERROR(VLOOKUP(A5,'[1]Sheet1'!$A$453:$AE$538,20,FALSE),0)</f>
        <v>10</v>
      </c>
      <c r="H5" s="65">
        <f>_xlfn.IFERROR(VLOOKUP(A5,'[1]Sheet1'!$A$453:$AE$538,21,FALSE)/100,0)</f>
        <v>0.0068166325835037475</v>
      </c>
      <c r="I5" s="9">
        <f>_xlfn.IFERROR(VLOOKUP(A5,'[1]Sheet1'!$A$453:$AE$538,22,FALSE),0)</f>
        <v>0</v>
      </c>
      <c r="J5" s="64">
        <f>_xlfn.IFERROR(VLOOKUP(A5,'[1]Sheet1'!$A$453:$AE$538,23,FALSE)/100,0)</f>
        <v>0</v>
      </c>
      <c r="K5" s="27">
        <f>_xlfn.IFERROR(VLOOKUP(A5,'[1]Sheet1'!$A$453:$AE$538,24,FALSE),0)</f>
        <v>56</v>
      </c>
      <c r="L5" s="87">
        <f>_xlfn.IFERROR(VLOOKUP(A5,'[1]Sheet1'!$A$453:$AE$538,25,FALSE)/100,0)</f>
        <v>0.004999553611284706</v>
      </c>
    </row>
    <row r="6" spans="1:12" ht="15">
      <c r="A6" s="67" t="s">
        <v>16</v>
      </c>
      <c r="B6" s="80" t="s">
        <v>17</v>
      </c>
      <c r="C6" s="10">
        <f>_xlfn.IFERROR(VLOOKUP(A6,'[1]Sheet1'!$A$453:$AE$538,16,FALSE),0)</f>
        <v>0</v>
      </c>
      <c r="D6" s="70">
        <f>_xlfn.IFERROR(VLOOKUP(A6,'[1]Sheet1'!$A$453:$AE$538,17,FALSE)/100,0)</f>
        <v>0</v>
      </c>
      <c r="E6" s="10">
        <f>_xlfn.IFERROR(VLOOKUP(A6,'[1]Sheet1'!$A$453:$AE$538,18,FALSE),0)</f>
        <v>1</v>
      </c>
      <c r="F6" s="88">
        <f>_xlfn.IFERROR(VLOOKUP(A6,'[1]Sheet1'!$A$453:$AE$538,19,FALSE)/100,0)</f>
        <v>0.00016329196603527107</v>
      </c>
      <c r="G6" s="22">
        <f>_xlfn.IFERROR(VLOOKUP(A6,'[1]Sheet1'!$A$453:$AE$538,20,FALSE),0)</f>
        <v>0</v>
      </c>
      <c r="H6" s="70">
        <f>_xlfn.IFERROR(VLOOKUP(A6,'[1]Sheet1'!$A$453:$AE$538,21,FALSE)/100,0)</f>
        <v>0</v>
      </c>
      <c r="I6" s="10">
        <f>_xlfn.IFERROR(VLOOKUP(A6,'[1]Sheet1'!$A$453:$AE$538,22,FALSE),0)</f>
        <v>0</v>
      </c>
      <c r="J6" s="69">
        <f>_xlfn.IFERROR(VLOOKUP(A6,'[1]Sheet1'!$A$453:$AE$538,23,FALSE)/100,0)</f>
        <v>0</v>
      </c>
      <c r="K6" s="22">
        <f>_xlfn.IFERROR(VLOOKUP(A6,'[1]Sheet1'!$A$453:$AE$538,24,FALSE),0)</f>
        <v>1</v>
      </c>
      <c r="L6" s="88">
        <f>_xlfn.IFERROR(VLOOKUP(A6,'[1]Sheet1'!$A$453:$AE$538,25,FALSE)/100,0)</f>
        <v>8.927774305865548E-05</v>
      </c>
    </row>
    <row r="7" spans="1:12" ht="15">
      <c r="A7" s="67" t="s">
        <v>18</v>
      </c>
      <c r="B7" s="80" t="s">
        <v>19</v>
      </c>
      <c r="C7" s="10">
        <f>_xlfn.IFERROR(VLOOKUP(A7,'[1]Sheet1'!$A$453:$AE$538,16,FALSE),0)</f>
        <v>0</v>
      </c>
      <c r="D7" s="70">
        <f>_xlfn.IFERROR(VLOOKUP(A7,'[1]Sheet1'!$A$453:$AE$538,17,FALSE)/100,0)</f>
        <v>0</v>
      </c>
      <c r="E7" s="10">
        <f>_xlfn.IFERROR(VLOOKUP(A7,'[1]Sheet1'!$A$453:$AE$538,18,FALSE),0)</f>
        <v>1</v>
      </c>
      <c r="F7" s="88">
        <f>_xlfn.IFERROR(VLOOKUP(A7,'[1]Sheet1'!$A$453:$AE$538,19,FALSE)/100,0)</f>
        <v>0.00016329196603527107</v>
      </c>
      <c r="G7" s="22">
        <f>_xlfn.IFERROR(VLOOKUP(A7,'[1]Sheet1'!$A$453:$AE$538,20,FALSE),0)</f>
        <v>0</v>
      </c>
      <c r="H7" s="70">
        <f>_xlfn.IFERROR(VLOOKUP(A7,'[1]Sheet1'!$A$453:$AE$538,21,FALSE)/100,0)</f>
        <v>0</v>
      </c>
      <c r="I7" s="10">
        <f>_xlfn.IFERROR(VLOOKUP(A7,'[1]Sheet1'!$A$453:$AE$538,22,FALSE),0)</f>
        <v>0</v>
      </c>
      <c r="J7" s="69">
        <f>_xlfn.IFERROR(VLOOKUP(A7,'[1]Sheet1'!$A$453:$AE$538,23,FALSE)/100,0)</f>
        <v>0</v>
      </c>
      <c r="K7" s="22">
        <f>_xlfn.IFERROR(VLOOKUP(A7,'[1]Sheet1'!$A$453:$AE$538,24,FALSE),0)</f>
        <v>1</v>
      </c>
      <c r="L7" s="88">
        <f>_xlfn.IFERROR(VLOOKUP(A7,'[1]Sheet1'!$A$453:$AE$538,25,FALSE)/100,0)</f>
        <v>8.927774305865548E-05</v>
      </c>
    </row>
    <row r="8" spans="1:12" ht="15">
      <c r="A8" s="67" t="s">
        <v>20</v>
      </c>
      <c r="B8" s="80" t="s">
        <v>21</v>
      </c>
      <c r="C8" s="10">
        <f>_xlfn.IFERROR(VLOOKUP(A8,'[1]Sheet1'!$A$453:$AE$538,16,FALSE),0)</f>
        <v>0</v>
      </c>
      <c r="D8" s="70">
        <f>_xlfn.IFERROR(VLOOKUP(A8,'[1]Sheet1'!$A$453:$AE$538,17,FALSE)/100,0)</f>
        <v>0</v>
      </c>
      <c r="E8" s="10">
        <f>_xlfn.IFERROR(VLOOKUP(A8,'[1]Sheet1'!$A$453:$AE$538,18,FALSE),0)</f>
        <v>0</v>
      </c>
      <c r="F8" s="69">
        <f>_xlfn.IFERROR(VLOOKUP(A8,'[1]Sheet1'!$A$453:$AE$538,19,FALSE)/100,0)</f>
        <v>0</v>
      </c>
      <c r="G8" s="22">
        <f>_xlfn.IFERROR(VLOOKUP(A8,'[1]Sheet1'!$A$453:$AE$538,20,FALSE),0)</f>
        <v>0</v>
      </c>
      <c r="H8" s="70">
        <f>_xlfn.IFERROR(VLOOKUP(A8,'[1]Sheet1'!$A$453:$AE$538,21,FALSE)/100,0)</f>
        <v>0</v>
      </c>
      <c r="I8" s="10">
        <f>_xlfn.IFERROR(VLOOKUP(A8,'[1]Sheet1'!$A$453:$AE$538,22,FALSE),0)</f>
        <v>0</v>
      </c>
      <c r="J8" s="69">
        <f>_xlfn.IFERROR(VLOOKUP(A8,'[1]Sheet1'!$A$453:$AE$538,23,FALSE)/100,0)</f>
        <v>0</v>
      </c>
      <c r="K8" s="22">
        <f>_xlfn.IFERROR(VLOOKUP(A8,'[1]Sheet1'!$A$453:$AE$538,24,FALSE),0)</f>
        <v>0</v>
      </c>
      <c r="L8" s="88">
        <f>_xlfn.IFERROR(VLOOKUP(A8,'[1]Sheet1'!$A$453:$AE$538,25,FALSE)/100,0)</f>
        <v>0</v>
      </c>
    </row>
    <row r="9" spans="1:12" ht="15">
      <c r="A9" s="67" t="s">
        <v>22</v>
      </c>
      <c r="B9" s="81" t="s">
        <v>23</v>
      </c>
      <c r="C9" s="10">
        <f>_xlfn.IFERROR(VLOOKUP(A9,'[1]Sheet1'!$A$453:$AE$538,16,FALSE),0)</f>
        <v>0</v>
      </c>
      <c r="D9" s="70">
        <f>_xlfn.IFERROR(VLOOKUP(A9,'[1]Sheet1'!$A$453:$AE$538,17,FALSE)/100,0)</f>
        <v>0</v>
      </c>
      <c r="E9" s="10">
        <f>_xlfn.IFERROR(VLOOKUP(A9,'[1]Sheet1'!$A$453:$AE$538,18,FALSE),0)</f>
        <v>0</v>
      </c>
      <c r="F9" s="69">
        <f>_xlfn.IFERROR(VLOOKUP(A9,'[1]Sheet1'!$A$453:$AE$538,19,FALSE)/100,0)</f>
        <v>0</v>
      </c>
      <c r="G9" s="22">
        <f>_xlfn.IFERROR(VLOOKUP(A9,'[1]Sheet1'!$A$453:$AE$538,20,FALSE),0)</f>
        <v>0</v>
      </c>
      <c r="H9" s="70">
        <f>_xlfn.IFERROR(VLOOKUP(A9,'[1]Sheet1'!$A$453:$AE$538,21,FALSE)/100,0)</f>
        <v>0</v>
      </c>
      <c r="I9" s="10">
        <f>_xlfn.IFERROR(VLOOKUP(A9,'[1]Sheet1'!$A$453:$AE$538,22,FALSE),0)</f>
        <v>0</v>
      </c>
      <c r="J9" s="69">
        <f>_xlfn.IFERROR(VLOOKUP(A9,'[1]Sheet1'!$A$453:$AE$538,23,FALSE)/100,0)</f>
        <v>0</v>
      </c>
      <c r="K9" s="22">
        <f>_xlfn.IFERROR(VLOOKUP(A9,'[1]Sheet1'!$A$453:$AE$538,24,FALSE),0)</f>
        <v>0</v>
      </c>
      <c r="L9" s="88">
        <f>_xlfn.IFERROR(VLOOKUP(A9,'[1]Sheet1'!$A$453:$AE$538,25,FALSE)/100,0)</f>
        <v>0</v>
      </c>
    </row>
    <row r="10" spans="1:12" ht="15">
      <c r="A10" s="67" t="s">
        <v>24</v>
      </c>
      <c r="B10" s="80" t="s">
        <v>25</v>
      </c>
      <c r="C10" s="10">
        <f>_xlfn.IFERROR(VLOOKUP(A10,'[1]Sheet1'!$A$453:$AE$538,16,FALSE),0)</f>
        <v>0</v>
      </c>
      <c r="D10" s="70">
        <f>_xlfn.IFERROR(VLOOKUP(A10,'[1]Sheet1'!$A$453:$AE$538,17,FALSE)/100,0)</f>
        <v>0</v>
      </c>
      <c r="E10" s="10">
        <f>_xlfn.IFERROR(VLOOKUP(A10,'[1]Sheet1'!$A$453:$AE$538,18,FALSE),0)</f>
        <v>0</v>
      </c>
      <c r="F10" s="69">
        <f>_xlfn.IFERROR(VLOOKUP(A10,'[1]Sheet1'!$A$453:$AE$538,19,FALSE)/100,0)</f>
        <v>0</v>
      </c>
      <c r="G10" s="22">
        <f>_xlfn.IFERROR(VLOOKUP(A10,'[1]Sheet1'!$A$453:$AE$538,20,FALSE),0)</f>
        <v>0</v>
      </c>
      <c r="H10" s="70">
        <f>_xlfn.IFERROR(VLOOKUP(A10,'[1]Sheet1'!$A$453:$AE$538,21,FALSE)/100,0)</f>
        <v>0</v>
      </c>
      <c r="I10" s="10">
        <f>_xlfn.IFERROR(VLOOKUP(A10,'[1]Sheet1'!$A$453:$AE$538,22,FALSE),0)</f>
        <v>0</v>
      </c>
      <c r="J10" s="69">
        <f>_xlfn.IFERROR(VLOOKUP(A10,'[1]Sheet1'!$A$453:$AE$538,23,FALSE)/100,0)</f>
        <v>0</v>
      </c>
      <c r="K10" s="22">
        <f>_xlfn.IFERROR(VLOOKUP(A10,'[1]Sheet1'!$A$453:$AE$538,24,FALSE),0)</f>
        <v>0</v>
      </c>
      <c r="L10" s="88">
        <f>_xlfn.IFERROR(VLOOKUP(A10,'[1]Sheet1'!$A$453:$AE$538,25,FALSE)/100,0)</f>
        <v>0</v>
      </c>
    </row>
    <row r="11" spans="1:12" ht="15">
      <c r="A11" s="67" t="s">
        <v>26</v>
      </c>
      <c r="B11" s="80" t="s">
        <v>27</v>
      </c>
      <c r="C11" s="10">
        <f>_xlfn.IFERROR(VLOOKUP(A11,'[1]Sheet1'!$A$453:$AE$538,16,FALSE),0)</f>
        <v>3</v>
      </c>
      <c r="D11" s="70">
        <f>_xlfn.IFERROR(VLOOKUP(A11,'[1]Sheet1'!$A$453:$AE$538,17,FALSE)/100,0)</f>
        <v>0.0008377548170901983</v>
      </c>
      <c r="E11" s="10">
        <f>_xlfn.IFERROR(VLOOKUP(A11,'[1]Sheet1'!$A$453:$AE$538,18,FALSE),0)</f>
        <v>7</v>
      </c>
      <c r="F11" s="69">
        <f>_xlfn.IFERROR(VLOOKUP(A11,'[1]Sheet1'!$A$453:$AE$538,19,FALSE)/100,0)</f>
        <v>0.0011430437622468974</v>
      </c>
      <c r="G11" s="22">
        <f>_xlfn.IFERROR(VLOOKUP(A11,'[1]Sheet1'!$A$453:$AE$538,20,FALSE),0)</f>
        <v>2</v>
      </c>
      <c r="H11" s="70">
        <f>_xlfn.IFERROR(VLOOKUP(A11,'[1]Sheet1'!$A$453:$AE$538,21,FALSE)/100,0)</f>
        <v>0.0013633265167007499</v>
      </c>
      <c r="I11" s="10">
        <f>_xlfn.IFERROR(VLOOKUP(A11,'[1]Sheet1'!$A$453:$AE$538,22,FALSE),0)</f>
        <v>0</v>
      </c>
      <c r="J11" s="69">
        <f>_xlfn.IFERROR(VLOOKUP(A11,'[1]Sheet1'!$A$453:$AE$538,23,FALSE)/100,0)</f>
        <v>0</v>
      </c>
      <c r="K11" s="22">
        <f>_xlfn.IFERROR(VLOOKUP(A11,'[1]Sheet1'!$A$453:$AE$538,24,FALSE),0)</f>
        <v>12</v>
      </c>
      <c r="L11" s="88">
        <f>_xlfn.IFERROR(VLOOKUP(A11,'[1]Sheet1'!$A$453:$AE$538,25,FALSE)/100,0)</f>
        <v>0.0010713329167038657</v>
      </c>
    </row>
    <row r="12" spans="1:12" ht="15">
      <c r="A12" s="67" t="s">
        <v>28</v>
      </c>
      <c r="B12" s="80" t="s">
        <v>29</v>
      </c>
      <c r="C12" s="10">
        <f>_xlfn.IFERROR(VLOOKUP(A12,'[1]Sheet1'!$A$453:$AE$538,16,FALSE),0)</f>
        <v>0</v>
      </c>
      <c r="D12" s="92">
        <f>_xlfn.IFERROR(VLOOKUP(A12,'[1]Sheet1'!$A$453:$AE$538,17,FALSE)/100,0)</f>
        <v>0</v>
      </c>
      <c r="E12" s="10">
        <f>_xlfn.IFERROR(VLOOKUP(A12,'[1]Sheet1'!$A$453:$AE$538,18,FALSE),0)</f>
        <v>0</v>
      </c>
      <c r="F12" s="69">
        <f>_xlfn.IFERROR(VLOOKUP(A12,'[1]Sheet1'!$A$453:$AE$538,19,FALSE)/100,0)</f>
        <v>0</v>
      </c>
      <c r="G12" s="22">
        <f>_xlfn.IFERROR(VLOOKUP(A12,'[1]Sheet1'!$A$453:$AE$538,20,FALSE),0)</f>
        <v>0</v>
      </c>
      <c r="H12" s="70">
        <f>_xlfn.IFERROR(VLOOKUP(A12,'[1]Sheet1'!$A$453:$AE$538,21,FALSE)/100,0)</f>
        <v>0</v>
      </c>
      <c r="I12" s="10">
        <f>_xlfn.IFERROR(VLOOKUP(A12,'[1]Sheet1'!$A$453:$AE$538,22,FALSE),0)</f>
        <v>0</v>
      </c>
      <c r="J12" s="69">
        <f>_xlfn.IFERROR(VLOOKUP(A12,'[1]Sheet1'!$A$453:$AE$538,23,FALSE)/100,0)</f>
        <v>0</v>
      </c>
      <c r="K12" s="22">
        <f>_xlfn.IFERROR(VLOOKUP(A12,'[1]Sheet1'!$A$453:$AE$538,24,FALSE),0)</f>
        <v>0</v>
      </c>
      <c r="L12" s="88">
        <f>_xlfn.IFERROR(VLOOKUP(A12,'[1]Sheet1'!$A$453:$AE$538,25,FALSE)/100,0)</f>
        <v>0</v>
      </c>
    </row>
    <row r="13" spans="1:12" ht="15">
      <c r="A13" s="67" t="s">
        <v>30</v>
      </c>
      <c r="B13" s="81" t="s">
        <v>31</v>
      </c>
      <c r="C13" s="10">
        <f>_xlfn.IFERROR(VLOOKUP(A13,'[1]Sheet1'!$A$453:$AE$538,16,FALSE),0)</f>
        <v>108</v>
      </c>
      <c r="D13" s="70">
        <f>_xlfn.IFERROR(VLOOKUP(A13,'[1]Sheet1'!$A$453:$AE$538,17,FALSE)/100,0)</f>
        <v>0.03015917341524714</v>
      </c>
      <c r="E13" s="10">
        <f>_xlfn.IFERROR(VLOOKUP(A13,'[1]Sheet1'!$A$453:$AE$538,18,FALSE),0)</f>
        <v>191</v>
      </c>
      <c r="F13" s="69">
        <f>_xlfn.IFERROR(VLOOKUP(A13,'[1]Sheet1'!$A$453:$AE$538,19,FALSE)/100,0)</f>
        <v>0.031188765512736777</v>
      </c>
      <c r="G13" s="22">
        <f>_xlfn.IFERROR(VLOOKUP(A13,'[1]Sheet1'!$A$453:$AE$538,20,FALSE),0)</f>
        <v>52</v>
      </c>
      <c r="H13" s="70">
        <f>_xlfn.IFERROR(VLOOKUP(A13,'[1]Sheet1'!$A$453:$AE$538,21,FALSE)/100,0)</f>
        <v>0.0354464894342195</v>
      </c>
      <c r="I13" s="10">
        <f>_xlfn.IFERROR(VLOOKUP(A13,'[1]Sheet1'!$A$453:$AE$538,22,FALSE),0)</f>
        <v>3</v>
      </c>
      <c r="J13" s="69">
        <f>_xlfn.IFERROR(VLOOKUP(A13,'[1]Sheet1'!$A$453:$AE$538,23,FALSE)/100,0)</f>
        <v>0.10344827586206896</v>
      </c>
      <c r="K13" s="22">
        <f>_xlfn.IFERROR(VLOOKUP(A13,'[1]Sheet1'!$A$453:$AE$538,24,FALSE),0)</f>
        <v>354</v>
      </c>
      <c r="L13" s="88">
        <f>_xlfn.IFERROR(VLOOKUP(A13,'[1]Sheet1'!$A$453:$AE$538,25,FALSE)/100,0)</f>
        <v>0.03160432104276404</v>
      </c>
    </row>
    <row r="14" spans="1:12" ht="15">
      <c r="A14" s="67" t="s">
        <v>32</v>
      </c>
      <c r="B14" s="80" t="s">
        <v>33</v>
      </c>
      <c r="C14" s="10">
        <f>_xlfn.IFERROR(VLOOKUP(A14,'[1]Sheet1'!$A$453:$AE$538,16,FALSE),0)</f>
        <v>9</v>
      </c>
      <c r="D14" s="70">
        <f>_xlfn.IFERROR(VLOOKUP(A14,'[1]Sheet1'!$A$453:$AE$538,17,FALSE)/100,0)</f>
        <v>0.002513264451270595</v>
      </c>
      <c r="E14" s="10">
        <f>_xlfn.IFERROR(VLOOKUP(A14,'[1]Sheet1'!$A$453:$AE$538,18,FALSE),0)</f>
        <v>10</v>
      </c>
      <c r="F14" s="69">
        <f>_xlfn.IFERROR(VLOOKUP(A14,'[1]Sheet1'!$A$453:$AE$538,19,FALSE)/100,0)</f>
        <v>0.0016329196603527107</v>
      </c>
      <c r="G14" s="22">
        <f>_xlfn.IFERROR(VLOOKUP(A14,'[1]Sheet1'!$A$453:$AE$538,20,FALSE),0)</f>
        <v>2</v>
      </c>
      <c r="H14" s="70">
        <f>_xlfn.IFERROR(VLOOKUP(A14,'[1]Sheet1'!$A$453:$AE$538,21,FALSE)/100,0)</f>
        <v>0.0013633265167007499</v>
      </c>
      <c r="I14" s="10">
        <f>_xlfn.IFERROR(VLOOKUP(A14,'[1]Sheet1'!$A$453:$AE$538,22,FALSE),0)</f>
        <v>0</v>
      </c>
      <c r="J14" s="69">
        <f>_xlfn.IFERROR(VLOOKUP(A14,'[1]Sheet1'!$A$453:$AE$538,23,FALSE)/100,0)</f>
        <v>0</v>
      </c>
      <c r="K14" s="22">
        <f>_xlfn.IFERROR(VLOOKUP(A14,'[1]Sheet1'!$A$453:$AE$538,24,FALSE),0)</f>
        <v>21</v>
      </c>
      <c r="L14" s="88">
        <f>_xlfn.IFERROR(VLOOKUP(A14,'[1]Sheet1'!$A$453:$AE$538,25,FALSE)/100,0)</f>
        <v>0.001874832604231765</v>
      </c>
    </row>
    <row r="15" spans="1:12" ht="15">
      <c r="A15" s="67" t="s">
        <v>34</v>
      </c>
      <c r="B15" s="80" t="s">
        <v>35</v>
      </c>
      <c r="C15" s="10">
        <f>_xlfn.IFERROR(VLOOKUP(A15,'[1]Sheet1'!$A$453:$AE$538,16,FALSE),0)</f>
        <v>1</v>
      </c>
      <c r="D15" s="70">
        <f>_xlfn.IFERROR(VLOOKUP(A15,'[1]Sheet1'!$A$453:$AE$538,17,FALSE)/100,0)</f>
        <v>0.00027925160569673273</v>
      </c>
      <c r="E15" s="10">
        <f>_xlfn.IFERROR(VLOOKUP(A15,'[1]Sheet1'!$A$453:$AE$538,18,FALSE),0)</f>
        <v>6</v>
      </c>
      <c r="F15" s="69">
        <f>_xlfn.IFERROR(VLOOKUP(A15,'[1]Sheet1'!$A$453:$AE$538,19,FALSE)/100,0)</f>
        <v>0.0009797517962116264</v>
      </c>
      <c r="G15" s="22">
        <f>_xlfn.IFERROR(VLOOKUP(A15,'[1]Sheet1'!$A$453:$AE$538,20,FALSE),0)</f>
        <v>1</v>
      </c>
      <c r="H15" s="70">
        <f>_xlfn.IFERROR(VLOOKUP(A15,'[1]Sheet1'!$A$453:$AE$538,21,FALSE)/100,0)</f>
        <v>0.0006816632583503749</v>
      </c>
      <c r="I15" s="10">
        <f>_xlfn.IFERROR(VLOOKUP(A15,'[1]Sheet1'!$A$453:$AE$538,22,FALSE),0)</f>
        <v>0</v>
      </c>
      <c r="J15" s="69">
        <f>_xlfn.IFERROR(VLOOKUP(A15,'[1]Sheet1'!$A$453:$AE$538,23,FALSE)/100,0)</f>
        <v>0</v>
      </c>
      <c r="K15" s="22">
        <f>_xlfn.IFERROR(VLOOKUP(A15,'[1]Sheet1'!$A$453:$AE$538,24,FALSE),0)</f>
        <v>8</v>
      </c>
      <c r="L15" s="88">
        <f>_xlfn.IFERROR(VLOOKUP(A15,'[1]Sheet1'!$A$453:$AE$538,25,FALSE)/100,0)</f>
        <v>0.0007142219444692438</v>
      </c>
    </row>
    <row r="16" spans="1:12" ht="15">
      <c r="A16" s="67" t="s">
        <v>36</v>
      </c>
      <c r="B16" s="80" t="s">
        <v>37</v>
      </c>
      <c r="C16" s="10">
        <f>_xlfn.IFERROR(VLOOKUP(A16,'[1]Sheet1'!$A$453:$AE$538,16,FALSE),0)</f>
        <v>30</v>
      </c>
      <c r="D16" s="70">
        <f>_xlfn.IFERROR(VLOOKUP(A16,'[1]Sheet1'!$A$453:$AE$538,17,FALSE)/100,0)</f>
        <v>0.008377548170901982</v>
      </c>
      <c r="E16" s="10">
        <f>_xlfn.IFERROR(VLOOKUP(A16,'[1]Sheet1'!$A$453:$AE$538,18,FALSE),0)</f>
        <v>36</v>
      </c>
      <c r="F16" s="69">
        <f>_xlfn.IFERROR(VLOOKUP(A16,'[1]Sheet1'!$A$453:$AE$538,19,FALSE)/100,0)</f>
        <v>0.005878510777269757</v>
      </c>
      <c r="G16" s="22">
        <f>_xlfn.IFERROR(VLOOKUP(A16,'[1]Sheet1'!$A$453:$AE$538,20,FALSE),0)</f>
        <v>13</v>
      </c>
      <c r="H16" s="70">
        <f>_xlfn.IFERROR(VLOOKUP(A16,'[1]Sheet1'!$A$453:$AE$538,21,FALSE)/100,0)</f>
        <v>0.008861622358554875</v>
      </c>
      <c r="I16" s="10">
        <f>_xlfn.IFERROR(VLOOKUP(A16,'[1]Sheet1'!$A$453:$AE$538,22,FALSE),0)</f>
        <v>0</v>
      </c>
      <c r="J16" s="69">
        <f>_xlfn.IFERROR(VLOOKUP(A16,'[1]Sheet1'!$A$453:$AE$538,23,FALSE)/100,0)</f>
        <v>0</v>
      </c>
      <c r="K16" s="22">
        <f>_xlfn.IFERROR(VLOOKUP(A16,'[1]Sheet1'!$A$453:$AE$538,24,FALSE),0)</f>
        <v>79</v>
      </c>
      <c r="L16" s="88">
        <f>_xlfn.IFERROR(VLOOKUP(A16,'[1]Sheet1'!$A$453:$AE$538,25,FALSE)/100,0)</f>
        <v>0.007052941701633783</v>
      </c>
    </row>
    <row r="17" spans="1:12" ht="15">
      <c r="A17" s="67" t="s">
        <v>38</v>
      </c>
      <c r="B17" s="80" t="s">
        <v>39</v>
      </c>
      <c r="C17" s="10">
        <f>_xlfn.IFERROR(VLOOKUP(A17,'[1]Sheet1'!$A$453:$AE$538,16,FALSE),0)</f>
        <v>4</v>
      </c>
      <c r="D17" s="70">
        <f>_xlfn.IFERROR(VLOOKUP(A17,'[1]Sheet1'!$A$453:$AE$538,17,FALSE)/100,0)</f>
        <v>0.001117006422786931</v>
      </c>
      <c r="E17" s="10">
        <f>_xlfn.IFERROR(VLOOKUP(A17,'[1]Sheet1'!$A$453:$AE$538,18,FALSE),0)</f>
        <v>5</v>
      </c>
      <c r="F17" s="69">
        <f>_xlfn.IFERROR(VLOOKUP(A17,'[1]Sheet1'!$A$453:$AE$538,19,FALSE)/100,0)</f>
        <v>0.0008164598301763554</v>
      </c>
      <c r="G17" s="22">
        <f>_xlfn.IFERROR(VLOOKUP(A17,'[1]Sheet1'!$A$453:$AE$538,20,FALSE),0)</f>
        <v>2</v>
      </c>
      <c r="H17" s="70">
        <f>_xlfn.IFERROR(VLOOKUP(A17,'[1]Sheet1'!$A$453:$AE$538,21,FALSE)/100,0)</f>
        <v>0.0013633265167007499</v>
      </c>
      <c r="I17" s="10">
        <f>_xlfn.IFERROR(VLOOKUP(A17,'[1]Sheet1'!$A$453:$AE$538,22,FALSE),0)</f>
        <v>0</v>
      </c>
      <c r="J17" s="69">
        <f>_xlfn.IFERROR(VLOOKUP(A17,'[1]Sheet1'!$A$453:$AE$538,23,FALSE)/100,0)</f>
        <v>0</v>
      </c>
      <c r="K17" s="22">
        <f>_xlfn.IFERROR(VLOOKUP(A17,'[1]Sheet1'!$A$453:$AE$538,24,FALSE),0)</f>
        <v>11</v>
      </c>
      <c r="L17" s="88">
        <f>_xlfn.IFERROR(VLOOKUP(A17,'[1]Sheet1'!$A$453:$AE$538,25,FALSE)/100,0)</f>
        <v>0.0009820551736452103</v>
      </c>
    </row>
    <row r="18" spans="1:12" ht="15">
      <c r="A18" s="67" t="s">
        <v>40</v>
      </c>
      <c r="B18" s="80" t="s">
        <v>41</v>
      </c>
      <c r="C18" s="10">
        <f>_xlfn.IFERROR(VLOOKUP(A18,'[1]Sheet1'!$A$453:$AE$538,16,FALSE),0)</f>
        <v>0</v>
      </c>
      <c r="D18" s="70">
        <f>_xlfn.IFERROR(VLOOKUP(A18,'[1]Sheet1'!$A$453:$AE$538,17,FALSE)/100,0)</f>
        <v>0</v>
      </c>
      <c r="E18" s="10">
        <f>_xlfn.IFERROR(VLOOKUP(A18,'[1]Sheet1'!$A$453:$AE$538,18,FALSE),0)</f>
        <v>4</v>
      </c>
      <c r="F18" s="69">
        <f>_xlfn.IFERROR(VLOOKUP(A18,'[1]Sheet1'!$A$453:$AE$538,19,FALSE)/100,0)</f>
        <v>0.0006531678641410843</v>
      </c>
      <c r="G18" s="22">
        <f>_xlfn.IFERROR(VLOOKUP(A18,'[1]Sheet1'!$A$453:$AE$538,20,FALSE),0)</f>
        <v>1</v>
      </c>
      <c r="H18" s="70">
        <f>_xlfn.IFERROR(VLOOKUP(A18,'[1]Sheet1'!$A$453:$AE$538,21,FALSE)/100,0)</f>
        <v>0.0006816632583503749</v>
      </c>
      <c r="I18" s="10">
        <f>_xlfn.IFERROR(VLOOKUP(A18,'[1]Sheet1'!$A$453:$AE$538,22,FALSE),0)</f>
        <v>0</v>
      </c>
      <c r="J18" s="69">
        <f>_xlfn.IFERROR(VLOOKUP(A18,'[1]Sheet1'!$A$453:$AE$538,23,FALSE)/100,0)</f>
        <v>0</v>
      </c>
      <c r="K18" s="22">
        <f>_xlfn.IFERROR(VLOOKUP(A18,'[1]Sheet1'!$A$453:$AE$538,24,FALSE),0)</f>
        <v>5</v>
      </c>
      <c r="L18" s="88">
        <f>_xlfn.IFERROR(VLOOKUP(A18,'[1]Sheet1'!$A$453:$AE$538,25,FALSE)/100,0)</f>
        <v>0.0004463887152932774</v>
      </c>
    </row>
    <row r="19" spans="1:12" ht="28.5">
      <c r="A19" s="67" t="s">
        <v>42</v>
      </c>
      <c r="B19" s="80" t="s">
        <v>43</v>
      </c>
      <c r="C19" s="10">
        <f>_xlfn.IFERROR(VLOOKUP(A19,'[1]Sheet1'!$A$453:$AE$538,16,FALSE),0)</f>
        <v>9</v>
      </c>
      <c r="D19" s="70">
        <f>_xlfn.IFERROR(VLOOKUP(A19,'[1]Sheet1'!$A$453:$AE$538,17,FALSE)/100,0)</f>
        <v>0.002513264451270595</v>
      </c>
      <c r="E19" s="10">
        <f>_xlfn.IFERROR(VLOOKUP(A19,'[1]Sheet1'!$A$453:$AE$538,18,FALSE),0)</f>
        <v>14</v>
      </c>
      <c r="F19" s="69">
        <f>_xlfn.IFERROR(VLOOKUP(A19,'[1]Sheet1'!$A$453:$AE$538,19,FALSE)/100,0)</f>
        <v>0.0022860875244937948</v>
      </c>
      <c r="G19" s="22">
        <f>_xlfn.IFERROR(VLOOKUP(A19,'[1]Sheet1'!$A$453:$AE$538,20,FALSE),0)</f>
        <v>2</v>
      </c>
      <c r="H19" s="70">
        <f>_xlfn.IFERROR(VLOOKUP(A19,'[1]Sheet1'!$A$453:$AE$538,21,FALSE)/100,0)</f>
        <v>0.0013633265167007499</v>
      </c>
      <c r="I19" s="10">
        <f>_xlfn.IFERROR(VLOOKUP(A19,'[1]Sheet1'!$A$453:$AE$538,22,FALSE),0)</f>
        <v>0</v>
      </c>
      <c r="J19" s="69">
        <f>_xlfn.IFERROR(VLOOKUP(A19,'[1]Sheet1'!$A$453:$AE$538,23,FALSE)/100,0)</f>
        <v>0</v>
      </c>
      <c r="K19" s="22">
        <f>_xlfn.IFERROR(VLOOKUP(A19,'[1]Sheet1'!$A$453:$AE$538,24,FALSE),0)</f>
        <v>25</v>
      </c>
      <c r="L19" s="88">
        <f>_xlfn.IFERROR(VLOOKUP(A19,'[1]Sheet1'!$A$453:$AE$538,25,FALSE)/100,0)</f>
        <v>0.002231943576466387</v>
      </c>
    </row>
    <row r="20" spans="1:12" ht="15">
      <c r="A20" s="67" t="s">
        <v>44</v>
      </c>
      <c r="B20" s="81" t="s">
        <v>45</v>
      </c>
      <c r="C20" s="10">
        <f>_xlfn.IFERROR(VLOOKUP(A20,'[1]Sheet1'!$A$453:$AE$538,16,FALSE),0)</f>
        <v>16</v>
      </c>
      <c r="D20" s="70">
        <f>_xlfn.IFERROR(VLOOKUP(A20,'[1]Sheet1'!$A$453:$AE$538,17,FALSE)/100,0)</f>
        <v>0.004468025691147724</v>
      </c>
      <c r="E20" s="10">
        <f>_xlfn.IFERROR(VLOOKUP(A20,'[1]Sheet1'!$A$453:$AE$538,18,FALSE),0)</f>
        <v>29</v>
      </c>
      <c r="F20" s="69">
        <f>_xlfn.IFERROR(VLOOKUP(A20,'[1]Sheet1'!$A$453:$AE$538,19,FALSE)/100,0)</f>
        <v>0.004735467015022861</v>
      </c>
      <c r="G20" s="22">
        <f>_xlfn.IFERROR(VLOOKUP(A20,'[1]Sheet1'!$A$453:$AE$538,20,FALSE),0)</f>
        <v>12</v>
      </c>
      <c r="H20" s="70">
        <f>_xlfn.IFERROR(VLOOKUP(A20,'[1]Sheet1'!$A$453:$AE$538,21,FALSE)/100,0)</f>
        <v>0.0081799591002045</v>
      </c>
      <c r="I20" s="10">
        <f>_xlfn.IFERROR(VLOOKUP(A20,'[1]Sheet1'!$A$453:$AE$538,22,FALSE),0)</f>
        <v>0</v>
      </c>
      <c r="J20" s="69">
        <f>_xlfn.IFERROR(VLOOKUP(A20,'[1]Sheet1'!$A$453:$AE$538,23,FALSE)/100,0)</f>
        <v>0</v>
      </c>
      <c r="K20" s="22">
        <f>_xlfn.IFERROR(VLOOKUP(A20,'[1]Sheet1'!$A$453:$AE$538,24,FALSE),0)</f>
        <v>57</v>
      </c>
      <c r="L20" s="88">
        <f>_xlfn.IFERROR(VLOOKUP(A20,'[1]Sheet1'!$A$453:$AE$538,25,FALSE)/100,0)</f>
        <v>0.005088831354343361</v>
      </c>
    </row>
    <row r="21" spans="1:12" ht="15">
      <c r="A21" s="67" t="s">
        <v>46</v>
      </c>
      <c r="B21" s="80" t="s">
        <v>47</v>
      </c>
      <c r="C21" s="10">
        <f>_xlfn.IFERROR(VLOOKUP(A21,'[1]Sheet1'!$A$453:$AE$538,16,FALSE),0)</f>
        <v>18</v>
      </c>
      <c r="D21" s="70">
        <f>_xlfn.IFERROR(VLOOKUP(A21,'[1]Sheet1'!$A$453:$AE$538,17,FALSE)/100,0)</f>
        <v>0.00502652890254119</v>
      </c>
      <c r="E21" s="10">
        <f>_xlfn.IFERROR(VLOOKUP(A21,'[1]Sheet1'!$A$453:$AE$538,18,FALSE),0)</f>
        <v>14</v>
      </c>
      <c r="F21" s="69">
        <f>_xlfn.IFERROR(VLOOKUP(A21,'[1]Sheet1'!$A$453:$AE$538,19,FALSE)/100,0)</f>
        <v>0.0022860875244937948</v>
      </c>
      <c r="G21" s="22">
        <f>_xlfn.IFERROR(VLOOKUP(A21,'[1]Sheet1'!$A$453:$AE$538,20,FALSE),0)</f>
        <v>5</v>
      </c>
      <c r="H21" s="70">
        <f>_xlfn.IFERROR(VLOOKUP(A21,'[1]Sheet1'!$A$453:$AE$538,21,FALSE)/100,0)</f>
        <v>0.0034083162917518737</v>
      </c>
      <c r="I21" s="10">
        <f>_xlfn.IFERROR(VLOOKUP(A21,'[1]Sheet1'!$A$453:$AE$538,22,FALSE),0)</f>
        <v>0</v>
      </c>
      <c r="J21" s="69">
        <f>_xlfn.IFERROR(VLOOKUP(A21,'[1]Sheet1'!$A$453:$AE$538,23,FALSE)/100,0)</f>
        <v>0</v>
      </c>
      <c r="K21" s="22">
        <f>_xlfn.IFERROR(VLOOKUP(A21,'[1]Sheet1'!$A$453:$AE$538,24,FALSE),0)</f>
        <v>37</v>
      </c>
      <c r="L21" s="88">
        <f>_xlfn.IFERROR(VLOOKUP(A21,'[1]Sheet1'!$A$453:$AE$538,25,FALSE)/100,0)</f>
        <v>0.003303276493170253</v>
      </c>
    </row>
    <row r="22" spans="1:12" ht="15">
      <c r="A22" s="67" t="s">
        <v>48</v>
      </c>
      <c r="B22" s="80" t="s">
        <v>49</v>
      </c>
      <c r="C22" s="10">
        <f>_xlfn.IFERROR(VLOOKUP(A22,'[1]Sheet1'!$A$453:$AE$538,16,FALSE),0)</f>
        <v>14</v>
      </c>
      <c r="D22" s="70">
        <f>_xlfn.IFERROR(VLOOKUP(A22,'[1]Sheet1'!$A$453:$AE$538,17,FALSE)/100,0)</f>
        <v>0.003909522479754258</v>
      </c>
      <c r="E22" s="10">
        <f>_xlfn.IFERROR(VLOOKUP(A22,'[1]Sheet1'!$A$453:$AE$538,18,FALSE),0)</f>
        <v>14</v>
      </c>
      <c r="F22" s="69">
        <f>_xlfn.IFERROR(VLOOKUP(A22,'[1]Sheet1'!$A$453:$AE$538,19,FALSE)/100,0)</f>
        <v>0.0022860875244937948</v>
      </c>
      <c r="G22" s="22">
        <f>_xlfn.IFERROR(VLOOKUP(A22,'[1]Sheet1'!$A$453:$AE$538,20,FALSE),0)</f>
        <v>5</v>
      </c>
      <c r="H22" s="70">
        <f>_xlfn.IFERROR(VLOOKUP(A22,'[1]Sheet1'!$A$453:$AE$538,21,FALSE)/100,0)</f>
        <v>0.0034083162917518737</v>
      </c>
      <c r="I22" s="10">
        <f>_xlfn.IFERROR(VLOOKUP(A22,'[1]Sheet1'!$A$453:$AE$538,22,FALSE),0)</f>
        <v>0</v>
      </c>
      <c r="J22" s="69">
        <f>_xlfn.IFERROR(VLOOKUP(A22,'[1]Sheet1'!$A$453:$AE$538,23,FALSE)/100,0)</f>
        <v>0</v>
      </c>
      <c r="K22" s="22">
        <f>_xlfn.IFERROR(VLOOKUP(A22,'[1]Sheet1'!$A$453:$AE$538,24,FALSE),0)</f>
        <v>33</v>
      </c>
      <c r="L22" s="88">
        <f>_xlfn.IFERROR(VLOOKUP(A22,'[1]Sheet1'!$A$453:$AE$538,25,FALSE)/100,0)</f>
        <v>0.0029461655209356307</v>
      </c>
    </row>
    <row r="23" spans="1:12" ht="15">
      <c r="A23" s="67" t="s">
        <v>50</v>
      </c>
      <c r="B23" s="81" t="s">
        <v>51</v>
      </c>
      <c r="C23" s="10">
        <f>_xlfn.IFERROR(VLOOKUP(A23,'[1]Sheet1'!$A$453:$AE$538,16,FALSE),0)</f>
        <v>80</v>
      </c>
      <c r="D23" s="70">
        <f>_xlfn.IFERROR(VLOOKUP(A23,'[1]Sheet1'!$A$453:$AE$538,17,FALSE)/100,0)</f>
        <v>0.022340128455738618</v>
      </c>
      <c r="E23" s="10">
        <f>_xlfn.IFERROR(VLOOKUP(A23,'[1]Sheet1'!$A$453:$AE$538,18,FALSE),0)</f>
        <v>117</v>
      </c>
      <c r="F23" s="69">
        <f>_xlfn.IFERROR(VLOOKUP(A23,'[1]Sheet1'!$A$453:$AE$538,19,FALSE)/100,0)</f>
        <v>0.01910516002612671</v>
      </c>
      <c r="G23" s="22">
        <f>_xlfn.IFERROR(VLOOKUP(A23,'[1]Sheet1'!$A$453:$AE$538,20,FALSE),0)</f>
        <v>33</v>
      </c>
      <c r="H23" s="70">
        <f>_xlfn.IFERROR(VLOOKUP(A23,'[1]Sheet1'!$A$453:$AE$538,21,FALSE)/100,0)</f>
        <v>0.022494887525562373</v>
      </c>
      <c r="I23" s="10">
        <f>_xlfn.IFERROR(VLOOKUP(A23,'[1]Sheet1'!$A$453:$AE$538,22,FALSE),0)</f>
        <v>0</v>
      </c>
      <c r="J23" s="69">
        <f>_xlfn.IFERROR(VLOOKUP(A23,'[1]Sheet1'!$A$453:$AE$538,23,FALSE)/100,0)</f>
        <v>0</v>
      </c>
      <c r="K23" s="22">
        <f>_xlfn.IFERROR(VLOOKUP(A23,'[1]Sheet1'!$A$453:$AE$538,24,FALSE),0)</f>
        <v>230</v>
      </c>
      <c r="L23" s="88">
        <f>_xlfn.IFERROR(VLOOKUP(A23,'[1]Sheet1'!$A$453:$AE$538,25,FALSE)/100,0)</f>
        <v>0.02053388090349076</v>
      </c>
    </row>
    <row r="24" spans="1:12" ht="15">
      <c r="A24" s="67" t="s">
        <v>52</v>
      </c>
      <c r="B24" s="80" t="s">
        <v>53</v>
      </c>
      <c r="C24" s="10">
        <f>_xlfn.IFERROR(VLOOKUP(A24,'[1]Sheet1'!$A$453:$AE$538,16,FALSE),0)</f>
        <v>26</v>
      </c>
      <c r="D24" s="70">
        <f>_xlfn.IFERROR(VLOOKUP(A24,'[1]Sheet1'!$A$453:$AE$538,17,FALSE)/100,0)</f>
        <v>0.007260541748115051</v>
      </c>
      <c r="E24" s="10">
        <f>_xlfn.IFERROR(VLOOKUP(A24,'[1]Sheet1'!$A$453:$AE$538,18,FALSE),0)</f>
        <v>25</v>
      </c>
      <c r="F24" s="69">
        <f>_xlfn.IFERROR(VLOOKUP(A24,'[1]Sheet1'!$A$453:$AE$538,19,FALSE)/100,0)</f>
        <v>0.004082299150881778</v>
      </c>
      <c r="G24" s="22">
        <f>_xlfn.IFERROR(VLOOKUP(A24,'[1]Sheet1'!$A$453:$AE$538,20,FALSE),0)</f>
        <v>8</v>
      </c>
      <c r="H24" s="70">
        <f>_xlfn.IFERROR(VLOOKUP(A24,'[1]Sheet1'!$A$453:$AE$538,21,FALSE)/100,0)</f>
        <v>0.0054533060668029995</v>
      </c>
      <c r="I24" s="10">
        <f>_xlfn.IFERROR(VLOOKUP(A24,'[1]Sheet1'!$A$453:$AE$538,22,FALSE),0)</f>
        <v>0</v>
      </c>
      <c r="J24" s="69">
        <f>_xlfn.IFERROR(VLOOKUP(A24,'[1]Sheet1'!$A$453:$AE$538,23,FALSE)/100,0)</f>
        <v>0</v>
      </c>
      <c r="K24" s="22">
        <f>_xlfn.IFERROR(VLOOKUP(A24,'[1]Sheet1'!$A$453:$AE$538,24,FALSE),0)</f>
        <v>59</v>
      </c>
      <c r="L24" s="88">
        <f>_xlfn.IFERROR(VLOOKUP(A24,'[1]Sheet1'!$A$453:$AE$538,25,FALSE)/100,0)</f>
        <v>0.005267386840460673</v>
      </c>
    </row>
    <row r="25" spans="1:12" ht="15">
      <c r="A25" s="67" t="s">
        <v>54</v>
      </c>
      <c r="B25" s="80" t="s">
        <v>55</v>
      </c>
      <c r="C25" s="10">
        <f>_xlfn.IFERROR(VLOOKUP(A25,'[1]Sheet1'!$A$453:$AE$538,16,FALSE),0)</f>
        <v>21</v>
      </c>
      <c r="D25" s="70">
        <f>_xlfn.IFERROR(VLOOKUP(A25,'[1]Sheet1'!$A$453:$AE$538,17,FALSE)/100,0)</f>
        <v>0.005864283719631388</v>
      </c>
      <c r="E25" s="10">
        <f>_xlfn.IFERROR(VLOOKUP(A25,'[1]Sheet1'!$A$453:$AE$538,18,FALSE),0)</f>
        <v>45</v>
      </c>
      <c r="F25" s="69">
        <f>_xlfn.IFERROR(VLOOKUP(A25,'[1]Sheet1'!$A$453:$AE$538,19,FALSE)/100,0)</f>
        <v>0.007348138471587198</v>
      </c>
      <c r="G25" s="22">
        <f>_xlfn.IFERROR(VLOOKUP(A25,'[1]Sheet1'!$A$453:$AE$538,20,FALSE),0)</f>
        <v>10</v>
      </c>
      <c r="H25" s="70">
        <f>_xlfn.IFERROR(VLOOKUP(A25,'[1]Sheet1'!$A$453:$AE$538,21,FALSE)/100,0)</f>
        <v>0.0068166325835037475</v>
      </c>
      <c r="I25" s="10">
        <f>_xlfn.IFERROR(VLOOKUP(A25,'[1]Sheet1'!$A$453:$AE$538,22,FALSE),0)</f>
        <v>0</v>
      </c>
      <c r="J25" s="69">
        <f>_xlfn.IFERROR(VLOOKUP(A25,'[1]Sheet1'!$A$453:$AE$538,23,FALSE)/100,0)</f>
        <v>0</v>
      </c>
      <c r="K25" s="22">
        <f>_xlfn.IFERROR(VLOOKUP(A25,'[1]Sheet1'!$A$453:$AE$538,24,FALSE),0)</f>
        <v>76</v>
      </c>
      <c r="L25" s="88">
        <f>_xlfn.IFERROR(VLOOKUP(A25,'[1]Sheet1'!$A$453:$AE$538,25,FALSE)/100,0)</f>
        <v>0.006785108472457817</v>
      </c>
    </row>
    <row r="26" spans="1:12" ht="15">
      <c r="A26" s="67" t="s">
        <v>56</v>
      </c>
      <c r="B26" s="80" t="s">
        <v>57</v>
      </c>
      <c r="C26" s="10">
        <f>_xlfn.IFERROR(VLOOKUP(A26,'[1]Sheet1'!$A$453:$AE$538,16,FALSE),0)</f>
        <v>34</v>
      </c>
      <c r="D26" s="70">
        <f>_xlfn.IFERROR(VLOOKUP(A26,'[1]Sheet1'!$A$453:$AE$538,17,FALSE)/100,0)</f>
        <v>0.009494554593688915</v>
      </c>
      <c r="E26" s="10">
        <f>_xlfn.IFERROR(VLOOKUP(A26,'[1]Sheet1'!$A$453:$AE$538,18,FALSE),0)</f>
        <v>62</v>
      </c>
      <c r="F26" s="69">
        <f>_xlfn.IFERROR(VLOOKUP(A26,'[1]Sheet1'!$A$453:$AE$538,19,FALSE)/100,0)</f>
        <v>0.010124101894186806</v>
      </c>
      <c r="G26" s="22">
        <f>_xlfn.IFERROR(VLOOKUP(A26,'[1]Sheet1'!$A$453:$AE$538,20,FALSE),0)</f>
        <v>16</v>
      </c>
      <c r="H26" s="70">
        <f>_xlfn.IFERROR(VLOOKUP(A26,'[1]Sheet1'!$A$453:$AE$538,21,FALSE)/100,0)</f>
        <v>0.010906612133605999</v>
      </c>
      <c r="I26" s="10">
        <f>_xlfn.IFERROR(VLOOKUP(A26,'[1]Sheet1'!$A$453:$AE$538,22,FALSE),0)</f>
        <v>1</v>
      </c>
      <c r="J26" s="69">
        <f>_xlfn.IFERROR(VLOOKUP(A26,'[1]Sheet1'!$A$453:$AE$538,23,FALSE)/100,0)</f>
        <v>0.034482758620689655</v>
      </c>
      <c r="K26" s="22">
        <f>_xlfn.IFERROR(VLOOKUP(A26,'[1]Sheet1'!$A$453:$AE$538,24,FALSE),0)</f>
        <v>113</v>
      </c>
      <c r="L26" s="88">
        <f>_xlfn.IFERROR(VLOOKUP(A26,'[1]Sheet1'!$A$453:$AE$538,25,FALSE)/100,0)</f>
        <v>0.01008838496562807</v>
      </c>
    </row>
    <row r="27" spans="1:12" ht="15">
      <c r="A27" s="67" t="s">
        <v>58</v>
      </c>
      <c r="B27" s="80" t="s">
        <v>59</v>
      </c>
      <c r="C27" s="10">
        <f>_xlfn.IFERROR(VLOOKUP(A27,'[1]Sheet1'!$A$453:$AE$538,16,FALSE),0)</f>
        <v>41</v>
      </c>
      <c r="D27" s="70">
        <f>_xlfn.IFERROR(VLOOKUP(A27,'[1]Sheet1'!$A$453:$AE$538,17,FALSE)/100,0)</f>
        <v>0.011449315833566042</v>
      </c>
      <c r="E27" s="10">
        <f>_xlfn.IFERROR(VLOOKUP(A27,'[1]Sheet1'!$A$453:$AE$538,18,FALSE),0)</f>
        <v>56</v>
      </c>
      <c r="F27" s="69">
        <f>_xlfn.IFERROR(VLOOKUP(A27,'[1]Sheet1'!$A$453:$AE$538,19,FALSE)/100,0)</f>
        <v>0.009144350097975179</v>
      </c>
      <c r="G27" s="22">
        <f>_xlfn.IFERROR(VLOOKUP(A27,'[1]Sheet1'!$A$453:$AE$538,20,FALSE),0)</f>
        <v>16</v>
      </c>
      <c r="H27" s="70">
        <f>_xlfn.IFERROR(VLOOKUP(A27,'[1]Sheet1'!$A$453:$AE$538,21,FALSE)/100,0)</f>
        <v>0.010906612133605999</v>
      </c>
      <c r="I27" s="10">
        <f>_xlfn.IFERROR(VLOOKUP(A27,'[1]Sheet1'!$A$453:$AE$538,22,FALSE),0)</f>
        <v>1</v>
      </c>
      <c r="J27" s="69">
        <f>_xlfn.IFERROR(VLOOKUP(A27,'[1]Sheet1'!$A$453:$AE$538,23,FALSE)/100,0)</f>
        <v>0.034482758620689655</v>
      </c>
      <c r="K27" s="22">
        <f>_xlfn.IFERROR(VLOOKUP(A27,'[1]Sheet1'!$A$453:$AE$538,24,FALSE),0)</f>
        <v>114</v>
      </c>
      <c r="L27" s="88">
        <f>_xlfn.IFERROR(VLOOKUP(A27,'[1]Sheet1'!$A$453:$AE$538,25,FALSE)/100,0)</f>
        <v>0.010177662708686723</v>
      </c>
    </row>
    <row r="28" spans="1:12" ht="15">
      <c r="A28" s="67" t="s">
        <v>60</v>
      </c>
      <c r="B28" s="80" t="s">
        <v>61</v>
      </c>
      <c r="C28" s="10">
        <f>_xlfn.IFERROR(VLOOKUP(A28,'[1]Sheet1'!$A$453:$AE$538,16,FALSE),0)</f>
        <v>73</v>
      </c>
      <c r="D28" s="70">
        <f>_xlfn.IFERROR(VLOOKUP(A28,'[1]Sheet1'!$A$453:$AE$538,17,FALSE)/100,0)</f>
        <v>0.020385367215861493</v>
      </c>
      <c r="E28" s="10">
        <f>_xlfn.IFERROR(VLOOKUP(A28,'[1]Sheet1'!$A$453:$AE$538,18,FALSE),0)</f>
        <v>126</v>
      </c>
      <c r="F28" s="69">
        <f>_xlfn.IFERROR(VLOOKUP(A28,'[1]Sheet1'!$A$453:$AE$538,19,FALSE)/100,0)</f>
        <v>0.020574787720444153</v>
      </c>
      <c r="G28" s="22">
        <f>_xlfn.IFERROR(VLOOKUP(A28,'[1]Sheet1'!$A$453:$AE$538,20,FALSE),0)</f>
        <v>41</v>
      </c>
      <c r="H28" s="70">
        <f>_xlfn.IFERROR(VLOOKUP(A28,'[1]Sheet1'!$A$453:$AE$538,21,FALSE)/100,0)</f>
        <v>0.027948193592365375</v>
      </c>
      <c r="I28" s="10">
        <f>_xlfn.IFERROR(VLOOKUP(A28,'[1]Sheet1'!$A$453:$AE$538,22,FALSE),0)</f>
        <v>2</v>
      </c>
      <c r="J28" s="69">
        <f>_xlfn.IFERROR(VLOOKUP(A28,'[1]Sheet1'!$A$453:$AE$538,23,FALSE)/100,0)</f>
        <v>0.06896551724137931</v>
      </c>
      <c r="K28" s="22">
        <f>_xlfn.IFERROR(VLOOKUP(A28,'[1]Sheet1'!$A$453:$AE$538,24,FALSE),0)</f>
        <v>242</v>
      </c>
      <c r="L28" s="88">
        <f>_xlfn.IFERROR(VLOOKUP(A28,'[1]Sheet1'!$A$453:$AE$538,25,FALSE)/100,0)</f>
        <v>0.021605213820194626</v>
      </c>
    </row>
    <row r="29" spans="1:12" ht="15">
      <c r="A29" s="67" t="s">
        <v>62</v>
      </c>
      <c r="B29" s="80" t="s">
        <v>63</v>
      </c>
      <c r="C29" s="10">
        <f>_xlfn.IFERROR(VLOOKUP(A29,'[1]Sheet1'!$A$453:$AE$538,16,FALSE),0)</f>
        <v>8</v>
      </c>
      <c r="D29" s="70">
        <f>_xlfn.IFERROR(VLOOKUP(A29,'[1]Sheet1'!$A$453:$AE$538,17,FALSE)/100,0)</f>
        <v>0.002234012845573862</v>
      </c>
      <c r="E29" s="10">
        <f>_xlfn.IFERROR(VLOOKUP(A29,'[1]Sheet1'!$A$453:$AE$538,18,FALSE),0)</f>
        <v>15</v>
      </c>
      <c r="F29" s="69">
        <f>_xlfn.IFERROR(VLOOKUP(A29,'[1]Sheet1'!$A$453:$AE$538,19,FALSE)/100,0)</f>
        <v>0.002449379490529066</v>
      </c>
      <c r="G29" s="22">
        <f>_xlfn.IFERROR(VLOOKUP(A29,'[1]Sheet1'!$A$453:$AE$538,20,FALSE),0)</f>
        <v>5</v>
      </c>
      <c r="H29" s="70">
        <f>_xlfn.IFERROR(VLOOKUP(A29,'[1]Sheet1'!$A$453:$AE$538,21,FALSE)/100,0)</f>
        <v>0.0034083162917518737</v>
      </c>
      <c r="I29" s="10">
        <f>_xlfn.IFERROR(VLOOKUP(A29,'[1]Sheet1'!$A$453:$AE$538,22,FALSE),0)</f>
        <v>0</v>
      </c>
      <c r="J29" s="69">
        <f>_xlfn.IFERROR(VLOOKUP(A29,'[1]Sheet1'!$A$453:$AE$538,23,FALSE)/100,0)</f>
        <v>0</v>
      </c>
      <c r="K29" s="22">
        <f>_xlfn.IFERROR(VLOOKUP(A29,'[1]Sheet1'!$A$453:$AE$538,24,FALSE),0)</f>
        <v>28</v>
      </c>
      <c r="L29" s="88">
        <f>_xlfn.IFERROR(VLOOKUP(A29,'[1]Sheet1'!$A$453:$AE$538,25,FALSE)/100,0)</f>
        <v>0.002499776805642353</v>
      </c>
    </row>
    <row r="30" spans="1:12" ht="15">
      <c r="A30" s="67" t="s">
        <v>64</v>
      </c>
      <c r="B30" s="80" t="s">
        <v>65</v>
      </c>
      <c r="C30" s="10">
        <f>_xlfn.IFERROR(VLOOKUP(A30,'[1]Sheet1'!$A$453:$AE$538,16,FALSE),0)</f>
        <v>11</v>
      </c>
      <c r="D30" s="70">
        <f>_xlfn.IFERROR(VLOOKUP(A30,'[1]Sheet1'!$A$453:$AE$538,17,FALSE)/100,0)</f>
        <v>0.0030717676626640603</v>
      </c>
      <c r="E30" s="10">
        <f>_xlfn.IFERROR(VLOOKUP(A30,'[1]Sheet1'!$A$453:$AE$538,18,FALSE),0)</f>
        <v>21</v>
      </c>
      <c r="F30" s="69">
        <f>_xlfn.IFERROR(VLOOKUP(A30,'[1]Sheet1'!$A$453:$AE$538,19,FALSE)/100,0)</f>
        <v>0.003429131286740692</v>
      </c>
      <c r="G30" s="22">
        <f>_xlfn.IFERROR(VLOOKUP(A30,'[1]Sheet1'!$A$453:$AE$538,20,FALSE),0)</f>
        <v>15</v>
      </c>
      <c r="H30" s="70">
        <f>_xlfn.IFERROR(VLOOKUP(A30,'[1]Sheet1'!$A$453:$AE$538,21,FALSE)/100,0)</f>
        <v>0.010224948875255624</v>
      </c>
      <c r="I30" s="10">
        <f>_xlfn.IFERROR(VLOOKUP(A30,'[1]Sheet1'!$A$453:$AE$538,22,FALSE),0)</f>
        <v>0</v>
      </c>
      <c r="J30" s="69">
        <f>_xlfn.IFERROR(VLOOKUP(A30,'[1]Sheet1'!$A$453:$AE$538,23,FALSE)/100,0)</f>
        <v>0</v>
      </c>
      <c r="K30" s="22">
        <f>_xlfn.IFERROR(VLOOKUP(A30,'[1]Sheet1'!$A$453:$AE$538,24,FALSE),0)</f>
        <v>47</v>
      </c>
      <c r="L30" s="88">
        <f>_xlfn.IFERROR(VLOOKUP(A30,'[1]Sheet1'!$A$453:$AE$538,25,FALSE)/100,0)</f>
        <v>0.004196053923756807</v>
      </c>
    </row>
    <row r="31" spans="1:12" ht="15">
      <c r="A31" s="67" t="s">
        <v>66</v>
      </c>
      <c r="B31" s="81" t="s">
        <v>67</v>
      </c>
      <c r="C31" s="10">
        <f>_xlfn.IFERROR(VLOOKUP(A31,'[1]Sheet1'!$A$453:$AE$538,16,FALSE),0)</f>
        <v>55</v>
      </c>
      <c r="D31" s="70">
        <f>_xlfn.IFERROR(VLOOKUP(A31,'[1]Sheet1'!$A$453:$AE$538,17,FALSE)/100,0)</f>
        <v>0.015358838313320302</v>
      </c>
      <c r="E31" s="10">
        <f>_xlfn.IFERROR(VLOOKUP(A31,'[1]Sheet1'!$A$453:$AE$538,18,FALSE),0)</f>
        <v>100</v>
      </c>
      <c r="F31" s="69">
        <f>_xlfn.IFERROR(VLOOKUP(A31,'[1]Sheet1'!$A$453:$AE$538,19,FALSE)/100,0)</f>
        <v>0.01632919660352711</v>
      </c>
      <c r="G31" s="22">
        <f>_xlfn.IFERROR(VLOOKUP(A31,'[1]Sheet1'!$A$453:$AE$538,20,FALSE),0)</f>
        <v>25</v>
      </c>
      <c r="H31" s="70">
        <f>_xlfn.IFERROR(VLOOKUP(A31,'[1]Sheet1'!$A$453:$AE$538,21,FALSE)/100,0)</f>
        <v>0.017041581458759374</v>
      </c>
      <c r="I31" s="10">
        <f>_xlfn.IFERROR(VLOOKUP(A31,'[1]Sheet1'!$A$453:$AE$538,22,FALSE),0)</f>
        <v>1</v>
      </c>
      <c r="J31" s="69">
        <f>_xlfn.IFERROR(VLOOKUP(A31,'[1]Sheet1'!$A$453:$AE$538,23,FALSE)/100,0)</f>
        <v>0.034482758620689655</v>
      </c>
      <c r="K31" s="22">
        <f>_xlfn.IFERROR(VLOOKUP(A31,'[1]Sheet1'!$A$453:$AE$538,24,FALSE),0)</f>
        <v>181</v>
      </c>
      <c r="L31" s="88">
        <f>_xlfn.IFERROR(VLOOKUP(A31,'[1]Sheet1'!$A$453:$AE$538,25,FALSE)/100,0)</f>
        <v>0.01615927149361664</v>
      </c>
    </row>
    <row r="32" spans="1:12" ht="15">
      <c r="A32" s="67" t="s">
        <v>68</v>
      </c>
      <c r="B32" s="82" t="s">
        <v>69</v>
      </c>
      <c r="C32" s="10">
        <f>_xlfn.IFERROR(VLOOKUP(A32,'[1]Sheet1'!$A$453:$AE$538,16,FALSE),0)</f>
        <v>73</v>
      </c>
      <c r="D32" s="70">
        <f>_xlfn.IFERROR(VLOOKUP(A32,'[1]Sheet1'!$A$453:$AE$538,17,FALSE)/100,0)</f>
        <v>0.020385367215861493</v>
      </c>
      <c r="E32" s="10">
        <f>_xlfn.IFERROR(VLOOKUP(A32,'[1]Sheet1'!$A$453:$AE$538,18,FALSE),0)</f>
        <v>126</v>
      </c>
      <c r="F32" s="69">
        <f>_xlfn.IFERROR(VLOOKUP(A32,'[1]Sheet1'!$A$453:$AE$538,19,FALSE)/100,0)</f>
        <v>0.020574787720444153</v>
      </c>
      <c r="G32" s="22">
        <f>_xlfn.IFERROR(VLOOKUP(A32,'[1]Sheet1'!$A$453:$AE$538,20,FALSE),0)</f>
        <v>32</v>
      </c>
      <c r="H32" s="70">
        <f>_xlfn.IFERROR(VLOOKUP(A32,'[1]Sheet1'!$A$453:$AE$538,21,FALSE)/100,0)</f>
        <v>0.021813224267211998</v>
      </c>
      <c r="I32" s="10">
        <f>_xlfn.IFERROR(VLOOKUP(A32,'[1]Sheet1'!$A$453:$AE$538,22,FALSE),0)</f>
        <v>0</v>
      </c>
      <c r="J32" s="69">
        <f>_xlfn.IFERROR(VLOOKUP(A32,'[1]Sheet1'!$A$453:$AE$538,23,FALSE)/100,0)</f>
        <v>0</v>
      </c>
      <c r="K32" s="22">
        <f>_xlfn.IFERROR(VLOOKUP(A32,'[1]Sheet1'!$A$453:$AE$538,24,FALSE),0)</f>
        <v>231</v>
      </c>
      <c r="L32" s="88">
        <f>_xlfn.IFERROR(VLOOKUP(A32,'[1]Sheet1'!$A$453:$AE$538,25,FALSE)/100,0)</f>
        <v>0.020623158646549414</v>
      </c>
    </row>
    <row r="33" spans="1:12" ht="15">
      <c r="A33" s="67" t="s">
        <v>70</v>
      </c>
      <c r="B33" s="80" t="s">
        <v>71</v>
      </c>
      <c r="C33" s="10">
        <f>_xlfn.IFERROR(VLOOKUP(A33,'[1]Sheet1'!$A$453:$AE$538,16,FALSE),0)</f>
        <v>5</v>
      </c>
      <c r="D33" s="70">
        <f>_xlfn.IFERROR(VLOOKUP(A33,'[1]Sheet1'!$A$453:$AE$538,17,FALSE)/100,0)</f>
        <v>0.0013962580284836636</v>
      </c>
      <c r="E33" s="10">
        <f>_xlfn.IFERROR(VLOOKUP(A33,'[1]Sheet1'!$A$453:$AE$538,18,FALSE),0)</f>
        <v>16</v>
      </c>
      <c r="F33" s="69">
        <f>_xlfn.IFERROR(VLOOKUP(A33,'[1]Sheet1'!$A$453:$AE$538,19,FALSE)/100,0)</f>
        <v>0.002612671456564337</v>
      </c>
      <c r="G33" s="22">
        <f>_xlfn.IFERROR(VLOOKUP(A33,'[1]Sheet1'!$A$453:$AE$538,20,FALSE),0)</f>
        <v>6</v>
      </c>
      <c r="H33" s="70">
        <f>_xlfn.IFERROR(VLOOKUP(A33,'[1]Sheet1'!$A$453:$AE$538,21,FALSE)/100,0)</f>
        <v>0.00408997955010225</v>
      </c>
      <c r="I33" s="10">
        <f>_xlfn.IFERROR(VLOOKUP(A33,'[1]Sheet1'!$A$453:$AE$538,22,FALSE),0)</f>
        <v>0</v>
      </c>
      <c r="J33" s="69">
        <f>_xlfn.IFERROR(VLOOKUP(A33,'[1]Sheet1'!$A$453:$AE$538,23,FALSE)/100,0)</f>
        <v>0</v>
      </c>
      <c r="K33" s="22">
        <f>_xlfn.IFERROR(VLOOKUP(A33,'[1]Sheet1'!$A$453:$AE$538,24,FALSE),0)</f>
        <v>27</v>
      </c>
      <c r="L33" s="88">
        <f>_xlfn.IFERROR(VLOOKUP(A33,'[1]Sheet1'!$A$453:$AE$538,25,FALSE)/100,0)</f>
        <v>0.002410499062583698</v>
      </c>
    </row>
    <row r="34" spans="1:12" ht="15">
      <c r="A34" s="67" t="s">
        <v>72</v>
      </c>
      <c r="B34" s="80" t="s">
        <v>73</v>
      </c>
      <c r="C34" s="10">
        <f>_xlfn.IFERROR(VLOOKUP(A34,'[1]Sheet1'!$A$453:$AE$538,16,FALSE),0)</f>
        <v>16</v>
      </c>
      <c r="D34" s="70">
        <f>_xlfn.IFERROR(VLOOKUP(A34,'[1]Sheet1'!$A$453:$AE$538,17,FALSE)/100,0)</f>
        <v>0.004468025691147724</v>
      </c>
      <c r="E34" s="10">
        <f>_xlfn.IFERROR(VLOOKUP(A34,'[1]Sheet1'!$A$453:$AE$538,18,FALSE),0)</f>
        <v>31</v>
      </c>
      <c r="F34" s="69">
        <f>_xlfn.IFERROR(VLOOKUP(A34,'[1]Sheet1'!$A$453:$AE$538,19,FALSE)/100,0)</f>
        <v>0.005062050947093403</v>
      </c>
      <c r="G34" s="22">
        <f>_xlfn.IFERROR(VLOOKUP(A34,'[1]Sheet1'!$A$453:$AE$538,20,FALSE),0)</f>
        <v>8</v>
      </c>
      <c r="H34" s="70">
        <f>_xlfn.IFERROR(VLOOKUP(A34,'[1]Sheet1'!$A$453:$AE$538,21,FALSE)/100,0)</f>
        <v>0.0054533060668029995</v>
      </c>
      <c r="I34" s="10">
        <f>_xlfn.IFERROR(VLOOKUP(A34,'[1]Sheet1'!$A$453:$AE$538,22,FALSE),0)</f>
        <v>0</v>
      </c>
      <c r="J34" s="69">
        <f>_xlfn.IFERROR(VLOOKUP(A34,'[1]Sheet1'!$A$453:$AE$538,23,FALSE)/100,0)</f>
        <v>0</v>
      </c>
      <c r="K34" s="22">
        <f>_xlfn.IFERROR(VLOOKUP(A34,'[1]Sheet1'!$A$453:$AE$538,24,FALSE),0)</f>
        <v>55</v>
      </c>
      <c r="L34" s="88">
        <f>_xlfn.IFERROR(VLOOKUP(A34,'[1]Sheet1'!$A$453:$AE$538,25,FALSE)/100,0)</f>
        <v>0.004910275868226051</v>
      </c>
    </row>
    <row r="35" spans="1:12" ht="15">
      <c r="A35" s="67" t="s">
        <v>74</v>
      </c>
      <c r="B35" s="80" t="s">
        <v>75</v>
      </c>
      <c r="C35" s="10">
        <f>_xlfn.IFERROR(VLOOKUP(A35,'[1]Sheet1'!$A$453:$AE$538,16,FALSE),0)</f>
        <v>9</v>
      </c>
      <c r="D35" s="70">
        <f>_xlfn.IFERROR(VLOOKUP(A35,'[1]Sheet1'!$A$453:$AE$538,17,FALSE)/100,0)</f>
        <v>0.002513264451270595</v>
      </c>
      <c r="E35" s="10">
        <f>_xlfn.IFERROR(VLOOKUP(A35,'[1]Sheet1'!$A$453:$AE$538,18,FALSE),0)</f>
        <v>11</v>
      </c>
      <c r="F35" s="69">
        <f>_xlfn.IFERROR(VLOOKUP(A35,'[1]Sheet1'!$A$453:$AE$538,19,FALSE)/100,0)</f>
        <v>0.0017962116263879812</v>
      </c>
      <c r="G35" s="22">
        <f>_xlfn.IFERROR(VLOOKUP(A35,'[1]Sheet1'!$A$453:$AE$538,20,FALSE),0)</f>
        <v>3</v>
      </c>
      <c r="H35" s="70">
        <f>_xlfn.IFERROR(VLOOKUP(A35,'[1]Sheet1'!$A$453:$AE$538,21,FALSE)/100,0)</f>
        <v>0.002044989775051125</v>
      </c>
      <c r="I35" s="10">
        <f>_xlfn.IFERROR(VLOOKUP(A35,'[1]Sheet1'!$A$453:$AE$538,22,FALSE),0)</f>
        <v>0</v>
      </c>
      <c r="J35" s="69">
        <f>_xlfn.IFERROR(VLOOKUP(A35,'[1]Sheet1'!$A$453:$AE$538,23,FALSE)/100,0)</f>
        <v>0</v>
      </c>
      <c r="K35" s="22">
        <f>_xlfn.IFERROR(VLOOKUP(A35,'[1]Sheet1'!$A$453:$AE$538,24,FALSE),0)</f>
        <v>23</v>
      </c>
      <c r="L35" s="88">
        <f>_xlfn.IFERROR(VLOOKUP(A35,'[1]Sheet1'!$A$453:$AE$538,25,FALSE)/100,0)</f>
        <v>0.002053388090349076</v>
      </c>
    </row>
    <row r="36" spans="1:12" ht="15">
      <c r="A36" s="67" t="s">
        <v>76</v>
      </c>
      <c r="B36" s="80" t="s">
        <v>77</v>
      </c>
      <c r="C36" s="10">
        <f>_xlfn.IFERROR(VLOOKUP(A36,'[1]Sheet1'!$A$453:$AE$538,16,FALSE),0)</f>
        <v>17</v>
      </c>
      <c r="D36" s="70">
        <f>_xlfn.IFERROR(VLOOKUP(A36,'[1]Sheet1'!$A$453:$AE$538,17,FALSE)/100,0)</f>
        <v>0.004747277296844457</v>
      </c>
      <c r="E36" s="10">
        <f>_xlfn.IFERROR(VLOOKUP(A36,'[1]Sheet1'!$A$453:$AE$538,18,FALSE),0)</f>
        <v>24</v>
      </c>
      <c r="F36" s="69">
        <f>_xlfn.IFERROR(VLOOKUP(A36,'[1]Sheet1'!$A$453:$AE$538,19,FALSE)/100,0)</f>
        <v>0.003919007184846506</v>
      </c>
      <c r="G36" s="22">
        <f>_xlfn.IFERROR(VLOOKUP(A36,'[1]Sheet1'!$A$453:$AE$538,20,FALSE),0)</f>
        <v>14</v>
      </c>
      <c r="H36" s="70">
        <f>_xlfn.IFERROR(VLOOKUP(A36,'[1]Sheet1'!$A$453:$AE$538,21,FALSE)/100,0)</f>
        <v>0.009543285616905251</v>
      </c>
      <c r="I36" s="10">
        <f>_xlfn.IFERROR(VLOOKUP(A36,'[1]Sheet1'!$A$453:$AE$538,22,FALSE),0)</f>
        <v>0</v>
      </c>
      <c r="J36" s="69">
        <f>_xlfn.IFERROR(VLOOKUP(A36,'[1]Sheet1'!$A$453:$AE$538,23,FALSE)/100,0)</f>
        <v>0</v>
      </c>
      <c r="K36" s="22">
        <f>_xlfn.IFERROR(VLOOKUP(A36,'[1]Sheet1'!$A$453:$AE$538,24,FALSE),0)</f>
        <v>55</v>
      </c>
      <c r="L36" s="88">
        <f>_xlfn.IFERROR(VLOOKUP(A36,'[1]Sheet1'!$A$453:$AE$538,25,FALSE)/100,0)</f>
        <v>0.004910275868226051</v>
      </c>
    </row>
    <row r="37" spans="1:12" ht="15">
      <c r="A37" s="67" t="s">
        <v>78</v>
      </c>
      <c r="B37" s="80" t="s">
        <v>79</v>
      </c>
      <c r="C37" s="10">
        <f>_xlfn.IFERROR(VLOOKUP(A37,'[1]Sheet1'!$A$453:$AE$538,16,FALSE),0)</f>
        <v>12</v>
      </c>
      <c r="D37" s="70">
        <f>_xlfn.IFERROR(VLOOKUP(A37,'[1]Sheet1'!$A$453:$AE$538,17,FALSE)/100,0)</f>
        <v>0.003351019268360793</v>
      </c>
      <c r="E37" s="10">
        <f>_xlfn.IFERROR(VLOOKUP(A37,'[1]Sheet1'!$A$453:$AE$538,18,FALSE),0)</f>
        <v>3</v>
      </c>
      <c r="F37" s="69">
        <f>_xlfn.IFERROR(VLOOKUP(A37,'[1]Sheet1'!$A$453:$AE$538,19,FALSE)/100,0)</f>
        <v>0.0004898758981058132</v>
      </c>
      <c r="G37" s="22">
        <f>_xlfn.IFERROR(VLOOKUP(A37,'[1]Sheet1'!$A$453:$AE$538,20,FALSE),0)</f>
        <v>2</v>
      </c>
      <c r="H37" s="70">
        <f>_xlfn.IFERROR(VLOOKUP(A37,'[1]Sheet1'!$A$453:$AE$538,21,FALSE)/100,0)</f>
        <v>0.0013633265167007499</v>
      </c>
      <c r="I37" s="10">
        <f>_xlfn.IFERROR(VLOOKUP(A37,'[1]Sheet1'!$A$453:$AE$538,22,FALSE),0)</f>
        <v>0</v>
      </c>
      <c r="J37" s="69">
        <f>_xlfn.IFERROR(VLOOKUP(A37,'[1]Sheet1'!$A$453:$AE$538,23,FALSE)/100,0)</f>
        <v>0</v>
      </c>
      <c r="K37" s="22">
        <f>_xlfn.IFERROR(VLOOKUP(A37,'[1]Sheet1'!$A$453:$AE$538,24,FALSE),0)</f>
        <v>17</v>
      </c>
      <c r="L37" s="88">
        <f>_xlfn.IFERROR(VLOOKUP(A37,'[1]Sheet1'!$A$453:$AE$538,25,FALSE)/100,0)</f>
        <v>0.001517721631997143</v>
      </c>
    </row>
    <row r="38" spans="1:12" ht="15">
      <c r="A38" s="67" t="s">
        <v>80</v>
      </c>
      <c r="B38" s="80" t="s">
        <v>81</v>
      </c>
      <c r="C38" s="10">
        <f>_xlfn.IFERROR(VLOOKUP(A38,'[1]Sheet1'!$A$453:$AE$538,16,FALSE),0)</f>
        <v>0</v>
      </c>
      <c r="D38" s="70">
        <f>_xlfn.IFERROR(VLOOKUP(A38,'[1]Sheet1'!$A$453:$AE$538,17,FALSE)/100,0)</f>
        <v>0</v>
      </c>
      <c r="E38" s="10">
        <f>_xlfn.IFERROR(VLOOKUP(A38,'[1]Sheet1'!$A$453:$AE$538,18,FALSE),0)</f>
        <v>0</v>
      </c>
      <c r="F38" s="69">
        <f>_xlfn.IFERROR(VLOOKUP(A38,'[1]Sheet1'!$A$453:$AE$538,19,FALSE)/100,0)</f>
        <v>0</v>
      </c>
      <c r="G38" s="22">
        <f>_xlfn.IFERROR(VLOOKUP(A38,'[1]Sheet1'!$A$453:$AE$538,20,FALSE),0)</f>
        <v>0</v>
      </c>
      <c r="H38" s="70">
        <f>_xlfn.IFERROR(VLOOKUP(A38,'[1]Sheet1'!$A$453:$AE$538,21,FALSE)/100,0)</f>
        <v>0</v>
      </c>
      <c r="I38" s="10">
        <f>_xlfn.IFERROR(VLOOKUP(A38,'[1]Sheet1'!$A$453:$AE$538,22,FALSE),0)</f>
        <v>0</v>
      </c>
      <c r="J38" s="69">
        <f>_xlfn.IFERROR(VLOOKUP(A38,'[1]Sheet1'!$A$453:$AE$538,23,FALSE)/100,0)</f>
        <v>0</v>
      </c>
      <c r="K38" s="22">
        <f>_xlfn.IFERROR(VLOOKUP(A38,'[1]Sheet1'!$A$453:$AE$538,24,FALSE),0)</f>
        <v>0</v>
      </c>
      <c r="L38" s="88">
        <f>_xlfn.IFERROR(VLOOKUP(A38,'[1]Sheet1'!$A$453:$AE$538,25,FALSE)/100,0)</f>
        <v>0</v>
      </c>
    </row>
    <row r="39" spans="1:12" ht="15">
      <c r="A39" s="67" t="s">
        <v>82</v>
      </c>
      <c r="B39" s="80" t="s">
        <v>83</v>
      </c>
      <c r="C39" s="10">
        <f>_xlfn.IFERROR(VLOOKUP(A39,'[1]Sheet1'!$A$453:$AE$538,16,FALSE),0)</f>
        <v>0</v>
      </c>
      <c r="D39" s="70">
        <f>_xlfn.IFERROR(VLOOKUP(A39,'[1]Sheet1'!$A$453:$AE$538,17,FALSE)/100,0)</f>
        <v>0</v>
      </c>
      <c r="E39" s="10">
        <f>_xlfn.IFERROR(VLOOKUP(A39,'[1]Sheet1'!$A$453:$AE$538,18,FALSE),0)</f>
        <v>3</v>
      </c>
      <c r="F39" s="69">
        <f>_xlfn.IFERROR(VLOOKUP(A39,'[1]Sheet1'!$A$453:$AE$538,19,FALSE)/100,0)</f>
        <v>0.0004898758981058132</v>
      </c>
      <c r="G39" s="22">
        <f>_xlfn.IFERROR(VLOOKUP(A39,'[1]Sheet1'!$A$453:$AE$538,20,FALSE),0)</f>
        <v>1</v>
      </c>
      <c r="H39" s="70">
        <f>_xlfn.IFERROR(VLOOKUP(A39,'[1]Sheet1'!$A$453:$AE$538,21,FALSE)/100,0)</f>
        <v>0.0006816632583503749</v>
      </c>
      <c r="I39" s="10">
        <f>_xlfn.IFERROR(VLOOKUP(A39,'[1]Sheet1'!$A$453:$AE$538,22,FALSE),0)</f>
        <v>0</v>
      </c>
      <c r="J39" s="69">
        <f>_xlfn.IFERROR(VLOOKUP(A39,'[1]Sheet1'!$A$453:$AE$538,23,FALSE)/100,0)</f>
        <v>0</v>
      </c>
      <c r="K39" s="22">
        <f>_xlfn.IFERROR(VLOOKUP(A39,'[1]Sheet1'!$A$453:$AE$538,24,FALSE),0)</f>
        <v>4</v>
      </c>
      <c r="L39" s="88">
        <f>_xlfn.IFERROR(VLOOKUP(A39,'[1]Sheet1'!$A$453:$AE$538,25,FALSE)/100,0)</f>
        <v>0.0003571109722346219</v>
      </c>
    </row>
    <row r="40" spans="1:12" ht="15">
      <c r="A40" s="67" t="s">
        <v>84</v>
      </c>
      <c r="B40" s="80" t="s">
        <v>85</v>
      </c>
      <c r="C40" s="10">
        <f>_xlfn.IFERROR(VLOOKUP(A40,'[1]Sheet1'!$A$453:$AE$538,16,FALSE),0)</f>
        <v>12</v>
      </c>
      <c r="D40" s="70">
        <f>_xlfn.IFERROR(VLOOKUP(A40,'[1]Sheet1'!$A$453:$AE$538,17,FALSE)/100,0)</f>
        <v>0.003351019268360793</v>
      </c>
      <c r="E40" s="10">
        <f>_xlfn.IFERROR(VLOOKUP(A40,'[1]Sheet1'!$A$453:$AE$538,18,FALSE),0)</f>
        <v>34</v>
      </c>
      <c r="F40" s="69">
        <f>_xlfn.IFERROR(VLOOKUP(A40,'[1]Sheet1'!$A$453:$AE$538,19,FALSE)/100,0)</f>
        <v>0.005551926845199217</v>
      </c>
      <c r="G40" s="22">
        <f>_xlfn.IFERROR(VLOOKUP(A40,'[1]Sheet1'!$A$453:$AE$538,20,FALSE),0)</f>
        <v>8</v>
      </c>
      <c r="H40" s="70">
        <f>_xlfn.IFERROR(VLOOKUP(A40,'[1]Sheet1'!$A$453:$AE$538,21,FALSE)/100,0)</f>
        <v>0.0054533060668029995</v>
      </c>
      <c r="I40" s="10">
        <f>_xlfn.IFERROR(VLOOKUP(A40,'[1]Sheet1'!$A$453:$AE$538,22,FALSE),0)</f>
        <v>0</v>
      </c>
      <c r="J40" s="69">
        <f>_xlfn.IFERROR(VLOOKUP(A40,'[1]Sheet1'!$A$453:$AE$538,23,FALSE)/100,0)</f>
        <v>0</v>
      </c>
      <c r="K40" s="22">
        <f>_xlfn.IFERROR(VLOOKUP(A40,'[1]Sheet1'!$A$453:$AE$538,24,FALSE),0)</f>
        <v>54</v>
      </c>
      <c r="L40" s="88">
        <f>_xlfn.IFERROR(VLOOKUP(A40,'[1]Sheet1'!$A$453:$AE$538,25,FALSE)/100,0)</f>
        <v>0.004820998125167396</v>
      </c>
    </row>
    <row r="41" spans="1:12" ht="15">
      <c r="A41" s="67" t="s">
        <v>86</v>
      </c>
      <c r="B41" s="80" t="s">
        <v>87</v>
      </c>
      <c r="C41" s="10">
        <f>_xlfn.IFERROR(VLOOKUP(A41,'[1]Sheet1'!$A$453:$AE$538,16,FALSE),0)</f>
        <v>1</v>
      </c>
      <c r="D41" s="70">
        <f>_xlfn.IFERROR(VLOOKUP(A41,'[1]Sheet1'!$A$453:$AE$538,17,FALSE)/100,0)</f>
        <v>0.00027925160569673273</v>
      </c>
      <c r="E41" s="10">
        <f>_xlfn.IFERROR(VLOOKUP(A41,'[1]Sheet1'!$A$453:$AE$538,18,FALSE),0)</f>
        <v>1</v>
      </c>
      <c r="F41" s="69">
        <f>_xlfn.IFERROR(VLOOKUP(A41,'[1]Sheet1'!$A$453:$AE$538,19,FALSE)/100,0)</f>
        <v>0.00016329196603527107</v>
      </c>
      <c r="G41" s="22">
        <f>_xlfn.IFERROR(VLOOKUP(A41,'[1]Sheet1'!$A$453:$AE$538,20,FALSE),0)</f>
        <v>1</v>
      </c>
      <c r="H41" s="70">
        <f>_xlfn.IFERROR(VLOOKUP(A41,'[1]Sheet1'!$A$453:$AE$538,21,FALSE)/100,0)</f>
        <v>0.0006816632583503749</v>
      </c>
      <c r="I41" s="10">
        <f>_xlfn.IFERROR(VLOOKUP(A41,'[1]Sheet1'!$A$453:$AE$538,22,FALSE),0)</f>
        <v>0</v>
      </c>
      <c r="J41" s="69">
        <f>_xlfn.IFERROR(VLOOKUP(A41,'[1]Sheet1'!$A$453:$AE$538,23,FALSE)/100,0)</f>
        <v>0</v>
      </c>
      <c r="K41" s="22">
        <f>_xlfn.IFERROR(VLOOKUP(A41,'[1]Sheet1'!$A$453:$AE$538,24,FALSE),0)</f>
        <v>3</v>
      </c>
      <c r="L41" s="88">
        <f>_xlfn.IFERROR(VLOOKUP(A41,'[1]Sheet1'!$A$453:$AE$538,25,FALSE)/100,0)</f>
        <v>0.00026783322917596643</v>
      </c>
    </row>
    <row r="42" spans="1:12" ht="15">
      <c r="A42" s="67" t="s">
        <v>88</v>
      </c>
      <c r="B42" s="81" t="s">
        <v>89</v>
      </c>
      <c r="C42" s="10">
        <f>_xlfn.IFERROR(VLOOKUP(A42,'[1]Sheet1'!$A$453:$AE$538,16,FALSE),0)</f>
        <v>42</v>
      </c>
      <c r="D42" s="70">
        <f>_xlfn.IFERROR(VLOOKUP(A42,'[1]Sheet1'!$A$453:$AE$538,17,FALSE)/100,0)</f>
        <v>0.011728567439262776</v>
      </c>
      <c r="E42" s="10">
        <f>_xlfn.IFERROR(VLOOKUP(A42,'[1]Sheet1'!$A$453:$AE$538,18,FALSE),0)</f>
        <v>75</v>
      </c>
      <c r="F42" s="69">
        <f>_xlfn.IFERROR(VLOOKUP(A42,'[1]Sheet1'!$A$453:$AE$538,19,FALSE)/100,0)</f>
        <v>0.01224689745264533</v>
      </c>
      <c r="G42" s="22">
        <f>_xlfn.IFERROR(VLOOKUP(A42,'[1]Sheet1'!$A$453:$AE$538,20,FALSE),0)</f>
        <v>22</v>
      </c>
      <c r="H42" s="70">
        <f>_xlfn.IFERROR(VLOOKUP(A42,'[1]Sheet1'!$A$453:$AE$538,21,FALSE)/100,0)</f>
        <v>0.01499659168370825</v>
      </c>
      <c r="I42" s="10">
        <f>_xlfn.IFERROR(VLOOKUP(A42,'[1]Sheet1'!$A$453:$AE$538,22,FALSE),0)</f>
        <v>1</v>
      </c>
      <c r="J42" s="69">
        <f>_xlfn.IFERROR(VLOOKUP(A42,'[1]Sheet1'!$A$453:$AE$538,23,FALSE)/100,0)</f>
        <v>0.034482758620689655</v>
      </c>
      <c r="K42" s="22">
        <f>_xlfn.IFERROR(VLOOKUP(A42,'[1]Sheet1'!$A$453:$AE$538,24,FALSE),0)</f>
        <v>140</v>
      </c>
      <c r="L42" s="88">
        <f>_xlfn.IFERROR(VLOOKUP(A42,'[1]Sheet1'!$A$453:$AE$538,25,FALSE)/100,0)</f>
        <v>0.012498884028211765</v>
      </c>
    </row>
    <row r="43" spans="1:12" ht="15">
      <c r="A43" s="67" t="s">
        <v>90</v>
      </c>
      <c r="B43" s="80" t="s">
        <v>91</v>
      </c>
      <c r="C43" s="10">
        <f>_xlfn.IFERROR(VLOOKUP(A43,'[1]Sheet1'!$A$453:$AE$538,16,FALSE),0)</f>
        <v>38</v>
      </c>
      <c r="D43" s="70">
        <f>_xlfn.IFERROR(VLOOKUP(A43,'[1]Sheet1'!$A$453:$AE$538,17,FALSE)/100,0)</f>
        <v>0.010611561016475845</v>
      </c>
      <c r="E43" s="10">
        <f>_xlfn.IFERROR(VLOOKUP(A43,'[1]Sheet1'!$A$453:$AE$538,18,FALSE),0)</f>
        <v>66</v>
      </c>
      <c r="F43" s="69">
        <f>_xlfn.IFERROR(VLOOKUP(A43,'[1]Sheet1'!$A$453:$AE$538,19,FALSE)/100,0)</f>
        <v>0.010777269758327889</v>
      </c>
      <c r="G43" s="22">
        <f>_xlfn.IFERROR(VLOOKUP(A43,'[1]Sheet1'!$A$453:$AE$538,20,FALSE),0)</f>
        <v>10</v>
      </c>
      <c r="H43" s="70">
        <f>_xlfn.IFERROR(VLOOKUP(A43,'[1]Sheet1'!$A$453:$AE$538,21,FALSE)/100,0)</f>
        <v>0.0068166325835037475</v>
      </c>
      <c r="I43" s="10">
        <f>_xlfn.IFERROR(VLOOKUP(A43,'[1]Sheet1'!$A$453:$AE$538,22,FALSE),0)</f>
        <v>0</v>
      </c>
      <c r="J43" s="69">
        <f>_xlfn.IFERROR(VLOOKUP(A43,'[1]Sheet1'!$A$453:$AE$538,23,FALSE)/100,0)</f>
        <v>0</v>
      </c>
      <c r="K43" s="22">
        <f>_xlfn.IFERROR(VLOOKUP(A43,'[1]Sheet1'!$A$453:$AE$538,24,FALSE),0)</f>
        <v>114</v>
      </c>
      <c r="L43" s="88">
        <f>_xlfn.IFERROR(VLOOKUP(A43,'[1]Sheet1'!$A$453:$AE$538,25,FALSE)/100,0)</f>
        <v>0.010177662708686723</v>
      </c>
    </row>
    <row r="44" spans="1:12" ht="15">
      <c r="A44" s="67" t="s">
        <v>92</v>
      </c>
      <c r="B44" s="80" t="s">
        <v>93</v>
      </c>
      <c r="C44" s="10">
        <f>_xlfn.IFERROR(VLOOKUP(A44,'[1]Sheet1'!$A$453:$AE$538,16,FALSE),0)</f>
        <v>124</v>
      </c>
      <c r="D44" s="70">
        <f>_xlfn.IFERROR(VLOOKUP(A44,'[1]Sheet1'!$A$453:$AE$538,17,FALSE)/100,0)</f>
        <v>0.03462719910639486</v>
      </c>
      <c r="E44" s="10">
        <f>_xlfn.IFERROR(VLOOKUP(A44,'[1]Sheet1'!$A$453:$AE$538,18,FALSE),0)</f>
        <v>221</v>
      </c>
      <c r="F44" s="69">
        <f>_xlfn.IFERROR(VLOOKUP(A44,'[1]Sheet1'!$A$453:$AE$538,19,FALSE)/100,0)</f>
        <v>0.036087524493794904</v>
      </c>
      <c r="G44" s="22">
        <f>_xlfn.IFERROR(VLOOKUP(A44,'[1]Sheet1'!$A$453:$AE$538,20,FALSE),0)</f>
        <v>57</v>
      </c>
      <c r="H44" s="70">
        <f>_xlfn.IFERROR(VLOOKUP(A44,'[1]Sheet1'!$A$453:$AE$538,21,FALSE)/100,0)</f>
        <v>0.03885480572597137</v>
      </c>
      <c r="I44" s="10">
        <f>_xlfn.IFERROR(VLOOKUP(A44,'[1]Sheet1'!$A$453:$AE$538,22,FALSE),0)</f>
        <v>5</v>
      </c>
      <c r="J44" s="69">
        <f>_xlfn.IFERROR(VLOOKUP(A44,'[1]Sheet1'!$A$453:$AE$538,23,FALSE)/100,0)</f>
        <v>0.1724137931034483</v>
      </c>
      <c r="K44" s="22">
        <f>_xlfn.IFERROR(VLOOKUP(A44,'[1]Sheet1'!$A$453:$AE$538,24,FALSE),0)</f>
        <v>407</v>
      </c>
      <c r="L44" s="88">
        <f>_xlfn.IFERROR(VLOOKUP(A44,'[1]Sheet1'!$A$453:$AE$538,25,FALSE)/100,0)</f>
        <v>0.03633604142487278</v>
      </c>
    </row>
    <row r="45" spans="1:12" ht="15">
      <c r="A45" s="67" t="s">
        <v>94</v>
      </c>
      <c r="B45" s="81" t="s">
        <v>95</v>
      </c>
      <c r="C45" s="10">
        <f>_xlfn.IFERROR(VLOOKUP(A45,'[1]Sheet1'!$A$453:$AE$538,16,FALSE),0)</f>
        <v>61</v>
      </c>
      <c r="D45" s="70">
        <f>_xlfn.IFERROR(VLOOKUP(A45,'[1]Sheet1'!$A$453:$AE$538,17,FALSE)/100,0)</f>
        <v>0.017034347947500698</v>
      </c>
      <c r="E45" s="10">
        <f>_xlfn.IFERROR(VLOOKUP(A45,'[1]Sheet1'!$A$453:$AE$538,18,FALSE),0)</f>
        <v>114</v>
      </c>
      <c r="F45" s="69">
        <f>_xlfn.IFERROR(VLOOKUP(A45,'[1]Sheet1'!$A$453:$AE$538,19,FALSE)/100,0)</f>
        <v>0.018615284128020902</v>
      </c>
      <c r="G45" s="22">
        <f>_xlfn.IFERROR(VLOOKUP(A45,'[1]Sheet1'!$A$453:$AE$538,20,FALSE),0)</f>
        <v>33</v>
      </c>
      <c r="H45" s="70">
        <f>_xlfn.IFERROR(VLOOKUP(A45,'[1]Sheet1'!$A$453:$AE$538,21,FALSE)/100,0)</f>
        <v>0.022494887525562373</v>
      </c>
      <c r="I45" s="10">
        <f>_xlfn.IFERROR(VLOOKUP(A45,'[1]Sheet1'!$A$453:$AE$538,22,FALSE),0)</f>
        <v>1</v>
      </c>
      <c r="J45" s="69">
        <f>_xlfn.IFERROR(VLOOKUP(A45,'[1]Sheet1'!$A$453:$AE$538,23,FALSE)/100,0)</f>
        <v>0.034482758620689655</v>
      </c>
      <c r="K45" s="22">
        <f>_xlfn.IFERROR(VLOOKUP(A45,'[1]Sheet1'!$A$453:$AE$538,24,FALSE),0)</f>
        <v>209</v>
      </c>
      <c r="L45" s="88">
        <f>_xlfn.IFERROR(VLOOKUP(A45,'[1]Sheet1'!$A$453:$AE$538,25,FALSE)/100,0)</f>
        <v>0.018659048299258994</v>
      </c>
    </row>
    <row r="46" spans="1:12" ht="15">
      <c r="A46" s="67" t="s">
        <v>96</v>
      </c>
      <c r="B46" s="81" t="s">
        <v>97</v>
      </c>
      <c r="C46" s="10">
        <f>_xlfn.IFERROR(VLOOKUP(A46,'[1]Sheet1'!$A$453:$AE$538,16,FALSE),0)</f>
        <v>134</v>
      </c>
      <c r="D46" s="70">
        <f>_xlfn.IFERROR(VLOOKUP(A46,'[1]Sheet1'!$A$453:$AE$538,17,FALSE)/100,0)</f>
        <v>0.03741971516336219</v>
      </c>
      <c r="E46" s="10">
        <f>_xlfn.IFERROR(VLOOKUP(A46,'[1]Sheet1'!$A$453:$AE$538,18,FALSE),0)</f>
        <v>194</v>
      </c>
      <c r="F46" s="69">
        <f>_xlfn.IFERROR(VLOOKUP(A46,'[1]Sheet1'!$A$453:$AE$538,19,FALSE)/100,0)</f>
        <v>0.03167864141084259</v>
      </c>
      <c r="G46" s="22">
        <f>_xlfn.IFERROR(VLOOKUP(A46,'[1]Sheet1'!$A$453:$AE$538,20,FALSE),0)</f>
        <v>54</v>
      </c>
      <c r="H46" s="70">
        <f>_xlfn.IFERROR(VLOOKUP(A46,'[1]Sheet1'!$A$453:$AE$538,21,FALSE)/100,0)</f>
        <v>0.03680981595092025</v>
      </c>
      <c r="I46" s="10">
        <f>_xlfn.IFERROR(VLOOKUP(A46,'[1]Sheet1'!$A$453:$AE$538,22,FALSE),0)</f>
        <v>2</v>
      </c>
      <c r="J46" s="69">
        <f>_xlfn.IFERROR(VLOOKUP(A46,'[1]Sheet1'!$A$453:$AE$538,23,FALSE)/100,0)</f>
        <v>0.06896551724137931</v>
      </c>
      <c r="K46" s="22">
        <f>_xlfn.IFERROR(VLOOKUP(A46,'[1]Sheet1'!$A$453:$AE$538,24,FALSE),0)</f>
        <v>384</v>
      </c>
      <c r="L46" s="88">
        <f>_xlfn.IFERROR(VLOOKUP(A46,'[1]Sheet1'!$A$453:$AE$538,25,FALSE)/100,0)</f>
        <v>0.034282653334523704</v>
      </c>
    </row>
    <row r="47" spans="1:12" ht="15">
      <c r="A47" s="67" t="s">
        <v>98</v>
      </c>
      <c r="B47" s="81" t="s">
        <v>99</v>
      </c>
      <c r="C47" s="10">
        <f>_xlfn.IFERROR(VLOOKUP(A47,'[1]Sheet1'!$A$453:$AE$538,16,FALSE),0)</f>
        <v>187</v>
      </c>
      <c r="D47" s="70">
        <f>_xlfn.IFERROR(VLOOKUP(A47,'[1]Sheet1'!$A$453:$AE$538,17,FALSE)/100,0)</f>
        <v>0.05222005026528902</v>
      </c>
      <c r="E47" s="10">
        <f>_xlfn.IFERROR(VLOOKUP(A47,'[1]Sheet1'!$A$453:$AE$538,18,FALSE),0)</f>
        <v>235</v>
      </c>
      <c r="F47" s="69">
        <f>_xlfn.IFERROR(VLOOKUP(A47,'[1]Sheet1'!$A$453:$AE$538,19,FALSE)/100,0)</f>
        <v>0.0383736120182887</v>
      </c>
      <c r="G47" s="22">
        <f>_xlfn.IFERROR(VLOOKUP(A47,'[1]Sheet1'!$A$453:$AE$538,20,FALSE),0)</f>
        <v>58</v>
      </c>
      <c r="H47" s="70">
        <f>_xlfn.IFERROR(VLOOKUP(A47,'[1]Sheet1'!$A$453:$AE$538,21,FALSE)/100,0)</f>
        <v>0.03953646898432175</v>
      </c>
      <c r="I47" s="10">
        <f>_xlfn.IFERROR(VLOOKUP(A47,'[1]Sheet1'!$A$453:$AE$538,22,FALSE),0)</f>
        <v>0</v>
      </c>
      <c r="J47" s="69">
        <f>_xlfn.IFERROR(VLOOKUP(A47,'[1]Sheet1'!$A$453:$AE$538,23,FALSE)/100,0)</f>
        <v>0</v>
      </c>
      <c r="K47" s="22">
        <f>_xlfn.IFERROR(VLOOKUP(A47,'[1]Sheet1'!$A$453:$AE$538,24,FALSE),0)</f>
        <v>480</v>
      </c>
      <c r="L47" s="88">
        <f>_xlfn.IFERROR(VLOOKUP(A47,'[1]Sheet1'!$A$453:$AE$538,25,FALSE)/100,0)</f>
        <v>0.04285331666815464</v>
      </c>
    </row>
    <row r="48" spans="1:12" ht="15">
      <c r="A48" s="67" t="s">
        <v>100</v>
      </c>
      <c r="B48" s="80" t="s">
        <v>101</v>
      </c>
      <c r="C48" s="10">
        <f>_xlfn.IFERROR(VLOOKUP(A48,'[1]Sheet1'!$A$453:$AE$538,16,FALSE),0)</f>
        <v>98</v>
      </c>
      <c r="D48" s="70">
        <f>_xlfn.IFERROR(VLOOKUP(A48,'[1]Sheet1'!$A$453:$AE$538,17,FALSE)/100,0)</f>
        <v>0.02736665735827981</v>
      </c>
      <c r="E48" s="10">
        <f>_xlfn.IFERROR(VLOOKUP(A48,'[1]Sheet1'!$A$453:$AE$538,18,FALSE),0)</f>
        <v>195</v>
      </c>
      <c r="F48" s="69">
        <f>_xlfn.IFERROR(VLOOKUP(A48,'[1]Sheet1'!$A$453:$AE$538,19,FALSE)/100,0)</f>
        <v>0.03184193337687786</v>
      </c>
      <c r="G48" s="22">
        <f>_xlfn.IFERROR(VLOOKUP(A48,'[1]Sheet1'!$A$453:$AE$538,20,FALSE),0)</f>
        <v>62</v>
      </c>
      <c r="H48" s="70">
        <f>_xlfn.IFERROR(VLOOKUP(A48,'[1]Sheet1'!$A$453:$AE$538,21,FALSE)/100,0)</f>
        <v>0.04226312201772324</v>
      </c>
      <c r="I48" s="10">
        <f>_xlfn.IFERROR(VLOOKUP(A48,'[1]Sheet1'!$A$453:$AE$538,22,FALSE),0)</f>
        <v>0</v>
      </c>
      <c r="J48" s="69">
        <f>_xlfn.IFERROR(VLOOKUP(A48,'[1]Sheet1'!$A$453:$AE$538,23,FALSE)/100,0)</f>
        <v>0</v>
      </c>
      <c r="K48" s="22">
        <f>_xlfn.IFERROR(VLOOKUP(A48,'[1]Sheet1'!$A$453:$AE$538,24,FALSE),0)</f>
        <v>355</v>
      </c>
      <c r="L48" s="88">
        <f>_xlfn.IFERROR(VLOOKUP(A48,'[1]Sheet1'!$A$453:$AE$538,25,FALSE)/100,0)</f>
        <v>0.031693598785822695</v>
      </c>
    </row>
    <row r="49" spans="1:12" ht="15">
      <c r="A49" s="67" t="s">
        <v>102</v>
      </c>
      <c r="B49" s="80" t="s">
        <v>103</v>
      </c>
      <c r="C49" s="10">
        <f>_xlfn.IFERROR(VLOOKUP(A49,'[1]Sheet1'!$A$453:$AE$538,16,FALSE),0)</f>
        <v>0</v>
      </c>
      <c r="D49" s="70">
        <f>_xlfn.IFERROR(VLOOKUP(A49,'[1]Sheet1'!$A$453:$AE$538,17,FALSE)/100,0)</f>
        <v>0</v>
      </c>
      <c r="E49" s="10">
        <f>_xlfn.IFERROR(VLOOKUP(A49,'[1]Sheet1'!$A$453:$AE$538,18,FALSE),0)</f>
        <v>2</v>
      </c>
      <c r="F49" s="69">
        <f>_xlfn.IFERROR(VLOOKUP(A49,'[1]Sheet1'!$A$453:$AE$538,19,FALSE)/100,0)</f>
        <v>0.00032658393207054214</v>
      </c>
      <c r="G49" s="22">
        <f>_xlfn.IFERROR(VLOOKUP(A49,'[1]Sheet1'!$A$453:$AE$538,20,FALSE),0)</f>
        <v>1</v>
      </c>
      <c r="H49" s="70">
        <f>_xlfn.IFERROR(VLOOKUP(A49,'[1]Sheet1'!$A$453:$AE$538,21,FALSE)/100,0)</f>
        <v>0.0006816632583503749</v>
      </c>
      <c r="I49" s="10">
        <f>_xlfn.IFERROR(VLOOKUP(A49,'[1]Sheet1'!$A$453:$AE$538,22,FALSE),0)</f>
        <v>0</v>
      </c>
      <c r="J49" s="69">
        <f>_xlfn.IFERROR(VLOOKUP(A49,'[1]Sheet1'!$A$453:$AE$538,23,FALSE)/100,0)</f>
        <v>0</v>
      </c>
      <c r="K49" s="22">
        <f>_xlfn.IFERROR(VLOOKUP(A49,'[1]Sheet1'!$A$453:$AE$538,24,FALSE),0)</f>
        <v>3</v>
      </c>
      <c r="L49" s="88">
        <f>_xlfn.IFERROR(VLOOKUP(A49,'[1]Sheet1'!$A$453:$AE$538,25,FALSE)/100,0)</f>
        <v>0.00026783322917596643</v>
      </c>
    </row>
    <row r="50" spans="1:12" ht="15">
      <c r="A50" s="67" t="s">
        <v>104</v>
      </c>
      <c r="B50" s="80" t="s">
        <v>105</v>
      </c>
      <c r="C50" s="10">
        <f>_xlfn.IFERROR(VLOOKUP(A50,'[1]Sheet1'!$A$453:$AE$538,16,FALSE),0)</f>
        <v>0</v>
      </c>
      <c r="D50" s="70">
        <f>_xlfn.IFERROR(VLOOKUP(A50,'[1]Sheet1'!$A$453:$AE$538,17,FALSE)/100,0)</f>
        <v>0</v>
      </c>
      <c r="E50" s="10">
        <f>_xlfn.IFERROR(VLOOKUP(A50,'[1]Sheet1'!$A$453:$AE$538,18,FALSE),0)</f>
        <v>1</v>
      </c>
      <c r="F50" s="69">
        <f>_xlfn.IFERROR(VLOOKUP(A50,'[1]Sheet1'!$A$453:$AE$538,19,FALSE)/100,0)</f>
        <v>0.00016329196603527107</v>
      </c>
      <c r="G50" s="22">
        <f>_xlfn.IFERROR(VLOOKUP(A50,'[1]Sheet1'!$A$453:$AE$538,20,FALSE),0)</f>
        <v>1</v>
      </c>
      <c r="H50" s="70">
        <f>_xlfn.IFERROR(VLOOKUP(A50,'[1]Sheet1'!$A$453:$AE$538,21,FALSE)/100,0)</f>
        <v>0.0006816632583503749</v>
      </c>
      <c r="I50" s="10">
        <f>_xlfn.IFERROR(VLOOKUP(A50,'[1]Sheet1'!$A$453:$AE$538,22,FALSE),0)</f>
        <v>0</v>
      </c>
      <c r="J50" s="69">
        <f>_xlfn.IFERROR(VLOOKUP(A50,'[1]Sheet1'!$A$453:$AE$538,23,FALSE)/100,0)</f>
        <v>0</v>
      </c>
      <c r="K50" s="22">
        <f>_xlfn.IFERROR(VLOOKUP(A50,'[1]Sheet1'!$A$453:$AE$538,24,FALSE),0)</f>
        <v>2</v>
      </c>
      <c r="L50" s="88">
        <f>_xlfn.IFERROR(VLOOKUP(A50,'[1]Sheet1'!$A$453:$AE$538,25,FALSE)/100,0)</f>
        <v>0.00017855548611731096</v>
      </c>
    </row>
    <row r="51" spans="1:12" ht="15">
      <c r="A51" s="67" t="s">
        <v>106</v>
      </c>
      <c r="B51" s="80" t="s">
        <v>107</v>
      </c>
      <c r="C51" s="10">
        <f>_xlfn.IFERROR(VLOOKUP(A51,'[1]Sheet1'!$A$453:$AE$538,16,FALSE),0)</f>
        <v>122</v>
      </c>
      <c r="D51" s="70">
        <f>_xlfn.IFERROR(VLOOKUP(A51,'[1]Sheet1'!$A$453:$AE$538,17,FALSE)/100,0)</f>
        <v>0.034068695895001395</v>
      </c>
      <c r="E51" s="10">
        <f>_xlfn.IFERROR(VLOOKUP(A51,'[1]Sheet1'!$A$453:$AE$538,18,FALSE),0)</f>
        <v>241</v>
      </c>
      <c r="F51" s="69">
        <f>_xlfn.IFERROR(VLOOKUP(A51,'[1]Sheet1'!$A$453:$AE$538,19,FALSE)/100,0)</f>
        <v>0.039353363814500324</v>
      </c>
      <c r="G51" s="22">
        <f>_xlfn.IFERROR(VLOOKUP(A51,'[1]Sheet1'!$A$453:$AE$538,20,FALSE),0)</f>
        <v>51</v>
      </c>
      <c r="H51" s="70">
        <f>_xlfn.IFERROR(VLOOKUP(A51,'[1]Sheet1'!$A$453:$AE$538,21,FALSE)/100,0)</f>
        <v>0.034764826175869123</v>
      </c>
      <c r="I51" s="10">
        <f>_xlfn.IFERROR(VLOOKUP(A51,'[1]Sheet1'!$A$453:$AE$538,22,FALSE),0)</f>
        <v>1</v>
      </c>
      <c r="J51" s="69">
        <f>_xlfn.IFERROR(VLOOKUP(A51,'[1]Sheet1'!$A$453:$AE$538,23,FALSE)/100,0)</f>
        <v>0.034482758620689655</v>
      </c>
      <c r="K51" s="22">
        <f>_xlfn.IFERROR(VLOOKUP(A51,'[1]Sheet1'!$A$453:$AE$538,24,FALSE),0)</f>
        <v>415</v>
      </c>
      <c r="L51" s="88">
        <f>_xlfn.IFERROR(VLOOKUP(A51,'[1]Sheet1'!$A$453:$AE$538,25,FALSE)/100,0)</f>
        <v>0.03705026336934202</v>
      </c>
    </row>
    <row r="52" spans="1:12" ht="15">
      <c r="A52" s="67" t="s">
        <v>108</v>
      </c>
      <c r="B52" s="80" t="s">
        <v>109</v>
      </c>
      <c r="C52" s="10">
        <f>_xlfn.IFERROR(VLOOKUP(A52,'[1]Sheet1'!$A$453:$AE$538,16,FALSE),0)</f>
        <v>9</v>
      </c>
      <c r="D52" s="70">
        <f>_xlfn.IFERROR(VLOOKUP(A52,'[1]Sheet1'!$A$453:$AE$538,17,FALSE)/100,0)</f>
        <v>0.002513264451270595</v>
      </c>
      <c r="E52" s="10">
        <f>_xlfn.IFERROR(VLOOKUP(A52,'[1]Sheet1'!$A$453:$AE$538,18,FALSE),0)</f>
        <v>6</v>
      </c>
      <c r="F52" s="69">
        <f>_xlfn.IFERROR(VLOOKUP(A52,'[1]Sheet1'!$A$453:$AE$538,19,FALSE)/100,0)</f>
        <v>0.0009797517962116264</v>
      </c>
      <c r="G52" s="22">
        <f>_xlfn.IFERROR(VLOOKUP(A52,'[1]Sheet1'!$A$453:$AE$538,20,FALSE),0)</f>
        <v>2</v>
      </c>
      <c r="H52" s="70">
        <f>_xlfn.IFERROR(VLOOKUP(A52,'[1]Sheet1'!$A$453:$AE$538,21,FALSE)/100,0)</f>
        <v>0.0013633265167007499</v>
      </c>
      <c r="I52" s="10">
        <f>_xlfn.IFERROR(VLOOKUP(A52,'[1]Sheet1'!$A$453:$AE$538,22,FALSE),0)</f>
        <v>0</v>
      </c>
      <c r="J52" s="69">
        <f>_xlfn.IFERROR(VLOOKUP(A52,'[1]Sheet1'!$A$453:$AE$538,23,FALSE)/100,0)</f>
        <v>0</v>
      </c>
      <c r="K52" s="22">
        <f>_xlfn.IFERROR(VLOOKUP(A52,'[1]Sheet1'!$A$453:$AE$538,24,FALSE),0)</f>
        <v>17</v>
      </c>
      <c r="L52" s="88">
        <f>_xlfn.IFERROR(VLOOKUP(A52,'[1]Sheet1'!$A$453:$AE$538,25,FALSE)/100,0)</f>
        <v>0.001517721631997143</v>
      </c>
    </row>
    <row r="53" spans="1:12" ht="15">
      <c r="A53" s="67" t="s">
        <v>110</v>
      </c>
      <c r="B53" s="80" t="s">
        <v>111</v>
      </c>
      <c r="C53" s="10">
        <f>_xlfn.IFERROR(VLOOKUP(A53,'[1]Sheet1'!$A$453:$AE$538,16,FALSE),0)</f>
        <v>31</v>
      </c>
      <c r="D53" s="70">
        <f>_xlfn.IFERROR(VLOOKUP(A53,'[1]Sheet1'!$A$453:$AE$538,17,FALSE)/100,0)</f>
        <v>0.008656799776598716</v>
      </c>
      <c r="E53" s="10">
        <f>_xlfn.IFERROR(VLOOKUP(A53,'[1]Sheet1'!$A$453:$AE$538,18,FALSE),0)</f>
        <v>67</v>
      </c>
      <c r="F53" s="69">
        <f>_xlfn.IFERROR(VLOOKUP(A53,'[1]Sheet1'!$A$453:$AE$538,19,FALSE)/100,0)</f>
        <v>0.010940561724363161</v>
      </c>
      <c r="G53" s="22">
        <f>_xlfn.IFERROR(VLOOKUP(A53,'[1]Sheet1'!$A$453:$AE$538,20,FALSE),0)</f>
        <v>17</v>
      </c>
      <c r="H53" s="70">
        <f>_xlfn.IFERROR(VLOOKUP(A53,'[1]Sheet1'!$A$453:$AE$538,21,FALSE)/100,0)</f>
        <v>0.011588275391956372</v>
      </c>
      <c r="I53" s="10">
        <f>_xlfn.IFERROR(VLOOKUP(A53,'[1]Sheet1'!$A$453:$AE$538,22,FALSE),0)</f>
        <v>1</v>
      </c>
      <c r="J53" s="69">
        <f>_xlfn.IFERROR(VLOOKUP(A53,'[1]Sheet1'!$A$453:$AE$538,23,FALSE)/100,0)</f>
        <v>0.034482758620689655</v>
      </c>
      <c r="K53" s="22">
        <f>_xlfn.IFERROR(VLOOKUP(A53,'[1]Sheet1'!$A$453:$AE$538,24,FALSE),0)</f>
        <v>116</v>
      </c>
      <c r="L53" s="88">
        <f>_xlfn.IFERROR(VLOOKUP(A53,'[1]Sheet1'!$A$453:$AE$538,25,FALSE)/100,0)</f>
        <v>0.010356218194804036</v>
      </c>
    </row>
    <row r="54" spans="1:12" ht="15">
      <c r="A54" s="67" t="s">
        <v>112</v>
      </c>
      <c r="B54" s="80" t="s">
        <v>113</v>
      </c>
      <c r="C54" s="10">
        <f>_xlfn.IFERROR(VLOOKUP(A54,'[1]Sheet1'!$A$453:$AE$538,16,FALSE),0)</f>
        <v>156</v>
      </c>
      <c r="D54" s="70">
        <f>_xlfn.IFERROR(VLOOKUP(A54,'[1]Sheet1'!$A$453:$AE$538,17,FALSE)/100,0)</f>
        <v>0.04356325048869031</v>
      </c>
      <c r="E54" s="10">
        <f>_xlfn.IFERROR(VLOOKUP(A54,'[1]Sheet1'!$A$453:$AE$538,18,FALSE),0)</f>
        <v>183</v>
      </c>
      <c r="F54" s="69">
        <f>_xlfn.IFERROR(VLOOKUP(A54,'[1]Sheet1'!$A$453:$AE$538,19,FALSE)/100,0)</f>
        <v>0.029882429784454604</v>
      </c>
      <c r="G54" s="22">
        <f>_xlfn.IFERROR(VLOOKUP(A54,'[1]Sheet1'!$A$453:$AE$538,20,FALSE),0)</f>
        <v>66</v>
      </c>
      <c r="H54" s="70">
        <f>_xlfn.IFERROR(VLOOKUP(A54,'[1]Sheet1'!$A$453:$AE$538,21,FALSE)/100,0)</f>
        <v>0.044989775051124746</v>
      </c>
      <c r="I54" s="10">
        <f>_xlfn.IFERROR(VLOOKUP(A54,'[1]Sheet1'!$A$453:$AE$538,22,FALSE),0)</f>
        <v>0</v>
      </c>
      <c r="J54" s="69">
        <f>_xlfn.IFERROR(VLOOKUP(A54,'[1]Sheet1'!$A$453:$AE$538,23,FALSE)/100,0)</f>
        <v>0</v>
      </c>
      <c r="K54" s="22">
        <f>_xlfn.IFERROR(VLOOKUP(A54,'[1]Sheet1'!$A$453:$AE$538,24,FALSE),0)</f>
        <v>405</v>
      </c>
      <c r="L54" s="88">
        <f>_xlfn.IFERROR(VLOOKUP(A54,'[1]Sheet1'!$A$453:$AE$538,25,FALSE)/100,0)</f>
        <v>0.03615748593875546</v>
      </c>
    </row>
    <row r="55" spans="1:12" ht="15">
      <c r="A55" s="67" t="s">
        <v>114</v>
      </c>
      <c r="B55" s="80" t="s">
        <v>115</v>
      </c>
      <c r="C55" s="10">
        <f>_xlfn.IFERROR(VLOOKUP(A55,'[1]Sheet1'!$A$453:$AE$538,16,FALSE),0)</f>
        <v>1</v>
      </c>
      <c r="D55" s="70">
        <f>_xlfn.IFERROR(VLOOKUP(A55,'[1]Sheet1'!$A$453:$AE$538,17,FALSE)/100,0)</f>
        <v>0.00027925160569673273</v>
      </c>
      <c r="E55" s="10">
        <f>_xlfn.IFERROR(VLOOKUP(A55,'[1]Sheet1'!$A$453:$AE$538,18,FALSE),0)</f>
        <v>4</v>
      </c>
      <c r="F55" s="69">
        <f>_xlfn.IFERROR(VLOOKUP(A55,'[1]Sheet1'!$A$453:$AE$538,19,FALSE)/100,0)</f>
        <v>0.0006531678641410843</v>
      </c>
      <c r="G55" s="22">
        <f>_xlfn.IFERROR(VLOOKUP(A55,'[1]Sheet1'!$A$453:$AE$538,20,FALSE),0)</f>
        <v>0</v>
      </c>
      <c r="H55" s="70">
        <f>_xlfn.IFERROR(VLOOKUP(A55,'[1]Sheet1'!$A$453:$AE$538,21,FALSE)/100,0)</f>
        <v>0</v>
      </c>
      <c r="I55" s="10">
        <f>_xlfn.IFERROR(VLOOKUP(A55,'[1]Sheet1'!$A$453:$AE$538,22,FALSE),0)</f>
        <v>0</v>
      </c>
      <c r="J55" s="69">
        <f>_xlfn.IFERROR(VLOOKUP(A55,'[1]Sheet1'!$A$453:$AE$538,23,FALSE)/100,0)</f>
        <v>0</v>
      </c>
      <c r="K55" s="22">
        <f>_xlfn.IFERROR(VLOOKUP(A55,'[1]Sheet1'!$A$453:$AE$538,24,FALSE),0)</f>
        <v>5</v>
      </c>
      <c r="L55" s="88">
        <f>_xlfn.IFERROR(VLOOKUP(A55,'[1]Sheet1'!$A$453:$AE$538,25,FALSE)/100,0)</f>
        <v>0.0004463887152932774</v>
      </c>
    </row>
    <row r="56" spans="1:12" ht="28.5">
      <c r="A56" s="67" t="s">
        <v>116</v>
      </c>
      <c r="B56" s="80" t="s">
        <v>117</v>
      </c>
      <c r="C56" s="10">
        <f>_xlfn.IFERROR(VLOOKUP(A56,'[1]Sheet1'!$A$453:$AE$538,16,FALSE),0)</f>
        <v>4</v>
      </c>
      <c r="D56" s="70">
        <f>_xlfn.IFERROR(VLOOKUP(A56,'[1]Sheet1'!$A$453:$AE$538,17,FALSE)/100,0)</f>
        <v>0.001117006422786931</v>
      </c>
      <c r="E56" s="10">
        <f>_xlfn.IFERROR(VLOOKUP(A56,'[1]Sheet1'!$A$453:$AE$538,18,FALSE),0)</f>
        <v>1</v>
      </c>
      <c r="F56" s="69">
        <f>_xlfn.IFERROR(VLOOKUP(A56,'[1]Sheet1'!$A$453:$AE$538,19,FALSE)/100,0)</f>
        <v>0.00016329196603527107</v>
      </c>
      <c r="G56" s="22">
        <f>_xlfn.IFERROR(VLOOKUP(A56,'[1]Sheet1'!$A$453:$AE$538,20,FALSE),0)</f>
        <v>1</v>
      </c>
      <c r="H56" s="70">
        <f>_xlfn.IFERROR(VLOOKUP(A56,'[1]Sheet1'!$A$453:$AE$538,21,FALSE)/100,0)</f>
        <v>0.0006816632583503749</v>
      </c>
      <c r="I56" s="10">
        <f>_xlfn.IFERROR(VLOOKUP(A56,'[1]Sheet1'!$A$453:$AE$538,22,FALSE),0)</f>
        <v>0</v>
      </c>
      <c r="J56" s="69">
        <f>_xlfn.IFERROR(VLOOKUP(A56,'[1]Sheet1'!$A$453:$AE$538,23,FALSE)/100,0)</f>
        <v>0</v>
      </c>
      <c r="K56" s="22">
        <f>_xlfn.IFERROR(VLOOKUP(A56,'[1]Sheet1'!$A$453:$AE$538,24,FALSE),0)</f>
        <v>6</v>
      </c>
      <c r="L56" s="88">
        <f>_xlfn.IFERROR(VLOOKUP(A56,'[1]Sheet1'!$A$453:$AE$538,25,FALSE)/100,0)</f>
        <v>0.0005356664583519329</v>
      </c>
    </row>
    <row r="57" spans="1:12" ht="15">
      <c r="A57" s="67" t="s">
        <v>118</v>
      </c>
      <c r="B57" s="81" t="s">
        <v>119</v>
      </c>
      <c r="C57" s="10">
        <f>_xlfn.IFERROR(VLOOKUP(A57,'[1]Sheet1'!$A$453:$AE$538,16,FALSE),0)</f>
        <v>0</v>
      </c>
      <c r="D57" s="70">
        <f>_xlfn.IFERROR(VLOOKUP(A57,'[1]Sheet1'!$A$453:$AE$538,17,FALSE)/100,0)</f>
        <v>0</v>
      </c>
      <c r="E57" s="10">
        <f>_xlfn.IFERROR(VLOOKUP(A57,'[1]Sheet1'!$A$453:$AE$538,18,FALSE),0)</f>
        <v>0</v>
      </c>
      <c r="F57" s="69">
        <f>_xlfn.IFERROR(VLOOKUP(A57,'[1]Sheet1'!$A$453:$AE$538,19,FALSE)/100,0)</f>
        <v>0</v>
      </c>
      <c r="G57" s="22">
        <f>_xlfn.IFERROR(VLOOKUP(A57,'[1]Sheet1'!$A$453:$AE$538,20,FALSE),0)</f>
        <v>0</v>
      </c>
      <c r="H57" s="70">
        <f>_xlfn.IFERROR(VLOOKUP(A57,'[1]Sheet1'!$A$453:$AE$538,21,FALSE)/100,0)</f>
        <v>0</v>
      </c>
      <c r="I57" s="10">
        <f>_xlfn.IFERROR(VLOOKUP(A57,'[1]Sheet1'!$A$453:$AE$538,22,FALSE),0)</f>
        <v>0</v>
      </c>
      <c r="J57" s="69">
        <f>_xlfn.IFERROR(VLOOKUP(A57,'[1]Sheet1'!$A$453:$AE$538,23,FALSE)/100,0)</f>
        <v>0</v>
      </c>
      <c r="K57" s="22">
        <f>_xlfn.IFERROR(VLOOKUP(A57,'[1]Sheet1'!$A$453:$AE$538,24,FALSE),0)</f>
        <v>0</v>
      </c>
      <c r="L57" s="88">
        <f>_xlfn.IFERROR(VLOOKUP(A57,'[1]Sheet1'!$A$453:$AE$538,25,FALSE)/100,0)</f>
        <v>0</v>
      </c>
    </row>
    <row r="58" spans="1:12" ht="15">
      <c r="A58" s="67" t="s">
        <v>120</v>
      </c>
      <c r="B58" s="80" t="s">
        <v>121</v>
      </c>
      <c r="C58" s="10">
        <f>_xlfn.IFERROR(VLOOKUP(A58,'[1]Sheet1'!$A$453:$AE$538,16,FALSE),0)</f>
        <v>3</v>
      </c>
      <c r="D58" s="70">
        <f>_xlfn.IFERROR(VLOOKUP(A58,'[1]Sheet1'!$A$453:$AE$538,17,FALSE)/100,0)</f>
        <v>0.0008377548170901983</v>
      </c>
      <c r="E58" s="10">
        <f>_xlfn.IFERROR(VLOOKUP(A58,'[1]Sheet1'!$A$453:$AE$538,18,FALSE),0)</f>
        <v>7</v>
      </c>
      <c r="F58" s="69">
        <f>_xlfn.IFERROR(VLOOKUP(A58,'[1]Sheet1'!$A$453:$AE$538,19,FALSE)/100,0)</f>
        <v>0.0011430437622468974</v>
      </c>
      <c r="G58" s="22">
        <f>_xlfn.IFERROR(VLOOKUP(A58,'[1]Sheet1'!$A$453:$AE$538,20,FALSE),0)</f>
        <v>1</v>
      </c>
      <c r="H58" s="70">
        <f>_xlfn.IFERROR(VLOOKUP(A58,'[1]Sheet1'!$A$453:$AE$538,21,FALSE)/100,0)</f>
        <v>0.0006816632583503749</v>
      </c>
      <c r="I58" s="10">
        <f>_xlfn.IFERROR(VLOOKUP(A58,'[1]Sheet1'!$A$453:$AE$538,22,FALSE),0)</f>
        <v>0</v>
      </c>
      <c r="J58" s="69">
        <f>_xlfn.IFERROR(VLOOKUP(A58,'[1]Sheet1'!$A$453:$AE$538,23,FALSE)/100,0)</f>
        <v>0</v>
      </c>
      <c r="K58" s="22">
        <f>_xlfn.IFERROR(VLOOKUP(A58,'[1]Sheet1'!$A$453:$AE$538,24,FALSE),0)</f>
        <v>11</v>
      </c>
      <c r="L58" s="88">
        <f>_xlfn.IFERROR(VLOOKUP(A58,'[1]Sheet1'!$A$453:$AE$538,25,FALSE)/100,0)</f>
        <v>0.0009820551736452103</v>
      </c>
    </row>
    <row r="59" spans="1:12" ht="15">
      <c r="A59" s="67" t="s">
        <v>122</v>
      </c>
      <c r="B59" s="80" t="s">
        <v>123</v>
      </c>
      <c r="C59" s="10">
        <f>_xlfn.IFERROR(VLOOKUP(A59,'[1]Sheet1'!$A$453:$AE$538,16,FALSE),0)</f>
        <v>15</v>
      </c>
      <c r="D59" s="70">
        <f>_xlfn.IFERROR(VLOOKUP(A59,'[1]Sheet1'!$A$453:$AE$538,17,FALSE)/100,0)</f>
        <v>0.004188774085450991</v>
      </c>
      <c r="E59" s="10">
        <f>_xlfn.IFERROR(VLOOKUP(A59,'[1]Sheet1'!$A$453:$AE$538,18,FALSE),0)</f>
        <v>8</v>
      </c>
      <c r="F59" s="69">
        <f>_xlfn.IFERROR(VLOOKUP(A59,'[1]Sheet1'!$A$453:$AE$538,19,FALSE)/100,0)</f>
        <v>0.0013063357282821686</v>
      </c>
      <c r="G59" s="22">
        <f>_xlfn.IFERROR(VLOOKUP(A59,'[1]Sheet1'!$A$453:$AE$538,20,FALSE),0)</f>
        <v>2</v>
      </c>
      <c r="H59" s="70">
        <f>_xlfn.IFERROR(VLOOKUP(A59,'[1]Sheet1'!$A$453:$AE$538,21,FALSE)/100,0)</f>
        <v>0.0013633265167007499</v>
      </c>
      <c r="I59" s="10">
        <f>_xlfn.IFERROR(VLOOKUP(A59,'[1]Sheet1'!$A$453:$AE$538,22,FALSE),0)</f>
        <v>0</v>
      </c>
      <c r="J59" s="69">
        <f>_xlfn.IFERROR(VLOOKUP(A59,'[1]Sheet1'!$A$453:$AE$538,23,FALSE)/100,0)</f>
        <v>0</v>
      </c>
      <c r="K59" s="22">
        <f>_xlfn.IFERROR(VLOOKUP(A59,'[1]Sheet1'!$A$453:$AE$538,24,FALSE),0)</f>
        <v>25</v>
      </c>
      <c r="L59" s="88">
        <f>_xlfn.IFERROR(VLOOKUP(A59,'[1]Sheet1'!$A$453:$AE$538,25,FALSE)/100,0)</f>
        <v>0.002231943576466387</v>
      </c>
    </row>
    <row r="60" spans="1:12" ht="15">
      <c r="A60" s="67" t="s">
        <v>124</v>
      </c>
      <c r="B60" s="80" t="s">
        <v>125</v>
      </c>
      <c r="C60" s="10">
        <f>_xlfn.IFERROR(VLOOKUP(A60,'[1]Sheet1'!$A$453:$AE$538,16,FALSE),0)</f>
        <v>0</v>
      </c>
      <c r="D60" s="70">
        <f>_xlfn.IFERROR(VLOOKUP(A60,'[1]Sheet1'!$A$453:$AE$538,17,FALSE)/100,0)</f>
        <v>0</v>
      </c>
      <c r="E60" s="10">
        <f>_xlfn.IFERROR(VLOOKUP(A60,'[1]Sheet1'!$A$453:$AE$538,18,FALSE),0)</f>
        <v>1</v>
      </c>
      <c r="F60" s="69">
        <f>_xlfn.IFERROR(VLOOKUP(A60,'[1]Sheet1'!$A$453:$AE$538,19,FALSE)/100,0)</f>
        <v>0.00016329196603527107</v>
      </c>
      <c r="G60" s="22">
        <f>_xlfn.IFERROR(VLOOKUP(A60,'[1]Sheet1'!$A$453:$AE$538,20,FALSE),0)</f>
        <v>0</v>
      </c>
      <c r="H60" s="70">
        <f>_xlfn.IFERROR(VLOOKUP(A60,'[1]Sheet1'!$A$453:$AE$538,21,FALSE)/100,0)</f>
        <v>0</v>
      </c>
      <c r="I60" s="10">
        <f>_xlfn.IFERROR(VLOOKUP(A60,'[1]Sheet1'!$A$453:$AE$538,22,FALSE),0)</f>
        <v>0</v>
      </c>
      <c r="J60" s="69">
        <f>_xlfn.IFERROR(VLOOKUP(A60,'[1]Sheet1'!$A$453:$AE$538,23,FALSE)/100,0)</f>
        <v>0</v>
      </c>
      <c r="K60" s="22">
        <f>_xlfn.IFERROR(VLOOKUP(A60,'[1]Sheet1'!$A$453:$AE$538,24,FALSE),0)</f>
        <v>1</v>
      </c>
      <c r="L60" s="88">
        <f>_xlfn.IFERROR(VLOOKUP(A60,'[1]Sheet1'!$A$453:$AE$538,25,FALSE)/100,0)</f>
        <v>8.927774305865548E-05</v>
      </c>
    </row>
    <row r="61" spans="1:12" ht="15">
      <c r="A61" s="67" t="s">
        <v>126</v>
      </c>
      <c r="B61" s="81" t="s">
        <v>127</v>
      </c>
      <c r="C61" s="10">
        <f>_xlfn.IFERROR(VLOOKUP(A61,'[1]Sheet1'!$A$453:$AE$538,16,FALSE),0)</f>
        <v>6</v>
      </c>
      <c r="D61" s="70">
        <f>_xlfn.IFERROR(VLOOKUP(A61,'[1]Sheet1'!$A$453:$AE$538,17,FALSE)/100,0)</f>
        <v>0.0016755096341803965</v>
      </c>
      <c r="E61" s="10">
        <f>_xlfn.IFERROR(VLOOKUP(A61,'[1]Sheet1'!$A$453:$AE$538,18,FALSE),0)</f>
        <v>7</v>
      </c>
      <c r="F61" s="69">
        <f>_xlfn.IFERROR(VLOOKUP(A61,'[1]Sheet1'!$A$453:$AE$538,19,FALSE)/100,0)</f>
        <v>0.0011430437622468974</v>
      </c>
      <c r="G61" s="22">
        <f>_xlfn.IFERROR(VLOOKUP(A61,'[1]Sheet1'!$A$453:$AE$538,20,FALSE),0)</f>
        <v>0</v>
      </c>
      <c r="H61" s="70">
        <f>_xlfn.IFERROR(VLOOKUP(A61,'[1]Sheet1'!$A$453:$AE$538,21,FALSE)/100,0)</f>
        <v>0</v>
      </c>
      <c r="I61" s="10">
        <f>_xlfn.IFERROR(VLOOKUP(A61,'[1]Sheet1'!$A$453:$AE$538,22,FALSE),0)</f>
        <v>0</v>
      </c>
      <c r="J61" s="69">
        <f>_xlfn.IFERROR(VLOOKUP(A61,'[1]Sheet1'!$A$453:$AE$538,23,FALSE)/100,0)</f>
        <v>0</v>
      </c>
      <c r="K61" s="22">
        <f>_xlfn.IFERROR(VLOOKUP(A61,'[1]Sheet1'!$A$453:$AE$538,24,FALSE),0)</f>
        <v>13</v>
      </c>
      <c r="L61" s="88">
        <f>_xlfn.IFERROR(VLOOKUP(A61,'[1]Sheet1'!$A$453:$AE$538,25,FALSE)/100,0)</f>
        <v>0.0011606106597625212</v>
      </c>
    </row>
    <row r="62" spans="1:12" ht="15">
      <c r="A62" s="67" t="s">
        <v>128</v>
      </c>
      <c r="B62" s="81" t="s">
        <v>129</v>
      </c>
      <c r="C62" s="10">
        <f>_xlfn.IFERROR(VLOOKUP(A62,'[1]Sheet1'!$A$453:$AE$538,16,FALSE),0)</f>
        <v>3</v>
      </c>
      <c r="D62" s="70">
        <f>_xlfn.IFERROR(VLOOKUP(A62,'[1]Sheet1'!$A$453:$AE$538,17,FALSE)/100,0)</f>
        <v>0.0008377548170901983</v>
      </c>
      <c r="E62" s="10">
        <f>_xlfn.IFERROR(VLOOKUP(A62,'[1]Sheet1'!$A$453:$AE$538,18,FALSE),0)</f>
        <v>1</v>
      </c>
      <c r="F62" s="69">
        <f>_xlfn.IFERROR(VLOOKUP(A62,'[1]Sheet1'!$A$453:$AE$538,19,FALSE)/100,0)</f>
        <v>0.00016329196603527107</v>
      </c>
      <c r="G62" s="22">
        <f>_xlfn.IFERROR(VLOOKUP(A62,'[1]Sheet1'!$A$453:$AE$538,20,FALSE),0)</f>
        <v>0</v>
      </c>
      <c r="H62" s="70">
        <f>_xlfn.IFERROR(VLOOKUP(A62,'[1]Sheet1'!$A$453:$AE$538,21,FALSE)/100,0)</f>
        <v>0</v>
      </c>
      <c r="I62" s="10">
        <f>_xlfn.IFERROR(VLOOKUP(A62,'[1]Sheet1'!$A$453:$AE$538,22,FALSE),0)</f>
        <v>0</v>
      </c>
      <c r="J62" s="69">
        <f>_xlfn.IFERROR(VLOOKUP(A62,'[1]Sheet1'!$A$453:$AE$538,23,FALSE)/100,0)</f>
        <v>0</v>
      </c>
      <c r="K62" s="22">
        <f>_xlfn.IFERROR(VLOOKUP(A62,'[1]Sheet1'!$A$453:$AE$538,24,FALSE),0)</f>
        <v>4</v>
      </c>
      <c r="L62" s="88">
        <f>_xlfn.IFERROR(VLOOKUP(A62,'[1]Sheet1'!$A$453:$AE$538,25,FALSE)/100,0)</f>
        <v>0.0003571109722346219</v>
      </c>
    </row>
    <row r="63" spans="1:12" ht="15">
      <c r="A63" s="67" t="s">
        <v>130</v>
      </c>
      <c r="B63" s="81" t="s">
        <v>131</v>
      </c>
      <c r="C63" s="10">
        <f>_xlfn.IFERROR(VLOOKUP(A63,'[1]Sheet1'!$A$453:$AE$538,16,FALSE),0)</f>
        <v>17</v>
      </c>
      <c r="D63" s="70">
        <f>_xlfn.IFERROR(VLOOKUP(A63,'[1]Sheet1'!$A$453:$AE$538,17,FALSE)/100,0)</f>
        <v>0.004747277296844457</v>
      </c>
      <c r="E63" s="10">
        <f>_xlfn.IFERROR(VLOOKUP(A63,'[1]Sheet1'!$A$453:$AE$538,18,FALSE),0)</f>
        <v>13</v>
      </c>
      <c r="F63" s="69">
        <f>_xlfn.IFERROR(VLOOKUP(A63,'[1]Sheet1'!$A$453:$AE$538,19,FALSE)/100,0)</f>
        <v>0.002122795558458524</v>
      </c>
      <c r="G63" s="22">
        <f>_xlfn.IFERROR(VLOOKUP(A63,'[1]Sheet1'!$A$453:$AE$538,20,FALSE),0)</f>
        <v>3</v>
      </c>
      <c r="H63" s="70">
        <f>_xlfn.IFERROR(VLOOKUP(A63,'[1]Sheet1'!$A$453:$AE$538,21,FALSE)/100,0)</f>
        <v>0.002044989775051125</v>
      </c>
      <c r="I63" s="10">
        <f>_xlfn.IFERROR(VLOOKUP(A63,'[1]Sheet1'!$A$453:$AE$538,22,FALSE),0)</f>
        <v>0</v>
      </c>
      <c r="J63" s="69">
        <f>_xlfn.IFERROR(VLOOKUP(A63,'[1]Sheet1'!$A$453:$AE$538,23,FALSE)/100,0)</f>
        <v>0</v>
      </c>
      <c r="K63" s="22">
        <f>_xlfn.IFERROR(VLOOKUP(A63,'[1]Sheet1'!$A$453:$AE$538,24,FALSE),0)</f>
        <v>33</v>
      </c>
      <c r="L63" s="88">
        <f>_xlfn.IFERROR(VLOOKUP(A63,'[1]Sheet1'!$A$453:$AE$538,25,FALSE)/100,0)</f>
        <v>0.0029461655209356307</v>
      </c>
    </row>
    <row r="64" spans="1:12" ht="15">
      <c r="A64" s="67" t="s">
        <v>132</v>
      </c>
      <c r="B64" s="81" t="s">
        <v>133</v>
      </c>
      <c r="C64" s="10">
        <f>_xlfn.IFERROR(VLOOKUP(A64,'[1]Sheet1'!$A$453:$AE$538,16,FALSE),0)</f>
        <v>14</v>
      </c>
      <c r="D64" s="70">
        <f>_xlfn.IFERROR(VLOOKUP(A64,'[1]Sheet1'!$A$453:$AE$538,17,FALSE)/100,0)</f>
        <v>0.003909522479754258</v>
      </c>
      <c r="E64" s="10">
        <f>_xlfn.IFERROR(VLOOKUP(A64,'[1]Sheet1'!$A$453:$AE$538,18,FALSE),0)</f>
        <v>20</v>
      </c>
      <c r="F64" s="69">
        <f>_xlfn.IFERROR(VLOOKUP(A64,'[1]Sheet1'!$A$453:$AE$538,19,FALSE)/100,0)</f>
        <v>0.0032658393207054214</v>
      </c>
      <c r="G64" s="22">
        <f>_xlfn.IFERROR(VLOOKUP(A64,'[1]Sheet1'!$A$453:$AE$538,20,FALSE),0)</f>
        <v>5</v>
      </c>
      <c r="H64" s="70">
        <f>_xlfn.IFERROR(VLOOKUP(A64,'[1]Sheet1'!$A$453:$AE$538,21,FALSE)/100,0)</f>
        <v>0.0034083162917518737</v>
      </c>
      <c r="I64" s="10">
        <f>_xlfn.IFERROR(VLOOKUP(A64,'[1]Sheet1'!$A$453:$AE$538,22,FALSE),0)</f>
        <v>0</v>
      </c>
      <c r="J64" s="69">
        <f>_xlfn.IFERROR(VLOOKUP(A64,'[1]Sheet1'!$A$453:$AE$538,23,FALSE)/100,0)</f>
        <v>0</v>
      </c>
      <c r="K64" s="22">
        <f>_xlfn.IFERROR(VLOOKUP(A64,'[1]Sheet1'!$A$453:$AE$538,24,FALSE),0)</f>
        <v>39</v>
      </c>
      <c r="L64" s="88">
        <f>_xlfn.IFERROR(VLOOKUP(A64,'[1]Sheet1'!$A$453:$AE$538,25,FALSE)/100,0)</f>
        <v>0.0034818319792875637</v>
      </c>
    </row>
    <row r="65" spans="1:12" ht="15">
      <c r="A65" s="67" t="s">
        <v>134</v>
      </c>
      <c r="B65" s="81" t="s">
        <v>135</v>
      </c>
      <c r="C65" s="10">
        <f>_xlfn.IFERROR(VLOOKUP(A65,'[1]Sheet1'!$A$453:$AE$538,16,FALSE),0)</f>
        <v>10</v>
      </c>
      <c r="D65" s="70">
        <f>_xlfn.IFERROR(VLOOKUP(A65,'[1]Sheet1'!$A$453:$AE$538,17,FALSE)/100,0)</f>
        <v>0.0027925160569673272</v>
      </c>
      <c r="E65" s="10">
        <f>_xlfn.IFERROR(VLOOKUP(A65,'[1]Sheet1'!$A$453:$AE$538,18,FALSE),0)</f>
        <v>9</v>
      </c>
      <c r="F65" s="69">
        <f>_xlfn.IFERROR(VLOOKUP(A65,'[1]Sheet1'!$A$453:$AE$538,19,FALSE)/100,0)</f>
        <v>0.0014696276943174393</v>
      </c>
      <c r="G65" s="22">
        <f>_xlfn.IFERROR(VLOOKUP(A65,'[1]Sheet1'!$A$453:$AE$538,20,FALSE),0)</f>
        <v>2</v>
      </c>
      <c r="H65" s="70">
        <f>_xlfn.IFERROR(VLOOKUP(A65,'[1]Sheet1'!$A$453:$AE$538,21,FALSE)/100,0)</f>
        <v>0.0013633265167007499</v>
      </c>
      <c r="I65" s="10">
        <f>_xlfn.IFERROR(VLOOKUP(A65,'[1]Sheet1'!$A$453:$AE$538,22,FALSE),0)</f>
        <v>0</v>
      </c>
      <c r="J65" s="69">
        <f>_xlfn.IFERROR(VLOOKUP(A65,'[1]Sheet1'!$A$453:$AE$538,23,FALSE)/100,0)</f>
        <v>0</v>
      </c>
      <c r="K65" s="22">
        <f>_xlfn.IFERROR(VLOOKUP(A65,'[1]Sheet1'!$A$453:$AE$538,24,FALSE),0)</f>
        <v>21</v>
      </c>
      <c r="L65" s="88">
        <f>_xlfn.IFERROR(VLOOKUP(A65,'[1]Sheet1'!$A$453:$AE$538,25,FALSE)/100,0)</f>
        <v>0.001874832604231765</v>
      </c>
    </row>
    <row r="66" spans="1:12" ht="15">
      <c r="A66" s="67" t="s">
        <v>136</v>
      </c>
      <c r="B66" s="80" t="s">
        <v>137</v>
      </c>
      <c r="C66" s="10">
        <f>_xlfn.IFERROR(VLOOKUP(A66,'[1]Sheet1'!$A$453:$AE$538,16,FALSE),0)</f>
        <v>20</v>
      </c>
      <c r="D66" s="70">
        <f>_xlfn.IFERROR(VLOOKUP(A66,'[1]Sheet1'!$A$453:$AE$538,17,FALSE)/100,0)</f>
        <v>0.0055850321139346544</v>
      </c>
      <c r="E66" s="10">
        <f>_xlfn.IFERROR(VLOOKUP(A66,'[1]Sheet1'!$A$453:$AE$538,18,FALSE),0)</f>
        <v>27</v>
      </c>
      <c r="F66" s="69">
        <f>_xlfn.IFERROR(VLOOKUP(A66,'[1]Sheet1'!$A$453:$AE$538,19,FALSE)/100,0)</f>
        <v>0.004408883082952318</v>
      </c>
      <c r="G66" s="22">
        <f>_xlfn.IFERROR(VLOOKUP(A66,'[1]Sheet1'!$A$453:$AE$538,20,FALSE),0)</f>
        <v>3</v>
      </c>
      <c r="H66" s="70">
        <f>_xlfn.IFERROR(VLOOKUP(A66,'[1]Sheet1'!$A$453:$AE$538,21,FALSE)/100,0)</f>
        <v>0.002044989775051125</v>
      </c>
      <c r="I66" s="10">
        <f>_xlfn.IFERROR(VLOOKUP(A66,'[1]Sheet1'!$A$453:$AE$538,22,FALSE),0)</f>
        <v>0</v>
      </c>
      <c r="J66" s="69">
        <f>_xlfn.IFERROR(VLOOKUP(A66,'[1]Sheet1'!$A$453:$AE$538,23,FALSE)/100,0)</f>
        <v>0</v>
      </c>
      <c r="K66" s="22">
        <f>_xlfn.IFERROR(VLOOKUP(A66,'[1]Sheet1'!$A$453:$AE$538,24,FALSE),0)</f>
        <v>50</v>
      </c>
      <c r="L66" s="88">
        <f>_xlfn.IFERROR(VLOOKUP(A66,'[1]Sheet1'!$A$453:$AE$538,25,FALSE)/100,0)</f>
        <v>0.004463887152932774</v>
      </c>
    </row>
    <row r="67" spans="1:12" ht="15">
      <c r="A67" s="67" t="s">
        <v>138</v>
      </c>
      <c r="B67" s="81" t="s">
        <v>139</v>
      </c>
      <c r="C67" s="10">
        <f>_xlfn.IFERROR(VLOOKUP(A67,'[1]Sheet1'!$A$453:$AE$538,16,FALSE),0)</f>
        <v>20</v>
      </c>
      <c r="D67" s="70">
        <f>_xlfn.IFERROR(VLOOKUP(A67,'[1]Sheet1'!$A$453:$AE$538,17,FALSE)/100,0)</f>
        <v>0.0055850321139346544</v>
      </c>
      <c r="E67" s="10">
        <f>_xlfn.IFERROR(VLOOKUP(A67,'[1]Sheet1'!$A$453:$AE$538,18,FALSE),0)</f>
        <v>16</v>
      </c>
      <c r="F67" s="69">
        <f>_xlfn.IFERROR(VLOOKUP(A67,'[1]Sheet1'!$A$453:$AE$538,19,FALSE)/100,0)</f>
        <v>0.002612671456564337</v>
      </c>
      <c r="G67" s="22">
        <f>_xlfn.IFERROR(VLOOKUP(A67,'[1]Sheet1'!$A$453:$AE$538,20,FALSE),0)</f>
        <v>4</v>
      </c>
      <c r="H67" s="70">
        <f>_xlfn.IFERROR(VLOOKUP(A67,'[1]Sheet1'!$A$453:$AE$538,21,FALSE)/100,0)</f>
        <v>0.0027266530334014998</v>
      </c>
      <c r="I67" s="10">
        <f>_xlfn.IFERROR(VLOOKUP(A67,'[1]Sheet1'!$A$453:$AE$538,22,FALSE),0)</f>
        <v>0</v>
      </c>
      <c r="J67" s="69">
        <f>_xlfn.IFERROR(VLOOKUP(A67,'[1]Sheet1'!$A$453:$AE$538,23,FALSE)/100,0)</f>
        <v>0</v>
      </c>
      <c r="K67" s="22">
        <f>_xlfn.IFERROR(VLOOKUP(A67,'[1]Sheet1'!$A$453:$AE$538,24,FALSE),0)</f>
        <v>40</v>
      </c>
      <c r="L67" s="88">
        <f>_xlfn.IFERROR(VLOOKUP(A67,'[1]Sheet1'!$A$453:$AE$538,25,FALSE)/100,0)</f>
        <v>0.003571109722346219</v>
      </c>
    </row>
    <row r="68" spans="1:12" ht="15">
      <c r="A68" s="67" t="s">
        <v>140</v>
      </c>
      <c r="B68" s="80" t="s">
        <v>141</v>
      </c>
      <c r="C68" s="10">
        <f>_xlfn.IFERROR(VLOOKUP(A68,'[1]Sheet1'!$A$453:$AE$538,16,FALSE),0)</f>
        <v>26</v>
      </c>
      <c r="D68" s="70">
        <f>_xlfn.IFERROR(VLOOKUP(A68,'[1]Sheet1'!$A$453:$AE$538,17,FALSE)/100,0)</f>
        <v>0.007260541748115051</v>
      </c>
      <c r="E68" s="10">
        <f>_xlfn.IFERROR(VLOOKUP(A68,'[1]Sheet1'!$A$453:$AE$538,18,FALSE),0)</f>
        <v>13</v>
      </c>
      <c r="F68" s="69">
        <f>_xlfn.IFERROR(VLOOKUP(A68,'[1]Sheet1'!$A$453:$AE$538,19,FALSE)/100,0)</f>
        <v>0.002122795558458524</v>
      </c>
      <c r="G68" s="22">
        <f>_xlfn.IFERROR(VLOOKUP(A68,'[1]Sheet1'!$A$453:$AE$538,20,FALSE),0)</f>
        <v>2</v>
      </c>
      <c r="H68" s="70">
        <f>_xlfn.IFERROR(VLOOKUP(A68,'[1]Sheet1'!$A$453:$AE$538,21,FALSE)/100,0)</f>
        <v>0.0013633265167007499</v>
      </c>
      <c r="I68" s="10">
        <f>_xlfn.IFERROR(VLOOKUP(A68,'[1]Sheet1'!$A$453:$AE$538,22,FALSE),0)</f>
        <v>0</v>
      </c>
      <c r="J68" s="69">
        <f>_xlfn.IFERROR(VLOOKUP(A68,'[1]Sheet1'!$A$453:$AE$538,23,FALSE)/100,0)</f>
        <v>0</v>
      </c>
      <c r="K68" s="22">
        <f>_xlfn.IFERROR(VLOOKUP(A68,'[1]Sheet1'!$A$453:$AE$538,24,FALSE),0)</f>
        <v>41</v>
      </c>
      <c r="L68" s="88">
        <f>_xlfn.IFERROR(VLOOKUP(A68,'[1]Sheet1'!$A$453:$AE$538,25,FALSE)/100,0)</f>
        <v>0.0036603874654048746</v>
      </c>
    </row>
    <row r="69" spans="1:12" ht="15">
      <c r="A69" s="67" t="s">
        <v>142</v>
      </c>
      <c r="B69" s="80" t="s">
        <v>143</v>
      </c>
      <c r="C69" s="10">
        <f>_xlfn.IFERROR(VLOOKUP(A69,'[1]Sheet1'!$A$453:$AE$538,16,FALSE),0)</f>
        <v>6</v>
      </c>
      <c r="D69" s="70">
        <f>_xlfn.IFERROR(VLOOKUP(A69,'[1]Sheet1'!$A$453:$AE$538,17,FALSE)/100,0)</f>
        <v>0.0016755096341803965</v>
      </c>
      <c r="E69" s="10">
        <f>_xlfn.IFERROR(VLOOKUP(A69,'[1]Sheet1'!$A$453:$AE$538,18,FALSE),0)</f>
        <v>7</v>
      </c>
      <c r="F69" s="69">
        <f>_xlfn.IFERROR(VLOOKUP(A69,'[1]Sheet1'!$A$453:$AE$538,19,FALSE)/100,0)</f>
        <v>0.0011430437622468974</v>
      </c>
      <c r="G69" s="22">
        <f>_xlfn.IFERROR(VLOOKUP(A69,'[1]Sheet1'!$A$453:$AE$538,20,FALSE),0)</f>
        <v>1</v>
      </c>
      <c r="H69" s="70">
        <f>_xlfn.IFERROR(VLOOKUP(A69,'[1]Sheet1'!$A$453:$AE$538,21,FALSE)/100,0)</f>
        <v>0.0006816632583503749</v>
      </c>
      <c r="I69" s="10">
        <f>_xlfn.IFERROR(VLOOKUP(A69,'[1]Sheet1'!$A$453:$AE$538,22,FALSE),0)</f>
        <v>0</v>
      </c>
      <c r="J69" s="69">
        <f>_xlfn.IFERROR(VLOOKUP(A69,'[1]Sheet1'!$A$453:$AE$538,23,FALSE)/100,0)</f>
        <v>0</v>
      </c>
      <c r="K69" s="22">
        <f>_xlfn.IFERROR(VLOOKUP(A69,'[1]Sheet1'!$A$453:$AE$538,24,FALSE),0)</f>
        <v>14</v>
      </c>
      <c r="L69" s="88">
        <f>_xlfn.IFERROR(VLOOKUP(A69,'[1]Sheet1'!$A$453:$AE$538,25,FALSE)/100,0)</f>
        <v>0.0012498884028211766</v>
      </c>
    </row>
    <row r="70" spans="1:12" ht="15">
      <c r="A70" s="67" t="s">
        <v>144</v>
      </c>
      <c r="B70" s="81" t="s">
        <v>145</v>
      </c>
      <c r="C70" s="10">
        <f>_xlfn.IFERROR(VLOOKUP(A70,'[1]Sheet1'!$A$453:$AE$538,16,FALSE),0)</f>
        <v>5</v>
      </c>
      <c r="D70" s="70">
        <f>_xlfn.IFERROR(VLOOKUP(A70,'[1]Sheet1'!$A$453:$AE$538,17,FALSE)/100,0)</f>
        <v>0.0013962580284836636</v>
      </c>
      <c r="E70" s="10">
        <f>_xlfn.IFERROR(VLOOKUP(A70,'[1]Sheet1'!$A$453:$AE$538,18,FALSE),0)</f>
        <v>7</v>
      </c>
      <c r="F70" s="69">
        <f>_xlfn.IFERROR(VLOOKUP(A70,'[1]Sheet1'!$A$453:$AE$538,19,FALSE)/100,0)</f>
        <v>0.0011430437622468974</v>
      </c>
      <c r="G70" s="22">
        <f>_xlfn.IFERROR(VLOOKUP(A70,'[1]Sheet1'!$A$453:$AE$538,20,FALSE),0)</f>
        <v>0</v>
      </c>
      <c r="H70" s="70">
        <f>_xlfn.IFERROR(VLOOKUP(A70,'[1]Sheet1'!$A$453:$AE$538,21,FALSE)/100,0)</f>
        <v>0</v>
      </c>
      <c r="I70" s="10">
        <f>_xlfn.IFERROR(VLOOKUP(A70,'[1]Sheet1'!$A$453:$AE$538,22,FALSE),0)</f>
        <v>0</v>
      </c>
      <c r="J70" s="69">
        <f>_xlfn.IFERROR(VLOOKUP(A70,'[1]Sheet1'!$A$453:$AE$538,23,FALSE)/100,0)</f>
        <v>0</v>
      </c>
      <c r="K70" s="22">
        <f>_xlfn.IFERROR(VLOOKUP(A70,'[1]Sheet1'!$A$453:$AE$538,24,FALSE),0)</f>
        <v>12</v>
      </c>
      <c r="L70" s="88">
        <f>_xlfn.IFERROR(VLOOKUP(A70,'[1]Sheet1'!$A$453:$AE$538,25,FALSE)/100,0)</f>
        <v>0.0010713329167038657</v>
      </c>
    </row>
    <row r="71" spans="1:12" ht="15">
      <c r="A71" s="67" t="s">
        <v>146</v>
      </c>
      <c r="B71" s="80" t="s">
        <v>147</v>
      </c>
      <c r="C71" s="10">
        <f>_xlfn.IFERROR(VLOOKUP(A71,'[1]Sheet1'!$A$453:$AE$538,16,FALSE),0)</f>
        <v>0</v>
      </c>
      <c r="D71" s="70">
        <f>_xlfn.IFERROR(VLOOKUP(A71,'[1]Sheet1'!$A$453:$AE$538,17,FALSE)/100,0)</f>
        <v>0</v>
      </c>
      <c r="E71" s="10">
        <f>_xlfn.IFERROR(VLOOKUP(A71,'[1]Sheet1'!$A$453:$AE$538,18,FALSE),0)</f>
        <v>1</v>
      </c>
      <c r="F71" s="88">
        <f>_xlfn.IFERROR(VLOOKUP(A71,'[1]Sheet1'!$A$453:$AE$538,19,FALSE)/100,0)</f>
        <v>0.00016329196603527107</v>
      </c>
      <c r="G71" s="22">
        <f>_xlfn.IFERROR(VLOOKUP(A71,'[1]Sheet1'!$A$453:$AE$538,20,FALSE),0)</f>
        <v>0</v>
      </c>
      <c r="H71" s="70">
        <f>_xlfn.IFERROR(VLOOKUP(A71,'[1]Sheet1'!$A$453:$AE$538,21,FALSE)/100,0)</f>
        <v>0</v>
      </c>
      <c r="I71" s="10">
        <f>_xlfn.IFERROR(VLOOKUP(A71,'[1]Sheet1'!$A$453:$AE$538,22,FALSE),0)</f>
        <v>0</v>
      </c>
      <c r="J71" s="69">
        <f>_xlfn.IFERROR(VLOOKUP(A71,'[1]Sheet1'!$A$453:$AE$538,23,FALSE)/100,0)</f>
        <v>0</v>
      </c>
      <c r="K71" s="22">
        <f>_xlfn.IFERROR(VLOOKUP(A71,'[1]Sheet1'!$A$453:$AE$538,24,FALSE),0)</f>
        <v>1</v>
      </c>
      <c r="L71" s="88">
        <f>_xlfn.IFERROR(VLOOKUP(A71,'[1]Sheet1'!$A$453:$AE$538,25,FALSE)/100,0)</f>
        <v>8.927774305865548E-05</v>
      </c>
    </row>
    <row r="72" spans="1:12" ht="15">
      <c r="A72" s="67" t="s">
        <v>148</v>
      </c>
      <c r="B72" s="80" t="s">
        <v>201</v>
      </c>
      <c r="C72" s="10">
        <f>_xlfn.IFERROR(VLOOKUP(A72,'[1]Sheet1'!$A$453:$AE$538,16,FALSE),0)</f>
        <v>7</v>
      </c>
      <c r="D72" s="70">
        <f>_xlfn.IFERROR(VLOOKUP(A72,'[1]Sheet1'!$A$453:$AE$538,17,FALSE)/100,0)</f>
        <v>0.001954761239877129</v>
      </c>
      <c r="E72" s="10">
        <f>_xlfn.IFERROR(VLOOKUP(A72,'[1]Sheet1'!$A$453:$AE$538,18,FALSE),0)</f>
        <v>15</v>
      </c>
      <c r="F72" s="69">
        <f>_xlfn.IFERROR(VLOOKUP(A72,'[1]Sheet1'!$A$453:$AE$538,19,FALSE)/100,0)</f>
        <v>0.002449379490529066</v>
      </c>
      <c r="G72" s="22">
        <f>_xlfn.IFERROR(VLOOKUP(A72,'[1]Sheet1'!$A$453:$AE$538,20,FALSE),0)</f>
        <v>5</v>
      </c>
      <c r="H72" s="70">
        <f>_xlfn.IFERROR(VLOOKUP(A72,'[1]Sheet1'!$A$453:$AE$538,21,FALSE)/100,0)</f>
        <v>0.0034083162917518737</v>
      </c>
      <c r="I72" s="10">
        <f>_xlfn.IFERROR(VLOOKUP(A72,'[1]Sheet1'!$A$453:$AE$538,22,FALSE),0)</f>
        <v>0</v>
      </c>
      <c r="J72" s="69">
        <f>_xlfn.IFERROR(VLOOKUP(A72,'[1]Sheet1'!$A$453:$AE$538,23,FALSE)/100,0)</f>
        <v>0</v>
      </c>
      <c r="K72" s="22">
        <f>_xlfn.IFERROR(VLOOKUP(A72,'[1]Sheet1'!$A$453:$AE$538,24,FALSE),0)</f>
        <v>27</v>
      </c>
      <c r="L72" s="88">
        <f>_xlfn.IFERROR(VLOOKUP(A72,'[1]Sheet1'!$A$453:$AE$538,25,FALSE)/100,0)</f>
        <v>0.002410499062583698</v>
      </c>
    </row>
    <row r="73" spans="1:12" ht="15">
      <c r="A73" s="67" t="s">
        <v>149</v>
      </c>
      <c r="B73" s="80" t="s">
        <v>150</v>
      </c>
      <c r="C73" s="10">
        <f>_xlfn.IFERROR(VLOOKUP(A73,'[1]Sheet1'!$A$453:$AE$538,16,FALSE),0)</f>
        <v>521</v>
      </c>
      <c r="D73" s="70">
        <f>_xlfn.IFERROR(VLOOKUP(A73,'[1]Sheet1'!$A$453:$AE$538,17,FALSE)/100,0)</f>
        <v>0.14549008656799778</v>
      </c>
      <c r="E73" s="10">
        <f>_xlfn.IFERROR(VLOOKUP(A73,'[1]Sheet1'!$A$453:$AE$538,18,FALSE),0)</f>
        <v>935</v>
      </c>
      <c r="F73" s="69">
        <f>_xlfn.IFERROR(VLOOKUP(A73,'[1]Sheet1'!$A$453:$AE$538,19,FALSE)/100,0)</f>
        <v>0.15267798824297846</v>
      </c>
      <c r="G73" s="22">
        <f>_xlfn.IFERROR(VLOOKUP(A73,'[1]Sheet1'!$A$453:$AE$538,20,FALSE),0)</f>
        <v>170</v>
      </c>
      <c r="H73" s="70">
        <f>_xlfn.IFERROR(VLOOKUP(A73,'[1]Sheet1'!$A$453:$AE$538,21,FALSE)/100,0)</f>
        <v>0.11588275391956375</v>
      </c>
      <c r="I73" s="10">
        <f>_xlfn.IFERROR(VLOOKUP(A73,'[1]Sheet1'!$A$453:$AE$538,22,FALSE),0)</f>
        <v>4</v>
      </c>
      <c r="J73" s="69">
        <f>_xlfn.IFERROR(VLOOKUP(A73,'[1]Sheet1'!$A$453:$AE$538,23,FALSE)/100,0)</f>
        <v>0.13793103448275862</v>
      </c>
      <c r="K73" s="22">
        <f>_xlfn.IFERROR(VLOOKUP(A73,'[1]Sheet1'!$A$453:$AE$538,24,FALSE),0)</f>
        <v>1630</v>
      </c>
      <c r="L73" s="88">
        <f>_xlfn.IFERROR(VLOOKUP(A73,'[1]Sheet1'!$A$453:$AE$538,25,FALSE)/100,0)</f>
        <v>0.14552272118560844</v>
      </c>
    </row>
    <row r="74" spans="1:12" ht="15">
      <c r="A74" s="67" t="s">
        <v>151</v>
      </c>
      <c r="B74" s="80" t="s">
        <v>152</v>
      </c>
      <c r="C74" s="10">
        <f>_xlfn.IFERROR(VLOOKUP(A74,'[1]Sheet1'!$A$453:$AE$538,16,FALSE),0)</f>
        <v>0</v>
      </c>
      <c r="D74" s="70">
        <f>_xlfn.IFERROR(VLOOKUP(A74,'[1]Sheet1'!$A$453:$AE$538,17,FALSE)/100,0)</f>
        <v>0</v>
      </c>
      <c r="E74" s="10">
        <f>_xlfn.IFERROR(VLOOKUP(A74,'[1]Sheet1'!$A$453:$AE$538,18,FALSE),0)</f>
        <v>0</v>
      </c>
      <c r="F74" s="69">
        <f>_xlfn.IFERROR(VLOOKUP(A74,'[1]Sheet1'!$A$453:$AE$538,19,FALSE)/100,0)</f>
        <v>0</v>
      </c>
      <c r="G74" s="22">
        <f>_xlfn.IFERROR(VLOOKUP(A74,'[1]Sheet1'!$A$453:$AE$538,20,FALSE),0)</f>
        <v>1</v>
      </c>
      <c r="H74" s="92">
        <f>_xlfn.IFERROR(VLOOKUP(A74,'[1]Sheet1'!$A$453:$AE$538,21,FALSE)/100,0)</f>
        <v>0.0006816632583503749</v>
      </c>
      <c r="I74" s="10">
        <f>_xlfn.IFERROR(VLOOKUP(A74,'[1]Sheet1'!$A$453:$AE$538,22,FALSE),0)</f>
        <v>0</v>
      </c>
      <c r="J74" s="69">
        <f>_xlfn.IFERROR(VLOOKUP(A74,'[1]Sheet1'!$A$453:$AE$538,23,FALSE)/100,0)</f>
        <v>0</v>
      </c>
      <c r="K74" s="22">
        <f>_xlfn.IFERROR(VLOOKUP(A74,'[1]Sheet1'!$A$453:$AE$538,24,FALSE),0)</f>
        <v>1</v>
      </c>
      <c r="L74" s="88">
        <f>_xlfn.IFERROR(VLOOKUP(A74,'[1]Sheet1'!$A$453:$AE$538,25,FALSE)/100,0)</f>
        <v>8.927774305865548E-05</v>
      </c>
    </row>
    <row r="75" spans="1:12" ht="15">
      <c r="A75" s="67" t="s">
        <v>153</v>
      </c>
      <c r="B75" s="81" t="s">
        <v>154</v>
      </c>
      <c r="C75" s="10">
        <f>_xlfn.IFERROR(VLOOKUP(A75,'[1]Sheet1'!$A$453:$AE$538,16,FALSE),0)</f>
        <v>45</v>
      </c>
      <c r="D75" s="70">
        <f>_xlfn.IFERROR(VLOOKUP(A75,'[1]Sheet1'!$A$453:$AE$538,17,FALSE)/100,0)</f>
        <v>0.012566322256352975</v>
      </c>
      <c r="E75" s="10">
        <f>_xlfn.IFERROR(VLOOKUP(A75,'[1]Sheet1'!$A$453:$AE$538,18,FALSE),0)</f>
        <v>126</v>
      </c>
      <c r="F75" s="69">
        <f>_xlfn.IFERROR(VLOOKUP(A75,'[1]Sheet1'!$A$453:$AE$538,19,FALSE)/100,0)</f>
        <v>0.020574787720444153</v>
      </c>
      <c r="G75" s="22">
        <f>_xlfn.IFERROR(VLOOKUP(A75,'[1]Sheet1'!$A$453:$AE$538,20,FALSE),0)</f>
        <v>33</v>
      </c>
      <c r="H75" s="70">
        <f>_xlfn.IFERROR(VLOOKUP(A75,'[1]Sheet1'!$A$453:$AE$538,21,FALSE)/100,0)</f>
        <v>0.022494887525562373</v>
      </c>
      <c r="I75" s="10">
        <f>_xlfn.IFERROR(VLOOKUP(A75,'[1]Sheet1'!$A$453:$AE$538,22,FALSE),0)</f>
        <v>1</v>
      </c>
      <c r="J75" s="69">
        <f>_xlfn.IFERROR(VLOOKUP(A75,'[1]Sheet1'!$A$453:$AE$538,23,FALSE)/100,0)</f>
        <v>0.034482758620689655</v>
      </c>
      <c r="K75" s="22">
        <f>_xlfn.IFERROR(VLOOKUP(A75,'[1]Sheet1'!$A$453:$AE$538,24,FALSE),0)</f>
        <v>205</v>
      </c>
      <c r="L75" s="88">
        <f>_xlfn.IFERROR(VLOOKUP(A75,'[1]Sheet1'!$A$453:$AE$538,25,FALSE)/100,0)</f>
        <v>0.018301937327024374</v>
      </c>
    </row>
    <row r="76" spans="1:12" ht="15">
      <c r="A76" s="67" t="s">
        <v>155</v>
      </c>
      <c r="B76" s="80" t="s">
        <v>156</v>
      </c>
      <c r="C76" s="10">
        <f>_xlfn.IFERROR(VLOOKUP(A76,'[1]Sheet1'!$A$453:$AE$538,16,FALSE),0)</f>
        <v>417</v>
      </c>
      <c r="D76" s="70">
        <f>_xlfn.IFERROR(VLOOKUP(A76,'[1]Sheet1'!$A$453:$AE$538,17,FALSE)/100,0)</f>
        <v>0.11644791957553755</v>
      </c>
      <c r="E76" s="10">
        <f>_xlfn.IFERROR(VLOOKUP(A76,'[1]Sheet1'!$A$453:$AE$538,18,FALSE),0)</f>
        <v>828</v>
      </c>
      <c r="F76" s="69">
        <f>_xlfn.IFERROR(VLOOKUP(A76,'[1]Sheet1'!$A$453:$AE$538,19,FALSE)/100,0)</f>
        <v>0.13520574787720444</v>
      </c>
      <c r="G76" s="22">
        <f>_xlfn.IFERROR(VLOOKUP(A76,'[1]Sheet1'!$A$453:$AE$538,20,FALSE),0)</f>
        <v>194</v>
      </c>
      <c r="H76" s="70">
        <f>_xlfn.IFERROR(VLOOKUP(A76,'[1]Sheet1'!$A$453:$AE$538,21,FALSE)/100,0)</f>
        <v>0.1322426721199727</v>
      </c>
      <c r="I76" s="10">
        <f>_xlfn.IFERROR(VLOOKUP(A76,'[1]Sheet1'!$A$453:$AE$538,22,FALSE),0)</f>
        <v>1</v>
      </c>
      <c r="J76" s="69">
        <f>_xlfn.IFERROR(VLOOKUP(A76,'[1]Sheet1'!$A$453:$AE$538,23,FALSE)/100,0)</f>
        <v>0.034482758620689655</v>
      </c>
      <c r="K76" s="22">
        <f>_xlfn.IFERROR(VLOOKUP(A76,'[1]Sheet1'!$A$453:$AE$538,24,FALSE),0)</f>
        <v>1440</v>
      </c>
      <c r="L76" s="88">
        <f>_xlfn.IFERROR(VLOOKUP(A76,'[1]Sheet1'!$A$453:$AE$538,25,FALSE)/100,0)</f>
        <v>0.12855995000446388</v>
      </c>
    </row>
    <row r="77" spans="1:12" ht="15">
      <c r="A77" s="67" t="s">
        <v>157</v>
      </c>
      <c r="B77" s="81" t="s">
        <v>158</v>
      </c>
      <c r="C77" s="10">
        <f>_xlfn.IFERROR(VLOOKUP(A77,'[1]Sheet1'!$A$453:$AE$538,16,FALSE),0)</f>
        <v>16</v>
      </c>
      <c r="D77" s="70">
        <f>_xlfn.IFERROR(VLOOKUP(A77,'[1]Sheet1'!$A$453:$AE$538,17,FALSE)/100,0)</f>
        <v>0.004468025691147724</v>
      </c>
      <c r="E77" s="10">
        <f>_xlfn.IFERROR(VLOOKUP(A77,'[1]Sheet1'!$A$453:$AE$538,18,FALSE),0)</f>
        <v>18</v>
      </c>
      <c r="F77" s="69">
        <f>_xlfn.IFERROR(VLOOKUP(A77,'[1]Sheet1'!$A$453:$AE$538,19,FALSE)/100,0)</f>
        <v>0.0029392553886348786</v>
      </c>
      <c r="G77" s="22">
        <f>_xlfn.IFERROR(VLOOKUP(A77,'[1]Sheet1'!$A$453:$AE$538,20,FALSE),0)</f>
        <v>5</v>
      </c>
      <c r="H77" s="70">
        <f>_xlfn.IFERROR(VLOOKUP(A77,'[1]Sheet1'!$A$453:$AE$538,21,FALSE)/100,0)</f>
        <v>0.0034083162917518737</v>
      </c>
      <c r="I77" s="10">
        <f>_xlfn.IFERROR(VLOOKUP(A77,'[1]Sheet1'!$A$453:$AE$538,22,FALSE),0)</f>
        <v>0</v>
      </c>
      <c r="J77" s="69">
        <f>_xlfn.IFERROR(VLOOKUP(A77,'[1]Sheet1'!$A$453:$AE$538,23,FALSE)/100,0)</f>
        <v>0</v>
      </c>
      <c r="K77" s="22">
        <f>_xlfn.IFERROR(VLOOKUP(A77,'[1]Sheet1'!$A$453:$AE$538,24,FALSE),0)</f>
        <v>39</v>
      </c>
      <c r="L77" s="88">
        <f>_xlfn.IFERROR(VLOOKUP(A77,'[1]Sheet1'!$A$453:$AE$538,25,FALSE)/100,0)</f>
        <v>0.0034818319792875637</v>
      </c>
    </row>
    <row r="78" spans="1:12" ht="15">
      <c r="A78" s="67" t="s">
        <v>159</v>
      </c>
      <c r="B78" s="80" t="s">
        <v>160</v>
      </c>
      <c r="C78" s="10">
        <f>_xlfn.IFERROR(VLOOKUP(A78,'[1]Sheet1'!$A$453:$AE$538,16,FALSE),0)</f>
        <v>5</v>
      </c>
      <c r="D78" s="70">
        <f>_xlfn.IFERROR(VLOOKUP(A78,'[1]Sheet1'!$A$453:$AE$538,17,FALSE)/100,0)</f>
        <v>0.0013962580284836636</v>
      </c>
      <c r="E78" s="10">
        <f>_xlfn.IFERROR(VLOOKUP(A78,'[1]Sheet1'!$A$453:$AE$538,18,FALSE),0)</f>
        <v>6</v>
      </c>
      <c r="F78" s="69">
        <f>_xlfn.IFERROR(VLOOKUP(A78,'[1]Sheet1'!$A$453:$AE$538,19,FALSE)/100,0)</f>
        <v>0.0009797517962116264</v>
      </c>
      <c r="G78" s="22">
        <f>_xlfn.IFERROR(VLOOKUP(A78,'[1]Sheet1'!$A$453:$AE$538,20,FALSE),0)</f>
        <v>4</v>
      </c>
      <c r="H78" s="70">
        <f>_xlfn.IFERROR(VLOOKUP(A78,'[1]Sheet1'!$A$453:$AE$538,21,FALSE)/100,0)</f>
        <v>0.0027266530334014998</v>
      </c>
      <c r="I78" s="10">
        <f>_xlfn.IFERROR(VLOOKUP(A78,'[1]Sheet1'!$A$453:$AE$538,22,FALSE),0)</f>
        <v>0</v>
      </c>
      <c r="J78" s="69">
        <f>_xlfn.IFERROR(VLOOKUP(A78,'[1]Sheet1'!$A$453:$AE$538,23,FALSE)/100,0)</f>
        <v>0</v>
      </c>
      <c r="K78" s="22">
        <f>_xlfn.IFERROR(VLOOKUP(A78,'[1]Sheet1'!$A$453:$AE$538,24,FALSE),0)</f>
        <v>15</v>
      </c>
      <c r="L78" s="88">
        <f>_xlfn.IFERROR(VLOOKUP(A78,'[1]Sheet1'!$A$453:$AE$538,25,FALSE)/100,0)</f>
        <v>0.0013391661458798324</v>
      </c>
    </row>
    <row r="79" spans="1:12" ht="15">
      <c r="A79" s="67" t="s">
        <v>161</v>
      </c>
      <c r="B79" s="80" t="s">
        <v>162</v>
      </c>
      <c r="C79" s="10">
        <f>_xlfn.IFERROR(VLOOKUP(A79,'[1]Sheet1'!$A$453:$AE$538,16,FALSE),0)</f>
        <v>43</v>
      </c>
      <c r="D79" s="70">
        <f>_xlfn.IFERROR(VLOOKUP(A79,'[1]Sheet1'!$A$453:$AE$538,17,FALSE)/100,0)</f>
        <v>0.012007819044959506</v>
      </c>
      <c r="E79" s="10">
        <f>_xlfn.IFERROR(VLOOKUP(A79,'[1]Sheet1'!$A$453:$AE$538,18,FALSE),0)</f>
        <v>49</v>
      </c>
      <c r="F79" s="69">
        <f>_xlfn.IFERROR(VLOOKUP(A79,'[1]Sheet1'!$A$453:$AE$538,19,FALSE)/100,0)</f>
        <v>0.008001306335728282</v>
      </c>
      <c r="G79" s="22">
        <f>_xlfn.IFERROR(VLOOKUP(A79,'[1]Sheet1'!$A$453:$AE$538,20,FALSE),0)</f>
        <v>15</v>
      </c>
      <c r="H79" s="70">
        <f>_xlfn.IFERROR(VLOOKUP(A79,'[1]Sheet1'!$A$453:$AE$538,21,FALSE)/100,0)</f>
        <v>0.010224948875255624</v>
      </c>
      <c r="I79" s="10">
        <f>_xlfn.IFERROR(VLOOKUP(A79,'[1]Sheet1'!$A$453:$AE$538,22,FALSE),0)</f>
        <v>0</v>
      </c>
      <c r="J79" s="69">
        <f>_xlfn.IFERROR(VLOOKUP(A79,'[1]Sheet1'!$A$453:$AE$538,23,FALSE)/100,0)</f>
        <v>0</v>
      </c>
      <c r="K79" s="22">
        <f>_xlfn.IFERROR(VLOOKUP(A79,'[1]Sheet1'!$A$453:$AE$538,24,FALSE),0)</f>
        <v>107</v>
      </c>
      <c r="L79" s="88">
        <f>_xlfn.IFERROR(VLOOKUP(A79,'[1]Sheet1'!$A$453:$AE$538,25,FALSE)/100,0)</f>
        <v>0.009552718507276136</v>
      </c>
    </row>
    <row r="80" spans="1:12" ht="15">
      <c r="A80" s="67" t="s">
        <v>163</v>
      </c>
      <c r="B80" s="80" t="s">
        <v>164</v>
      </c>
      <c r="C80" s="10">
        <f>_xlfn.IFERROR(VLOOKUP(A80,'[1]Sheet1'!$A$453:$AE$538,16,FALSE),0)</f>
        <v>91</v>
      </c>
      <c r="D80" s="70">
        <f>_xlfn.IFERROR(VLOOKUP(A80,'[1]Sheet1'!$A$453:$AE$538,17,FALSE)/100,0)</f>
        <v>0.02541189611840268</v>
      </c>
      <c r="E80" s="10">
        <f>_xlfn.IFERROR(VLOOKUP(A80,'[1]Sheet1'!$A$453:$AE$538,18,FALSE),0)</f>
        <v>135</v>
      </c>
      <c r="F80" s="69">
        <f>_xlfn.IFERROR(VLOOKUP(A80,'[1]Sheet1'!$A$453:$AE$538,19,FALSE)/100,0)</f>
        <v>0.022044415414761594</v>
      </c>
      <c r="G80" s="22">
        <f>_xlfn.IFERROR(VLOOKUP(A80,'[1]Sheet1'!$A$453:$AE$538,20,FALSE),0)</f>
        <v>20</v>
      </c>
      <c r="H80" s="70">
        <f>_xlfn.IFERROR(VLOOKUP(A80,'[1]Sheet1'!$A$453:$AE$538,21,FALSE)/100,0)</f>
        <v>0.013633265167007495</v>
      </c>
      <c r="I80" s="10">
        <f>_xlfn.IFERROR(VLOOKUP(A80,'[1]Sheet1'!$A$453:$AE$538,22,FALSE),0)</f>
        <v>1</v>
      </c>
      <c r="J80" s="69">
        <f>_xlfn.IFERROR(VLOOKUP(A80,'[1]Sheet1'!$A$453:$AE$538,23,FALSE)/100,0)</f>
        <v>0.034482758620689655</v>
      </c>
      <c r="K80" s="22">
        <f>_xlfn.IFERROR(VLOOKUP(A80,'[1]Sheet1'!$A$453:$AE$538,24,FALSE),0)</f>
        <v>247</v>
      </c>
      <c r="L80" s="88">
        <f>_xlfn.IFERROR(VLOOKUP(A80,'[1]Sheet1'!$A$453:$AE$538,25,FALSE)/100,0)</f>
        <v>0.0220516025354879</v>
      </c>
    </row>
    <row r="81" spans="1:12" ht="15">
      <c r="A81" s="67" t="s">
        <v>165</v>
      </c>
      <c r="B81" s="81" t="s">
        <v>166</v>
      </c>
      <c r="C81" s="10">
        <f>_xlfn.IFERROR(VLOOKUP(A81,'[1]Sheet1'!$A$453:$AE$538,16,FALSE),0)</f>
        <v>89</v>
      </c>
      <c r="D81" s="70">
        <f>_xlfn.IFERROR(VLOOKUP(A81,'[1]Sheet1'!$A$453:$AE$538,17,FALSE)/100,0)</f>
        <v>0.024853392907009216</v>
      </c>
      <c r="E81" s="10">
        <f>_xlfn.IFERROR(VLOOKUP(A81,'[1]Sheet1'!$A$453:$AE$538,18,FALSE),0)</f>
        <v>131</v>
      </c>
      <c r="F81" s="69">
        <f>_xlfn.IFERROR(VLOOKUP(A81,'[1]Sheet1'!$A$453:$AE$538,19,FALSE)/100,0)</f>
        <v>0.02139124755062051</v>
      </c>
      <c r="G81" s="22">
        <f>_xlfn.IFERROR(VLOOKUP(A81,'[1]Sheet1'!$A$453:$AE$538,20,FALSE),0)</f>
        <v>34</v>
      </c>
      <c r="H81" s="70">
        <f>_xlfn.IFERROR(VLOOKUP(A81,'[1]Sheet1'!$A$453:$AE$538,21,FALSE)/100,0)</f>
        <v>0.023176550783912744</v>
      </c>
      <c r="I81" s="10">
        <f>_xlfn.IFERROR(VLOOKUP(A81,'[1]Sheet1'!$A$453:$AE$538,22,FALSE),0)</f>
        <v>0</v>
      </c>
      <c r="J81" s="69">
        <f>_xlfn.IFERROR(VLOOKUP(A81,'[1]Sheet1'!$A$453:$AE$538,23,FALSE)/100,0)</f>
        <v>0</v>
      </c>
      <c r="K81" s="22">
        <f>_xlfn.IFERROR(VLOOKUP(A81,'[1]Sheet1'!$A$453:$AE$538,24,FALSE),0)</f>
        <v>254</v>
      </c>
      <c r="L81" s="88">
        <f>_xlfn.IFERROR(VLOOKUP(A81,'[1]Sheet1'!$A$453:$AE$538,25,FALSE)/100,0)</f>
        <v>0.022676546736898492</v>
      </c>
    </row>
    <row r="82" spans="1:12" ht="15">
      <c r="A82" s="67" t="s">
        <v>167</v>
      </c>
      <c r="B82" s="80" t="s">
        <v>168</v>
      </c>
      <c r="C82" s="10">
        <f>_xlfn.IFERROR(VLOOKUP(A82,'[1]Sheet1'!$A$453:$AE$538,16,FALSE),0)</f>
        <v>399</v>
      </c>
      <c r="D82" s="70">
        <f>_xlfn.IFERROR(VLOOKUP(A82,'[1]Sheet1'!$A$453:$AE$538,17,FALSE)/100,0)</f>
        <v>0.11142139067299638</v>
      </c>
      <c r="E82" s="10">
        <f>_xlfn.IFERROR(VLOOKUP(A82,'[1]Sheet1'!$A$453:$AE$538,18,FALSE),0)</f>
        <v>831</v>
      </c>
      <c r="F82" s="69">
        <f>_xlfn.IFERROR(VLOOKUP(A82,'[1]Sheet1'!$A$453:$AE$538,19,FALSE)/100,0)</f>
        <v>0.13569562377531025</v>
      </c>
      <c r="G82" s="22">
        <f>_xlfn.IFERROR(VLOOKUP(A82,'[1]Sheet1'!$A$453:$AE$538,20,FALSE),0)</f>
        <v>140</v>
      </c>
      <c r="H82" s="70">
        <f>_xlfn.IFERROR(VLOOKUP(A82,'[1]Sheet1'!$A$453:$AE$538,21,FALSE)/100,0)</f>
        <v>0.09543285616905249</v>
      </c>
      <c r="I82" s="10">
        <f>_xlfn.IFERROR(VLOOKUP(A82,'[1]Sheet1'!$A$453:$AE$538,22,FALSE),0)</f>
        <v>2</v>
      </c>
      <c r="J82" s="69">
        <f>_xlfn.IFERROR(VLOOKUP(A82,'[1]Sheet1'!$A$453:$AE$538,23,FALSE)/100,0)</f>
        <v>0.06896551724137931</v>
      </c>
      <c r="K82" s="22">
        <f>_xlfn.IFERROR(VLOOKUP(A82,'[1]Sheet1'!$A$453:$AE$538,24,FALSE),0)</f>
        <v>1372</v>
      </c>
      <c r="L82" s="88">
        <f>_xlfn.IFERROR(VLOOKUP(A82,'[1]Sheet1'!$A$453:$AE$538,25,FALSE)/100,0)</f>
        <v>0.12248906347647531</v>
      </c>
    </row>
    <row r="83" spans="1:12" ht="15">
      <c r="A83" s="67" t="s">
        <v>169</v>
      </c>
      <c r="B83" s="80" t="s">
        <v>170</v>
      </c>
      <c r="C83" s="10">
        <f>_xlfn.IFERROR(VLOOKUP(A83,'[1]Sheet1'!$A$453:$AE$538,16,FALSE),0)</f>
        <v>0</v>
      </c>
      <c r="D83" s="70">
        <f>_xlfn.IFERROR(VLOOKUP(A83,'[1]Sheet1'!$A$453:$AE$538,17,FALSE)/100,0)</f>
        <v>0</v>
      </c>
      <c r="E83" s="10">
        <f>_xlfn.IFERROR(VLOOKUP(A83,'[1]Sheet1'!$A$453:$AE$538,18,FALSE),0)</f>
        <v>3</v>
      </c>
      <c r="F83" s="69">
        <f>_xlfn.IFERROR(VLOOKUP(A83,'[1]Sheet1'!$A$453:$AE$538,19,FALSE)/100,0)</f>
        <v>0.0004898758981058132</v>
      </c>
      <c r="G83" s="22">
        <f>_xlfn.IFERROR(VLOOKUP(A83,'[1]Sheet1'!$A$453:$AE$538,20,FALSE),0)</f>
        <v>0</v>
      </c>
      <c r="H83" s="70">
        <f>_xlfn.IFERROR(VLOOKUP(A83,'[1]Sheet1'!$A$453:$AE$538,21,FALSE)/100,0)</f>
        <v>0</v>
      </c>
      <c r="I83" s="10">
        <f>_xlfn.IFERROR(VLOOKUP(A83,'[1]Sheet1'!$A$453:$AE$538,22,FALSE),0)</f>
        <v>0</v>
      </c>
      <c r="J83" s="69">
        <f>_xlfn.IFERROR(VLOOKUP(A83,'[1]Sheet1'!$A$453:$AE$538,23,FALSE)/100,0)</f>
        <v>0</v>
      </c>
      <c r="K83" s="22">
        <f>_xlfn.IFERROR(VLOOKUP(A83,'[1]Sheet1'!$A$453:$AE$538,24,FALSE),0)</f>
        <v>3</v>
      </c>
      <c r="L83" s="88">
        <f>_xlfn.IFERROR(VLOOKUP(A83,'[1]Sheet1'!$A$453:$AE$538,25,FALSE)/100,0)</f>
        <v>0.00026783322917596643</v>
      </c>
    </row>
    <row r="84" spans="1:12" ht="15">
      <c r="A84" s="67" t="s">
        <v>171</v>
      </c>
      <c r="B84" s="80" t="s">
        <v>172</v>
      </c>
      <c r="C84" s="10">
        <f>_xlfn.IFERROR(VLOOKUP(A84,'[1]Sheet1'!$A$453:$AE$538,16,FALSE),0)</f>
        <v>7</v>
      </c>
      <c r="D84" s="70">
        <f>_xlfn.IFERROR(VLOOKUP(A84,'[1]Sheet1'!$A$453:$AE$538,17,FALSE)/100,0)</f>
        <v>0.001954761239877129</v>
      </c>
      <c r="E84" s="10">
        <f>_xlfn.IFERROR(VLOOKUP(A84,'[1]Sheet1'!$A$453:$AE$538,18,FALSE),0)</f>
        <v>9</v>
      </c>
      <c r="F84" s="69">
        <f>_xlfn.IFERROR(VLOOKUP(A84,'[1]Sheet1'!$A$453:$AE$538,19,FALSE)/100,0)</f>
        <v>0.0014696276943174393</v>
      </c>
      <c r="G84" s="22">
        <f>_xlfn.IFERROR(VLOOKUP(A84,'[1]Sheet1'!$A$453:$AE$538,20,FALSE),0)</f>
        <v>2</v>
      </c>
      <c r="H84" s="70">
        <f>_xlfn.IFERROR(VLOOKUP(A84,'[1]Sheet1'!$A$453:$AE$538,21,FALSE)/100,0)</f>
        <v>0.0013633265167007499</v>
      </c>
      <c r="I84" s="10">
        <f>_xlfn.IFERROR(VLOOKUP(A84,'[1]Sheet1'!$A$453:$AE$538,22,FALSE),0)</f>
        <v>0</v>
      </c>
      <c r="J84" s="69">
        <f>_xlfn.IFERROR(VLOOKUP(A84,'[1]Sheet1'!$A$453:$AE$538,23,FALSE)/100,0)</f>
        <v>0</v>
      </c>
      <c r="K84" s="22">
        <f>_xlfn.IFERROR(VLOOKUP(A84,'[1]Sheet1'!$A$453:$AE$538,24,FALSE),0)</f>
        <v>18</v>
      </c>
      <c r="L84" s="88">
        <f>_xlfn.IFERROR(VLOOKUP(A84,'[1]Sheet1'!$A$453:$AE$538,25,FALSE)/100,0)</f>
        <v>0.0016069993750557985</v>
      </c>
    </row>
    <row r="85" spans="1:12" ht="15">
      <c r="A85" s="67" t="s">
        <v>173</v>
      </c>
      <c r="B85" s="81" t="s">
        <v>174</v>
      </c>
      <c r="C85" s="10">
        <f>_xlfn.IFERROR(VLOOKUP(A85,'[1]Sheet1'!$A$453:$AE$538,16,FALSE),0)</f>
        <v>1</v>
      </c>
      <c r="D85" s="70">
        <f>_xlfn.IFERROR(VLOOKUP(A85,'[1]Sheet1'!$A$453:$AE$538,17,FALSE)/100,0)</f>
        <v>0.00027925160569673273</v>
      </c>
      <c r="E85" s="10">
        <f>_xlfn.IFERROR(VLOOKUP(A85,'[1]Sheet1'!$A$453:$AE$538,18,FALSE),0)</f>
        <v>1</v>
      </c>
      <c r="F85" s="69">
        <f>_xlfn.IFERROR(VLOOKUP(A85,'[1]Sheet1'!$A$453:$AE$538,19,FALSE)/100,0)</f>
        <v>0.00016329196603527107</v>
      </c>
      <c r="G85" s="22">
        <f>_xlfn.IFERROR(VLOOKUP(A85,'[1]Sheet1'!$A$453:$AE$538,20,FALSE),0)</f>
        <v>2</v>
      </c>
      <c r="H85" s="70">
        <f>_xlfn.IFERROR(VLOOKUP(A85,'[1]Sheet1'!$A$453:$AE$538,21,FALSE)/100,0)</f>
        <v>0.0013633265167007499</v>
      </c>
      <c r="I85" s="10">
        <f>_xlfn.IFERROR(VLOOKUP(A85,'[1]Sheet1'!$A$453:$AE$538,22,FALSE),0)</f>
        <v>0</v>
      </c>
      <c r="J85" s="69">
        <f>_xlfn.IFERROR(VLOOKUP(A85,'[1]Sheet1'!$A$453:$AE$538,23,FALSE)/100,0)</f>
        <v>0</v>
      </c>
      <c r="K85" s="22">
        <f>_xlfn.IFERROR(VLOOKUP(A85,'[1]Sheet1'!$A$453:$AE$538,24,FALSE),0)</f>
        <v>4</v>
      </c>
      <c r="L85" s="88">
        <f>_xlfn.IFERROR(VLOOKUP(A85,'[1]Sheet1'!$A$453:$AE$538,25,FALSE)/100,0)</f>
        <v>0.0003571109722346219</v>
      </c>
    </row>
    <row r="86" spans="1:12" ht="15">
      <c r="A86" s="67" t="s">
        <v>175</v>
      </c>
      <c r="B86" s="81" t="s">
        <v>176</v>
      </c>
      <c r="C86" s="10">
        <f>_xlfn.IFERROR(VLOOKUP(A86,'[1]Sheet1'!$A$453:$AE$538,16,FALSE),0)</f>
        <v>12</v>
      </c>
      <c r="D86" s="70">
        <f>_xlfn.IFERROR(VLOOKUP(A86,'[1]Sheet1'!$A$453:$AE$538,17,FALSE)/100,0)</f>
        <v>0.003351019268360793</v>
      </c>
      <c r="E86" s="10">
        <f>_xlfn.IFERROR(VLOOKUP(A86,'[1]Sheet1'!$A$453:$AE$538,18,FALSE),0)</f>
        <v>13</v>
      </c>
      <c r="F86" s="69">
        <f>_xlfn.IFERROR(VLOOKUP(A86,'[1]Sheet1'!$A$453:$AE$538,19,FALSE)/100,0)</f>
        <v>0.002122795558458524</v>
      </c>
      <c r="G86" s="22">
        <f>_xlfn.IFERROR(VLOOKUP(A86,'[1]Sheet1'!$A$453:$AE$538,20,FALSE),0)</f>
        <v>2</v>
      </c>
      <c r="H86" s="70">
        <f>_xlfn.IFERROR(VLOOKUP(A86,'[1]Sheet1'!$A$453:$AE$538,21,FALSE)/100,0)</f>
        <v>0.0013633265167007499</v>
      </c>
      <c r="I86" s="10">
        <f>_xlfn.IFERROR(VLOOKUP(A86,'[1]Sheet1'!$A$453:$AE$538,22,FALSE),0)</f>
        <v>1</v>
      </c>
      <c r="J86" s="69">
        <f>_xlfn.IFERROR(VLOOKUP(A86,'[1]Sheet1'!$A$453:$AE$538,23,FALSE)/100,0)</f>
        <v>0.034482758620689655</v>
      </c>
      <c r="K86" s="22">
        <f>_xlfn.IFERROR(VLOOKUP(A86,'[1]Sheet1'!$A$453:$AE$538,24,FALSE),0)</f>
        <v>28</v>
      </c>
      <c r="L86" s="88">
        <f>_xlfn.IFERROR(VLOOKUP(A86,'[1]Sheet1'!$A$453:$AE$538,25,FALSE)/100,0)</f>
        <v>0.002499776805642353</v>
      </c>
    </row>
    <row r="87" spans="1:12" ht="15">
      <c r="A87" s="67" t="s">
        <v>177</v>
      </c>
      <c r="B87" s="81" t="s">
        <v>178</v>
      </c>
      <c r="C87" s="10">
        <f>_xlfn.IFERROR(VLOOKUP(A87,'[1]Sheet1'!$A$453:$AE$538,16,FALSE),0)</f>
        <v>14</v>
      </c>
      <c r="D87" s="70">
        <f>_xlfn.IFERROR(VLOOKUP(A87,'[1]Sheet1'!$A$453:$AE$538,17,FALSE)/100,0)</f>
        <v>0.003909522479754258</v>
      </c>
      <c r="E87" s="10">
        <f>_xlfn.IFERROR(VLOOKUP(A87,'[1]Sheet1'!$A$453:$AE$538,18,FALSE),0)</f>
        <v>19</v>
      </c>
      <c r="F87" s="69">
        <f>_xlfn.IFERROR(VLOOKUP(A87,'[1]Sheet1'!$A$453:$AE$538,19,FALSE)/100,0)</f>
        <v>0.0031025473546701502</v>
      </c>
      <c r="G87" s="22">
        <f>_xlfn.IFERROR(VLOOKUP(A87,'[1]Sheet1'!$A$453:$AE$538,20,FALSE),0)</f>
        <v>8</v>
      </c>
      <c r="H87" s="70">
        <f>_xlfn.IFERROR(VLOOKUP(A87,'[1]Sheet1'!$A$453:$AE$538,21,FALSE)/100,0)</f>
        <v>0.0054533060668029995</v>
      </c>
      <c r="I87" s="10">
        <f>_xlfn.IFERROR(VLOOKUP(A87,'[1]Sheet1'!$A$453:$AE$538,22,FALSE),0)</f>
        <v>0</v>
      </c>
      <c r="J87" s="69">
        <f>_xlfn.IFERROR(VLOOKUP(A87,'[1]Sheet1'!$A$453:$AE$538,23,FALSE)/100,0)</f>
        <v>0</v>
      </c>
      <c r="K87" s="22">
        <f>_xlfn.IFERROR(VLOOKUP(A87,'[1]Sheet1'!$A$453:$AE$538,24,FALSE),0)</f>
        <v>41</v>
      </c>
      <c r="L87" s="88">
        <f>_xlfn.IFERROR(VLOOKUP(A87,'[1]Sheet1'!$A$453:$AE$538,25,FALSE)/100,0)</f>
        <v>0.0036603874654048746</v>
      </c>
    </row>
    <row r="88" spans="1:12" ht="15">
      <c r="A88" s="67" t="s">
        <v>179</v>
      </c>
      <c r="B88" s="81" t="s">
        <v>180</v>
      </c>
      <c r="C88" s="10">
        <f>_xlfn.IFERROR(VLOOKUP(A88,'[1]Sheet1'!$A$453:$AE$538,16,FALSE),0)</f>
        <v>0</v>
      </c>
      <c r="D88" s="70">
        <f>_xlfn.IFERROR(VLOOKUP(A88,'[1]Sheet1'!$A$453:$AE$538,17,FALSE)/100,0)</f>
        <v>0</v>
      </c>
      <c r="E88" s="10">
        <f>_xlfn.IFERROR(VLOOKUP(A88,'[1]Sheet1'!$A$453:$AE$538,18,FALSE),0)</f>
        <v>0</v>
      </c>
      <c r="F88" s="69">
        <f>_xlfn.IFERROR(VLOOKUP(A88,'[1]Sheet1'!$A$453:$AE$538,19,FALSE)/100,0)</f>
        <v>0</v>
      </c>
      <c r="G88" s="22">
        <f>_xlfn.IFERROR(VLOOKUP(A88,'[1]Sheet1'!$A$453:$AE$538,20,FALSE),0)</f>
        <v>0</v>
      </c>
      <c r="H88" s="70">
        <f>_xlfn.IFERROR(VLOOKUP(A88,'[1]Sheet1'!$A$453:$AE$538,21,FALSE)/100,0)</f>
        <v>0</v>
      </c>
      <c r="I88" s="10">
        <f>_xlfn.IFERROR(VLOOKUP(A88,'[1]Sheet1'!$A$453:$AE$538,22,FALSE),0)</f>
        <v>0</v>
      </c>
      <c r="J88" s="69">
        <f>_xlfn.IFERROR(VLOOKUP(A88,'[1]Sheet1'!$A$453:$AE$538,23,FALSE)/100,0)</f>
        <v>0</v>
      </c>
      <c r="K88" s="22">
        <f>_xlfn.IFERROR(VLOOKUP(A88,'[1]Sheet1'!$A$453:$AE$538,24,FALSE),0)</f>
        <v>0</v>
      </c>
      <c r="L88" s="88">
        <f>_xlfn.IFERROR(VLOOKUP(A88,'[1]Sheet1'!$A$453:$AE$538,25,FALSE)/100,0)</f>
        <v>0</v>
      </c>
    </row>
    <row r="89" spans="1:12" ht="15">
      <c r="A89" s="67" t="s">
        <v>181</v>
      </c>
      <c r="B89" s="80" t="s">
        <v>182</v>
      </c>
      <c r="C89" s="10">
        <f>_xlfn.IFERROR(VLOOKUP(A89,'[1]Sheet1'!$A$453:$AE$538,16,FALSE),0)</f>
        <v>24</v>
      </c>
      <c r="D89" s="70">
        <f>_xlfn.IFERROR(VLOOKUP(A89,'[1]Sheet1'!$A$453:$AE$538,17,FALSE)/100,0)</f>
        <v>0.006702038536721586</v>
      </c>
      <c r="E89" s="10">
        <f>_xlfn.IFERROR(VLOOKUP(A89,'[1]Sheet1'!$A$453:$AE$538,18,FALSE),0)</f>
        <v>40</v>
      </c>
      <c r="F89" s="69">
        <f>_xlfn.IFERROR(VLOOKUP(A89,'[1]Sheet1'!$A$453:$AE$538,19,FALSE)/100,0)</f>
        <v>0.006531678641410843</v>
      </c>
      <c r="G89" s="22">
        <f>_xlfn.IFERROR(VLOOKUP(A89,'[1]Sheet1'!$A$453:$AE$538,20,FALSE),0)</f>
        <v>17</v>
      </c>
      <c r="H89" s="70">
        <f>_xlfn.IFERROR(VLOOKUP(A89,'[1]Sheet1'!$A$453:$AE$538,21,FALSE)/100,0)</f>
        <v>0.011588275391956372</v>
      </c>
      <c r="I89" s="10">
        <f>_xlfn.IFERROR(VLOOKUP(A89,'[1]Sheet1'!$A$453:$AE$538,22,FALSE),0)</f>
        <v>0</v>
      </c>
      <c r="J89" s="69">
        <f>_xlfn.IFERROR(VLOOKUP(A89,'[1]Sheet1'!$A$453:$AE$538,23,FALSE)/100,0)</f>
        <v>0</v>
      </c>
      <c r="K89" s="22">
        <f>_xlfn.IFERROR(VLOOKUP(A89,'[1]Sheet1'!$A$453:$AE$538,24,FALSE),0)</f>
        <v>81</v>
      </c>
      <c r="L89" s="88">
        <f>_xlfn.IFERROR(VLOOKUP(A89,'[1]Sheet1'!$A$453:$AE$538,25,FALSE)/100,0)</f>
        <v>0.007231497187751095</v>
      </c>
    </row>
    <row r="90" spans="1:12" ht="15">
      <c r="A90" s="67" t="s">
        <v>183</v>
      </c>
      <c r="B90" s="80" t="s">
        <v>184</v>
      </c>
      <c r="C90" s="10">
        <f>_xlfn.IFERROR(VLOOKUP(A90,'[1]Sheet1'!$A$453:$AE$538,16,FALSE),0)</f>
        <v>1</v>
      </c>
      <c r="D90" s="70">
        <f>_xlfn.IFERROR(VLOOKUP(A90,'[1]Sheet1'!$A$453:$AE$538,17,FALSE)/100,0)</f>
        <v>0.00027925160569673273</v>
      </c>
      <c r="E90" s="10">
        <f>_xlfn.IFERROR(VLOOKUP(A90,'[1]Sheet1'!$A$453:$AE$538,18,FALSE),0)</f>
        <v>0</v>
      </c>
      <c r="F90" s="69">
        <f>_xlfn.IFERROR(VLOOKUP(A90,'[1]Sheet1'!$A$453:$AE$538,19,FALSE)/100,0)</f>
        <v>0</v>
      </c>
      <c r="G90" s="22">
        <f>_xlfn.IFERROR(VLOOKUP(A90,'[1]Sheet1'!$A$453:$AE$538,20,FALSE),0)</f>
        <v>0</v>
      </c>
      <c r="H90" s="70">
        <f>_xlfn.IFERROR(VLOOKUP(A90,'[1]Sheet1'!$A$453:$AE$538,21,FALSE)/100,0)</f>
        <v>0</v>
      </c>
      <c r="I90" s="10">
        <f>_xlfn.IFERROR(VLOOKUP(A90,'[1]Sheet1'!$A$453:$AE$538,22,FALSE),0)</f>
        <v>0</v>
      </c>
      <c r="J90" s="69">
        <f>_xlfn.IFERROR(VLOOKUP(A90,'[1]Sheet1'!$A$453:$AE$538,23,FALSE)/100,0)</f>
        <v>0</v>
      </c>
      <c r="K90" s="22">
        <f>_xlfn.IFERROR(VLOOKUP(A90,'[1]Sheet1'!$A$453:$AE$538,24,FALSE),0)</f>
        <v>1</v>
      </c>
      <c r="L90" s="88">
        <f>_xlfn.IFERROR(VLOOKUP(A90,'[1]Sheet1'!$A$453:$AE$538,25,FALSE)/100,0)</f>
        <v>8.927774305865548E-05</v>
      </c>
    </row>
    <row r="91" spans="1:12" ht="15">
      <c r="A91" s="67" t="s">
        <v>185</v>
      </c>
      <c r="B91" s="80" t="s">
        <v>186</v>
      </c>
      <c r="C91" s="10">
        <f>_xlfn.IFERROR(VLOOKUP(A91,'[1]Sheet1'!$A$453:$AE$538,16,FALSE),0)</f>
        <v>0</v>
      </c>
      <c r="D91" s="70">
        <f>_xlfn.IFERROR(VLOOKUP(A91,'[1]Sheet1'!$A$453:$AE$538,17,FALSE)/100,0)</f>
        <v>0</v>
      </c>
      <c r="E91" s="10">
        <f>_xlfn.IFERROR(VLOOKUP(A91,'[1]Sheet1'!$A$453:$AE$538,18,FALSE),0)</f>
        <v>0</v>
      </c>
      <c r="F91" s="69">
        <f>_xlfn.IFERROR(VLOOKUP(A91,'[1]Sheet1'!$A$453:$AE$538,19,FALSE)/100,0)</f>
        <v>0</v>
      </c>
      <c r="G91" s="22">
        <f>_xlfn.IFERROR(VLOOKUP(A91,'[1]Sheet1'!$A$453:$AE$538,20,FALSE),0)</f>
        <v>0</v>
      </c>
      <c r="H91" s="70">
        <f>_xlfn.IFERROR(VLOOKUP(A91,'[1]Sheet1'!$A$453:$AE$538,21,FALSE)/100,0)</f>
        <v>0</v>
      </c>
      <c r="I91" s="10">
        <f>_xlfn.IFERROR(VLOOKUP(A91,'[1]Sheet1'!$A$453:$AE$538,22,FALSE),0)</f>
        <v>0</v>
      </c>
      <c r="J91" s="69">
        <f>_xlfn.IFERROR(VLOOKUP(A91,'[1]Sheet1'!$A$453:$AE$538,23,FALSE)/100,0)</f>
        <v>0</v>
      </c>
      <c r="K91" s="22">
        <f>_xlfn.IFERROR(VLOOKUP(A91,'[1]Sheet1'!$A$453:$AE$538,24,FALSE),0)</f>
        <v>0</v>
      </c>
      <c r="L91" s="88">
        <f>_xlfn.IFERROR(VLOOKUP(A91,'[1]Sheet1'!$A$453:$AE$538,25,FALSE)/100,0)</f>
        <v>0</v>
      </c>
    </row>
    <row r="92" spans="1:12" ht="15">
      <c r="A92" s="67" t="s">
        <v>187</v>
      </c>
      <c r="B92" s="81" t="s">
        <v>188</v>
      </c>
      <c r="C92" s="10">
        <f>_xlfn.IFERROR(VLOOKUP(A92,'[1]Sheet1'!$A$453:$AE$538,16,FALSE),0)</f>
        <v>2</v>
      </c>
      <c r="D92" s="70">
        <f>_xlfn.IFERROR(VLOOKUP(A92,'[1]Sheet1'!$A$453:$AE$538,17,FALSE)/100,0)</f>
        <v>0.0005585032113934655</v>
      </c>
      <c r="E92" s="10">
        <f>_xlfn.IFERROR(VLOOKUP(A92,'[1]Sheet1'!$A$453:$AE$538,18,FALSE),0)</f>
        <v>1</v>
      </c>
      <c r="F92" s="69">
        <f>_xlfn.IFERROR(VLOOKUP(A92,'[1]Sheet1'!$A$453:$AE$538,19,FALSE)/100,0)</f>
        <v>0.00016329196603527107</v>
      </c>
      <c r="G92" s="22">
        <f>_xlfn.IFERROR(VLOOKUP(A92,'[1]Sheet1'!$A$453:$AE$538,20,FALSE),0)</f>
        <v>0</v>
      </c>
      <c r="H92" s="70">
        <f>_xlfn.IFERROR(VLOOKUP(A92,'[1]Sheet1'!$A$453:$AE$538,21,FALSE)/100,0)</f>
        <v>0</v>
      </c>
      <c r="I92" s="10">
        <f>_xlfn.IFERROR(VLOOKUP(A92,'[1]Sheet1'!$A$453:$AE$538,22,FALSE),0)</f>
        <v>0</v>
      </c>
      <c r="J92" s="69">
        <f>_xlfn.IFERROR(VLOOKUP(A92,'[1]Sheet1'!$A$453:$AE$538,23,FALSE)/100,0)</f>
        <v>0</v>
      </c>
      <c r="K92" s="22">
        <f>_xlfn.IFERROR(VLOOKUP(A92,'[1]Sheet1'!$A$453:$AE$538,24,FALSE),0)</f>
        <v>3</v>
      </c>
      <c r="L92" s="88">
        <f>_xlfn.IFERROR(VLOOKUP(A92,'[1]Sheet1'!$A$453:$AE$538,25,FALSE)/100,0)</f>
        <v>0.00026783322917596643</v>
      </c>
    </row>
    <row r="93" spans="1:12" ht="15.75" thickBot="1">
      <c r="A93" s="109" t="s">
        <v>225</v>
      </c>
      <c r="B93" s="83" t="s">
        <v>189</v>
      </c>
      <c r="C93" s="11">
        <f>_xlfn.IFERROR(VLOOKUP(A93,'[1]Sheet1'!$A$453:$AE$538,16,FALSE),0)</f>
        <v>19</v>
      </c>
      <c r="D93" s="77">
        <f>_xlfn.IFERROR(VLOOKUP(A93,'[1]Sheet1'!$A$453:$AE$538,17,FALSE)/100,0)</f>
        <v>0.005305780508237923</v>
      </c>
      <c r="E93" s="11">
        <f>_xlfn.IFERROR(VLOOKUP(A93,'[1]Sheet1'!$A$453:$AE$538,18,FALSE),0)</f>
        <v>38</v>
      </c>
      <c r="F93" s="76">
        <f>_xlfn.IFERROR(VLOOKUP(A93,'[1]Sheet1'!$A$453:$AE$538,19,FALSE)/100,0)</f>
        <v>0.0062050947093403004</v>
      </c>
      <c r="G93" s="59">
        <f>_xlfn.IFERROR(VLOOKUP(A93,'[1]Sheet1'!$A$453:$AE$538,20,FALSE),0)</f>
        <v>6</v>
      </c>
      <c r="H93" s="77">
        <f>_xlfn.IFERROR(VLOOKUP(A93,'[1]Sheet1'!$A$453:$AE$538,21,FALSE)/100,0)</f>
        <v>0.00408997955010225</v>
      </c>
      <c r="I93" s="11">
        <f>_xlfn.IFERROR(VLOOKUP(A93,'[1]Sheet1'!$A$453:$AE$538,22,FALSE),0)</f>
        <v>0</v>
      </c>
      <c r="J93" s="76">
        <f>_xlfn.IFERROR(VLOOKUP(A93,'[1]Sheet1'!$A$453:$AE$538,23,FALSE)/100,0)</f>
        <v>0</v>
      </c>
      <c r="K93" s="59">
        <f>_xlfn.IFERROR(VLOOKUP(A93,'[1]Sheet1'!$A$453:$AE$538,24,FALSE),0)</f>
        <v>63</v>
      </c>
      <c r="L93" s="90">
        <f>_xlfn.IFERROR(VLOOKUP(A93,'[1]Sheet1'!$A$453:$AE$538,25,FALSE)/100,0)</f>
        <v>0.005624497812695295</v>
      </c>
    </row>
    <row r="94" spans="1:12" ht="15.75" thickBot="1">
      <c r="A94" s="126" t="s">
        <v>190</v>
      </c>
      <c r="B94" s="127"/>
      <c r="C94" s="12">
        <f>_xlfn.IFERROR(VLOOKUP(A94,'[1]Sheet1'!$A$453:$AE$538,16,FALSE),0)</f>
        <v>3581</v>
      </c>
      <c r="D94" s="14">
        <f>_xlfn.IFERROR(VLOOKUP(A94,'[1]Sheet1'!$A$453:$AE$538,17,FALSE)/100,0)</f>
        <v>1</v>
      </c>
      <c r="E94" s="12">
        <f>_xlfn.IFERROR(VLOOKUP(A94,'[1]Sheet1'!$A$453:$AE$538,18,FALSE),0)</f>
        <v>6124</v>
      </c>
      <c r="F94" s="13">
        <f>_xlfn.IFERROR(VLOOKUP(A94,'[1]Sheet1'!$A$453:$AE$538,19,FALSE)/100,0)</f>
        <v>1</v>
      </c>
      <c r="G94" s="41">
        <f>_xlfn.IFERROR(VLOOKUP(A94,'[1]Sheet1'!$A$453:$AE$538,20,FALSE),0)</f>
        <v>1467</v>
      </c>
      <c r="H94" s="14">
        <f>_xlfn.IFERROR(VLOOKUP(A94,'[1]Sheet1'!$A$453:$AE$538,21,FALSE)/100,0)</f>
        <v>1</v>
      </c>
      <c r="I94" s="12">
        <f>_xlfn.IFERROR(VLOOKUP(A94,'[1]Sheet1'!$A$453:$AE$538,22,FALSE),0)</f>
        <v>29</v>
      </c>
      <c r="J94" s="13">
        <f>_xlfn.IFERROR(VLOOKUP(A94,'[1]Sheet1'!$A$453:$AE$538,23,FALSE)/100,0)</f>
        <v>1</v>
      </c>
      <c r="K94" s="41">
        <f>_xlfn.IFERROR(VLOOKUP(A94,'[1]Sheet1'!$A$453:$AE$538,24,FALSE),0)</f>
        <v>11201</v>
      </c>
      <c r="L94" s="13">
        <f>_xlfn.IFERROR(VLOOKUP(A94,'[1]Sheet1'!$A$453:$AE$538,25,FALSE)/100,0)</f>
        <v>1</v>
      </c>
    </row>
    <row r="95" spans="1:12" ht="15">
      <c r="A95" s="18"/>
      <c r="B95" s="18"/>
      <c r="C95" s="18"/>
      <c r="D95" s="84"/>
      <c r="E95" s="18"/>
      <c r="F95" s="84"/>
      <c r="G95" s="18"/>
      <c r="H95" s="84"/>
      <c r="I95" s="18"/>
      <c r="J95" s="84"/>
      <c r="K95" s="110"/>
      <c r="L95" s="85"/>
    </row>
    <row r="96" spans="9:11" ht="15">
      <c r="I96" s="111"/>
      <c r="K96" s="111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2015-06-11T14:12:56Z</cp:lastPrinted>
  <dcterms:created xsi:type="dcterms:W3CDTF">2015-02-10T10:46:02Z</dcterms:created>
  <dcterms:modified xsi:type="dcterms:W3CDTF">2019-09-17T10:33:21Z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