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6935" windowHeight="7155" tabRatio="847" activeTab="0"/>
  </bookViews>
  <sheets>
    <sheet name="Table des matières" sheetId="1" r:id="rId1"/>
    <sheet name="28.1.1" sheetId="2" r:id="rId2"/>
    <sheet name="28.1.2" sheetId="3" r:id="rId3"/>
    <sheet name="28.1.3" sheetId="4" r:id="rId4"/>
    <sheet name="28.1.4" sheetId="5" r:id="rId5"/>
    <sheet name="28.2.1" sheetId="6" r:id="rId6"/>
    <sheet name="28.2.2" sheetId="7" r:id="rId7"/>
    <sheet name="28.2.3" sheetId="8" r:id="rId8"/>
    <sheet name="28.2.4" sheetId="9" r:id="rId9"/>
    <sheet name="28.3.1" sheetId="10" r:id="rId10"/>
    <sheet name="28.3.2" sheetId="11" r:id="rId11"/>
    <sheet name="28.3.3" sheetId="12" r:id="rId12"/>
    <sheet name="28.3.4" sheetId="13" r:id="rId13"/>
    <sheet name="28.4.1" sheetId="14" r:id="rId14"/>
    <sheet name="28.4.2" sheetId="15" r:id="rId15"/>
    <sheet name="28.4.3" sheetId="16" r:id="rId16"/>
    <sheet name="28.4.4" sheetId="17" r:id="rId17"/>
    <sheet name="28.5.1" sheetId="18" r:id="rId18"/>
    <sheet name="28.5.2" sheetId="19" r:id="rId19"/>
    <sheet name="28.5.3" sheetId="20" r:id="rId20"/>
    <sheet name="28.5.4" sheetId="21" r:id="rId21"/>
  </sheets>
  <externalReferences>
    <externalReference r:id="rId2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<sst xmlns="http://schemas.openxmlformats.org/spreadsheetml/2006/main" count="2610" uniqueCount="630">
  <si>
    <t>28.1.</t>
  </si>
  <si>
    <t xml:space="preserve">Déviation </t>
  </si>
  <si>
    <t>28.1.1.</t>
  </si>
  <si>
    <t>28.1.2.</t>
  </si>
  <si>
    <t>28.1.3.</t>
  </si>
  <si>
    <t>28.1.4.</t>
  </si>
  <si>
    <t>28.2.</t>
  </si>
  <si>
    <t xml:space="preserve">Agent matériel lié à la déviation </t>
  </si>
  <si>
    <t>28.2.1.</t>
  </si>
  <si>
    <t>28.2.2.</t>
  </si>
  <si>
    <t>28.2.3.</t>
  </si>
  <si>
    <t>28.2.4.</t>
  </si>
  <si>
    <t>28.3.</t>
  </si>
  <si>
    <t xml:space="preserve">Modalité de la blessure </t>
  </si>
  <si>
    <t>28.3.1.</t>
  </si>
  <si>
    <t>28.3.2.</t>
  </si>
  <si>
    <t>28.3.3.</t>
  </si>
  <si>
    <t>28.3.4.</t>
  </si>
  <si>
    <t>28.4.</t>
  </si>
  <si>
    <t xml:space="preserve">Nature de la blessure </t>
  </si>
  <si>
    <t>28.4.1.</t>
  </si>
  <si>
    <t>28.4.2.</t>
  </si>
  <si>
    <t>28.4.3.</t>
  </si>
  <si>
    <t>28.4.4.</t>
  </si>
  <si>
    <t>28.5.</t>
  </si>
  <si>
    <t xml:space="preserve">Localisation de la  blessure </t>
  </si>
  <si>
    <t>28.5.1.</t>
  </si>
  <si>
    <t>28.5.2.</t>
  </si>
  <si>
    <t>28.5.3.</t>
  </si>
  <si>
    <t>28.5.4.</t>
  </si>
  <si>
    <t>Codes SEAT</t>
  </si>
  <si>
    <t>Déviation</t>
  </si>
  <si>
    <t>Année</t>
  </si>
  <si>
    <t>N</t>
  </si>
  <si>
    <t>%</t>
  </si>
  <si>
    <t>00</t>
  </si>
  <si>
    <t>Pas d'information</t>
  </si>
  <si>
    <t>1</t>
  </si>
  <si>
    <t>Déviation par problème électrique, explosion, feu - Total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</si>
  <si>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</si>
  <si>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</si>
  <si>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</si>
  <si>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</si>
  <si>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</si>
  <si>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</si>
  <si>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2</t>
  </si>
  <si>
    <t>Déviation par débordement, renversement, fuite, écoulement, vaporisation, dégagement - Total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</si>
  <si>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</si>
  <si>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</si>
  <si>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</si>
  <si>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</si>
  <si>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</si>
  <si>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</si>
  <si>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3</t>
  </si>
  <si>
    <t>Rupture, bris, éclatement, glissade, chute, effondrement d'Agent matériel - Total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</si>
  <si>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</si>
  <si>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</si>
  <si>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</si>
  <si>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</si>
  <si>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</si>
  <si>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</si>
  <si>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</si>
  <si>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4</t>
  </si>
  <si>
    <t>Perte, totale ou partielle, de contrôle de machine, moyen de transport - équipement de manutention, outil à main, objet, animal - Total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</si>
  <si>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</si>
  <si>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</si>
  <si>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</si>
  <si>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</si>
  <si>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</si>
  <si>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</si>
  <si>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</si>
  <si>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Total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</si>
  <si>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</si>
  <si>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</si>
  <si>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</si>
  <si>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</si>
  <si>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6</t>
  </si>
  <si>
    <t>Mouvement du corps sans contrainte physique (conduisant généralement à une blessure externe) - Total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</si>
  <si>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</si>
  <si>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</si>
  <si>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</si>
  <si>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</si>
  <si>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</si>
  <si>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</si>
  <si>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7</t>
  </si>
  <si>
    <t>Mouvement du corps sous ou avec contrainte physique (conduisant généralement à une blessure interne) - Total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</si>
  <si>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</si>
  <si>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</si>
  <si>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</si>
  <si>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</si>
  <si>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</si>
  <si>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</si>
  <si>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</si>
  <si>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8</t>
  </si>
  <si>
    <t>Surprise, frayeur, violence, agression, menace, présence - Total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</si>
  <si>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</si>
  <si>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</si>
  <si>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</si>
  <si>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</si>
  <si>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</si>
  <si>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</si>
  <si>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</si>
  <si>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</si>
  <si>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TOTAL</t>
  </si>
  <si>
    <t>Genre de la victime</t>
  </si>
  <si>
    <t>Femmes</t>
  </si>
  <si>
    <t>Hommes</t>
  </si>
  <si>
    <t>Génération de la victime</t>
  </si>
  <si>
    <t>15-24 ans</t>
  </si>
  <si>
    <t>25-49 ans</t>
  </si>
  <si>
    <t>50 ans et +</t>
  </si>
  <si>
    <t>Genre de travail</t>
  </si>
  <si>
    <t>Travail manuel</t>
  </si>
  <si>
    <t>Travail intellectuel</t>
  </si>
  <si>
    <t>Commentaires</t>
  </si>
  <si>
    <t xml:space="preserve">Dans "Travail manuel" sont compris les catégories professionnelles suivantes: ouvrier, ouvriers à statut d'employé, </t>
  </si>
  <si>
    <t xml:space="preserve">extension-loi, gens de maison assujettis à l'ONSS, gens de maison non assujettis à l'ONSS, </t>
  </si>
  <si>
    <t xml:space="preserve">ouvrier intérimaire, autres "lois de 1971" et étudiants intérimaires. </t>
  </si>
  <si>
    <t>Dans "Travail intellectuel" sont compris les catégories professionnelles suivantes: employé administratif,</t>
  </si>
  <si>
    <t>autre employé et employé intérimaire.</t>
  </si>
  <si>
    <t>Agent matériel lié à la déviation</t>
  </si>
  <si>
    <t>00.00</t>
  </si>
  <si>
    <t>Pas d’agent matériel ou pas d’information</t>
  </si>
  <si>
    <t>01.00</t>
  </si>
  <si>
    <t>Bâtiments, constructions, surfaces - à niveau (intérieur ou extérieur, fixes ou mobiles, temporaires ou non) – Non précisé</t>
  </si>
  <si>
    <t>02.00</t>
  </si>
  <si>
    <t>Bâtiments, constructions, surfaces – en hauteur (intérieur ou extérieur) - Non précisé</t>
  </si>
  <si>
    <t>03.00</t>
  </si>
  <si>
    <t>Bâtiments, constructions, surfaces – en profondeur (intérieur ou extérieur) - Non précisé</t>
  </si>
  <si>
    <t>04.00</t>
  </si>
  <si>
    <t>Dispositifs de distribution de matière, d’alimentation, canalisations - Non précisé</t>
  </si>
  <si>
    <t>05.00</t>
  </si>
  <si>
    <t>Moteurs, dispositifs de  transmission et de stockage d’énergie - Non précisé</t>
  </si>
  <si>
    <t>06.00</t>
  </si>
  <si>
    <t>Outils à main, non motorisés - Non précisé</t>
  </si>
  <si>
    <t>07.00</t>
  </si>
  <si>
    <t>Outils tenus ou guidés à la main, mécaniques - Non précisé</t>
  </si>
  <si>
    <t>08.00</t>
  </si>
  <si>
    <t>Outils à main - sans précision sur la motorisation - Non précisé</t>
  </si>
  <si>
    <t>09.00</t>
  </si>
  <si>
    <t>Machines et équipements - portables ou mobiles - Non précisé</t>
  </si>
  <si>
    <t>10.00</t>
  </si>
  <si>
    <t>Machines et équipements - fixes - Non précisé</t>
  </si>
  <si>
    <t>11.00</t>
  </si>
  <si>
    <t>Dispositifs de convoyage, de transport et de stockage - Non précisé</t>
  </si>
  <si>
    <t>12.00</t>
  </si>
  <si>
    <t>Véhicules terrestres - Non précisé</t>
  </si>
  <si>
    <t>13.00</t>
  </si>
  <si>
    <t>Autres véhicules de transport - Non précisé</t>
  </si>
  <si>
    <t>14.00</t>
  </si>
  <si>
    <t>Matériaux, objets, produits, éléments constitutifs de machine - bris, poussières - Non précisé</t>
  </si>
  <si>
    <t>15.00</t>
  </si>
  <si>
    <t>Substances chimiques, explosives, radioactives, biologiques - Non précisé</t>
  </si>
  <si>
    <t>16.00</t>
  </si>
  <si>
    <t>Dispositifs et équipements de sécurité – Non précisé</t>
  </si>
  <si>
    <t>17.00</t>
  </si>
  <si>
    <t>Équipements de bureau et personnels, matériel de sport, armes, appareillage domestique - Non précisé</t>
  </si>
  <si>
    <t>18.00</t>
  </si>
  <si>
    <t>Organismes vivants et êtres humains - Non précisé</t>
  </si>
  <si>
    <t>19.00</t>
  </si>
  <si>
    <t>Déchets en vrac - Non précisé</t>
  </si>
  <si>
    <t>20.00</t>
  </si>
  <si>
    <t>Phénomènes physiques et éléments naturels - Non précisé</t>
  </si>
  <si>
    <t>99.00</t>
  </si>
  <si>
    <t>Autres agents matériels non listés dans cette classification</t>
  </si>
  <si>
    <t xml:space="preserve">Genre de travail </t>
  </si>
  <si>
    <t>Contact-modalité blessure</t>
  </si>
  <si>
    <t>Contact avec courant électrique, température, substance dangereuse - Total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</si>
  <si>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</si>
  <si>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</si>
  <si>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</si>
  <si>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</si>
  <si>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</si>
  <si>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</si>
  <si>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</si>
  <si>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</si>
  <si>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</si>
  <si>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Total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</si>
  <si>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</si>
  <si>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</si>
  <si>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</si>
  <si>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</si>
  <si>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</si>
  <si>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Mouvement vertical ou horizontal, écrasement sur, contre (résultat d'une chute) -Total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</si>
  <si>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</si>
  <si>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</si>
  <si>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</si>
  <si>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</si>
  <si>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Total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</si>
  <si>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</si>
  <si>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</si>
  <si>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</si>
  <si>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</si>
  <si>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</si>
  <si>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</si>
  <si>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</si>
  <si>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Total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</si>
  <si>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</si>
  <si>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</si>
  <si>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</si>
  <si>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</si>
  <si>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</si>
  <si>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 - Total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</si>
  <si>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</si>
  <si>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</si>
  <si>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</si>
  <si>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</si>
  <si>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</si>
  <si>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</si>
  <si>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Total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</si>
  <si>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</si>
  <si>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</si>
  <si>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</si>
  <si>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</si>
  <si>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</si>
  <si>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piqûre, coups - Total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</si>
  <si>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</si>
  <si>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</si>
  <si>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</si>
  <si>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</si>
  <si>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</si>
  <si>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</si>
  <si>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Écrasement en mouvement vertical ou horizontal sur, contre un objet immobile (la victime est en mouvement) - Total</t>
  </si>
  <si>
    <t>Coincement, écrasement, etc. - Total</t>
  </si>
  <si>
    <t>Morsure, coup de pied, etc., (animal ou humain) - Total</t>
  </si>
  <si>
    <t>contrainte physique du corps, contrainte psychique - Total</t>
  </si>
  <si>
    <t xml:space="preserve">Codes </t>
  </si>
  <si>
    <t>Nature de la blessure</t>
  </si>
  <si>
    <t>Nature de la blessure inconnue ou non précisée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</si>
  <si>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</si>
  <si>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</si>
  <si>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</si>
  <si>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</si>
  <si>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</si>
  <si>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</si>
  <si>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</si>
  <si>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</si>
  <si>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</si>
  <si>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</si>
  <si>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</si>
  <si>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</si>
  <si>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</si>
  <si>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</si>
  <si>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</si>
  <si>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</si>
  <si>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</si>
  <si>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</si>
  <si>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</si>
  <si>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</si>
  <si>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</si>
  <si>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</si>
  <si>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</si>
  <si>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</si>
  <si>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</si>
  <si>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</si>
  <si>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Brûlures, brûlures par exposition à un liquide bouillant et gelures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</si>
  <si>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</si>
  <si>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</si>
  <si>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</si>
  <si>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</si>
  <si>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</si>
  <si>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et infections</t>
  </si>
  <si>
    <t>Empoisonnements aigus</t>
  </si>
  <si>
    <t>Infections aigues</t>
  </si>
  <si>
    <t>Autres types d'empoisonnements et d'infections</t>
  </si>
  <si>
    <t>Noyade et asphyxie - Total</t>
  </si>
  <si>
    <t>Noyade et asphyxie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</si>
  <si>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</si>
  <si>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</si>
  <si>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</si>
  <si>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</si>
  <si>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</si>
  <si>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</si>
  <si>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</si>
  <si>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</si>
  <si>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</si>
  <si>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</si>
  <si>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</si>
  <si>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</si>
  <si>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</si>
  <si>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</si>
  <si>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>Choc - Total</t>
  </si>
  <si>
    <t>Choc</t>
  </si>
  <si>
    <t>Chocs consécutifs à des agressions et menaces</t>
  </si>
  <si>
    <t>Chocs traumatiques</t>
  </si>
  <si>
    <t>Autres types de chocs</t>
  </si>
  <si>
    <t>Blessures multiples - Total</t>
  </si>
  <si>
    <t>Blessures multiples</t>
  </si>
  <si>
    <t>Autres blessures déterminées non classées sous d'autres rubriques</t>
  </si>
  <si>
    <t>Codes</t>
  </si>
  <si>
    <t>15-25 ans</t>
  </si>
  <si>
    <t>50 ans et plus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</si>
  <si>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</si>
  <si>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</si>
  <si>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</si>
  <si>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</si>
  <si>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</si>
  <si>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</si>
  <si>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</si>
  <si>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</si>
  <si>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</si>
  <si>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</si>
  <si>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</si>
  <si>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</si>
  <si>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</si>
  <si>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</si>
  <si>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</si>
  <si>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</si>
  <si>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</si>
  <si>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</si>
  <si>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</si>
  <si>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Cou, y compris colonne vertébrale, vertèbres du cou - Total</t>
  </si>
  <si>
    <t>20</t>
  </si>
  <si>
    <t>Cou, y compris colonne vertébrale, vertèbres du cou</t>
  </si>
  <si>
    <t>21</t>
  </si>
  <si>
    <t>29</t>
  </si>
  <si>
    <t>Autres parties du cou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</si>
  <si>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</si>
  <si>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</si>
  <si>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</si>
  <si>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</si>
  <si>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</si>
  <si>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</si>
  <si>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</si>
  <si>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</si>
  <si>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</si>
  <si>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</si>
  <si>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</si>
  <si>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</si>
  <si>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</si>
  <si>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</si>
  <si>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</si>
  <si>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</si>
  <si>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</si>
  <si>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</si>
  <si>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</si>
  <si>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</si>
  <si>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</si>
  <si>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</si>
  <si>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</si>
  <si>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</si>
  <si>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</si>
  <si>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</si>
  <si>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</si>
  <si>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</si>
  <si>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</si>
  <si>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</si>
  <si>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</si>
  <si>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</si>
  <si>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</si>
  <si>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</si>
  <si>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</si>
  <si>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</si>
  <si>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</si>
  <si>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</si>
  <si>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</si>
  <si>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</si>
  <si>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</si>
  <si>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</si>
  <si>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</si>
  <si>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</si>
  <si>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</si>
  <si>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</si>
  <si>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</si>
  <si>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</si>
  <si>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</si>
  <si>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</si>
  <si>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</si>
  <si>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</si>
  <si>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</si>
  <si>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</si>
  <si>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</si>
  <si>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</si>
  <si>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</si>
  <si>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</si>
  <si>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</si>
  <si>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</si>
  <si>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</si>
  <si>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</si>
  <si>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 xml:space="preserve">Localisation de la blessure </t>
  </si>
  <si>
    <t>Cou, y compris colonne vertébrale et vertèbres du cou - sans autre spécification</t>
  </si>
  <si>
    <t>Torse et organes - sans autre spécification</t>
  </si>
  <si>
    <t>Membres supérieurs - sans autre spécification</t>
  </si>
  <si>
    <t>Membres inférieurs - sans autre spécification</t>
  </si>
  <si>
    <t>Ensemble du corps et endroits multiples - sans autre spécification</t>
  </si>
  <si>
    <t xml:space="preserve">Dans "Travail manuel" sont compris les catégories professionnelles suivantes: ouvrier, ouvriers à statut d'employé, extension-loi, gens de maison assujettis à l'ONSS, gens de maison non assujettis à l'ONSS, uvrier intérimaire, autres "lois de 1971" et étudiants intérimaires. </t>
  </si>
  <si>
    <t>Dans "Travail intellectuel" sont compris les catégories professionnelles suivantes: employé administratif, autre employé et employé intérimaire.</t>
  </si>
  <si>
    <t xml:space="preserve">21.4. Nature de la blessure </t>
  </si>
  <si>
    <t>28.1. Déviation</t>
  </si>
  <si>
    <t xml:space="preserve">28.2. Agent matériel lié à la déviation </t>
  </si>
  <si>
    <t xml:space="preserve">28.3. Modalité de la blessure </t>
  </si>
  <si>
    <t xml:space="preserve">28.5. Localisation de la  blessure </t>
  </si>
  <si>
    <t>00 Inconnu</t>
  </si>
  <si>
    <t>10 Déviation par problème électrique, explosion, feu - non précisé</t>
  </si>
  <si>
    <t>13 Explosion</t>
  </si>
  <si>
    <t>19 Autre déviation connue du groupe 10 nlcd</t>
  </si>
  <si>
    <t>20 Déviation par débordement, renversement, fuite, écoulement, vaporisation, dégagement - non précisé</t>
  </si>
  <si>
    <t>21 à l'état de solide - débordement, renversement</t>
  </si>
  <si>
    <t>30 Rupture, bris, éclatement, glissade, chute, effondrement d'agent matériel - non précisé</t>
  </si>
  <si>
    <t>31 Rupture de matériel, aux joints, aux connexions</t>
  </si>
  <si>
    <t>33 Glissade, chute, effondrement d'agent matériel - supérieur</t>
  </si>
  <si>
    <t>34 Glissade, chute, effondrement d'agent matériel - inférieur</t>
  </si>
  <si>
    <t>35 Glissade, chute, effondrement d'agent matériel - de plain-pied</t>
  </si>
  <si>
    <t>39 Autre déviation connue du groupe 30 nlcd</t>
  </si>
  <si>
    <t>40 Perte, totale ou partielle de contrôle de machine, moyen de transport - équipement de manutention, outil à main, objet, animal - non précisé</t>
  </si>
  <si>
    <t>41 Perte, totale ou partielle de contrôle de machine ou de la matière travaillée par la machine</t>
  </si>
  <si>
    <t>42 Perte, totale ou partielle de contrôle de moyen de transport - d'équipement de manutention</t>
  </si>
  <si>
    <t>43 Perte, totale ou partielle de contrôle d'outil à main ou de la matière travaillée par l'outil</t>
  </si>
  <si>
    <t>44 Perte, totale ou partielle de contrôle d'objet, porté, déplacé, manipulé etc.</t>
  </si>
  <si>
    <t>45 Perte, totale ou partielle de contrôle d'animal</t>
  </si>
  <si>
    <t>49 Autre déviation connue du groupe 40 nlcd</t>
  </si>
  <si>
    <t>50 Glissade ou trébuchement avec chute, chute de personne - non précisé</t>
  </si>
  <si>
    <t>51 Chute de personne - de hauteur</t>
  </si>
  <si>
    <t>52 Glissade ou trébuchement avec chute, chute de personne - de plain-pied</t>
  </si>
  <si>
    <t>59 Autre déviation connue du groupe 50 nlcd</t>
  </si>
  <si>
    <t>60 Mouvement du corps sans contrainte physique - non précisé</t>
  </si>
  <si>
    <t>62 En s'agenouillant, s'asseyant, s'appuyant contre</t>
  </si>
  <si>
    <t>63 En étant attrapé, entraîné, par quelque chose ou par son élan</t>
  </si>
  <si>
    <t>64 Mouvements non coordonnés, gestes intempestifs, inopportuns</t>
  </si>
  <si>
    <t>69 Autre déviation connue du groupe 60 nlcd</t>
  </si>
  <si>
    <t>70 Mouvements du corps sous ou avec contrainte physique</t>
  </si>
  <si>
    <t>71 En soulevant, en portant, en se levant</t>
  </si>
  <si>
    <t>72 En poussant, en tractant</t>
  </si>
  <si>
    <t>73 En déposant, en se baissant</t>
  </si>
  <si>
    <t>74 En torsion, en rotation, en se tournant</t>
  </si>
  <si>
    <t>75 En marchant lourdement, faux pas, glissade - sans chute</t>
  </si>
  <si>
    <t>79 Autre déviation connue du groupe 70 nlcd</t>
  </si>
  <si>
    <t>80 Surprise, frayeur, violence, agression, menace, présence - non précisé</t>
  </si>
  <si>
    <t>81 Surprise, frayeur</t>
  </si>
  <si>
    <t>82 Violence, agression, menaces entre membres de l'entreprise soumis à l'autorité de l'employeur</t>
  </si>
  <si>
    <t>83 Violence, agression, menace - provenant de personnes externes à l'entreprise envers les victimes dans le cadre de leur fonction</t>
  </si>
  <si>
    <t>84 Agression, bousculade - par animal</t>
  </si>
  <si>
    <t>85 Présence de la victime ou d'un tiers créant en soi un danger pour elle/lui-même ou pour autrui</t>
  </si>
  <si>
    <t>89 Autre déviation connue du groupe 80 nlcd</t>
  </si>
  <si>
    <t>99 Autre déviation non listée</t>
  </si>
  <si>
    <t>Total</t>
  </si>
  <si>
    <t>00.00 Pas d'agent matériel ou pas d'information</t>
  </si>
  <si>
    <t>01.00 Bâtiments, constructions, surfaces - à niveau</t>
  </si>
  <si>
    <t>02.00 Bâtiments, constructions, surfaces - en hauteur</t>
  </si>
  <si>
    <t>03.00 Bâtiments, constructions, surfaces - en profondeur</t>
  </si>
  <si>
    <t>04.00 Dispositifs de distribution de matière, d'alimentation, canalisations</t>
  </si>
  <si>
    <t>06.00 Outils à main, non motorisés</t>
  </si>
  <si>
    <t>09.00 Machines et équipements - portables ou mobiles</t>
  </si>
  <si>
    <t>11.00 Dispositifs de convoyage, de transport et de stockage</t>
  </si>
  <si>
    <t>12.00 Véhicules terrestres</t>
  </si>
  <si>
    <t>13.00 Autres véhicules de transport</t>
  </si>
  <si>
    <t>14.00 Matériaux, objets, produits, éléments constitutifs de machines, bris, poussières</t>
  </si>
  <si>
    <t>15.00 Substances chimiques, explosives, radioactives, biologiques</t>
  </si>
  <si>
    <t>17.00 Equipements de bureau et personnels, matériel de sport, armes, appareillage domestique</t>
  </si>
  <si>
    <t>18.00 Organismes vivants et êtres humains</t>
  </si>
  <si>
    <t>19.00 Déchets en vrac</t>
  </si>
  <si>
    <t>20.00 Phénomènes physiques et éléments naturels</t>
  </si>
  <si>
    <t>99.00 Autres agents matériels non listés dans cette classification</t>
  </si>
  <si>
    <t>11 Contact indirect avec un arc électrique, foudre</t>
  </si>
  <si>
    <t>13 Contact avec flamme nue ou objet, environnement - chaud ou en feu</t>
  </si>
  <si>
    <t>14 Contact avec objet, environnement - froid ou glacé</t>
  </si>
  <si>
    <t>15 Contact avec des substances dangereuses - via nez, bouche, par inhalaltion de</t>
  </si>
  <si>
    <t>16 Contact avec des substances dangereuses - sur ou à travers la peau ou les yeux</t>
  </si>
  <si>
    <t>19 Autre Contact - Modalité de la blessure connu du groupe 10 nlcd</t>
  </si>
  <si>
    <t>20 Noyade, ensevelissement, enveloppement - non précisé</t>
  </si>
  <si>
    <t>23 Enveloppement par, entouré de gaz ou de particules en suspension</t>
  </si>
  <si>
    <t>29 Autre contact - Modalité blessure connu du groupe 20 nlcd</t>
  </si>
  <si>
    <t>30 Ecrasement en mouvement vertical ou horizontal sur, contre un objet immobile (victime en mouvement)- non précisé</t>
  </si>
  <si>
    <t>31 Mouvement vertical, écrasement sur, contre (résultat d'une chute)</t>
  </si>
  <si>
    <t>32 Mouvement horizontal, écrasement sur, contre</t>
  </si>
  <si>
    <t>39 Autre contact - Modalité blessure connu du groupe 30 nlcd</t>
  </si>
  <si>
    <t>40 Heurt par objet en mouvement, collision avec - non précisé</t>
  </si>
  <si>
    <t>41 Heurt - par objet projeté</t>
  </si>
  <si>
    <t>42 Heurt - par objet qui chute</t>
  </si>
  <si>
    <t>43 Heurt - par objet en balancement</t>
  </si>
  <si>
    <t>44 Heurt - par objet y compris les véhicules - en rotation, mouvement, déplacement</t>
  </si>
  <si>
    <t>45 Collision avec un objet y compris les véhicules - collision avec une personne (la victime est en mouvement)</t>
  </si>
  <si>
    <t>49 Autre contact - Modalité de la blessure connu du groupe 40 nlcd</t>
  </si>
  <si>
    <t>50 Contact avec agent matériel coupant, pointu, dur, rugueux - non précisé</t>
  </si>
  <si>
    <t>51 Contact avec agent matériel coupant</t>
  </si>
  <si>
    <t>53 Contact avec agent matériel dur ou rugueux</t>
  </si>
  <si>
    <t>59 Autre Contact - Modalité de la blessure connu du groupe 40 nlcd</t>
  </si>
  <si>
    <t>60 Coincement, écrasement - non précisé</t>
  </si>
  <si>
    <t>61 Coincement, écrasement - dans</t>
  </si>
  <si>
    <t>62 Coincement, écrasement - sous</t>
  </si>
  <si>
    <t>63 Coincement, écrasement - entre</t>
  </si>
  <si>
    <t>69 Autre contact -Modalité de la blessure connu du groupe 60 nlcd</t>
  </si>
  <si>
    <t>70 Contrainte physique du corps, contrainte psychique - non précisé</t>
  </si>
  <si>
    <t>71 Contrainte physique - sur le système musculo-squelettique</t>
  </si>
  <si>
    <t>72 Contrainte physique- causée par des radiations, par le bruit, la lumière, la pression</t>
  </si>
  <si>
    <t>73 Contrainte psychique, choc mental</t>
  </si>
  <si>
    <t>79 Autre contact - Modalité de la blessure connu du groupe 70 nlcd</t>
  </si>
  <si>
    <t>80 Morsure, coup de pied, etc., animal ou humain - non précisé</t>
  </si>
  <si>
    <t>83 Coup, coup de pied, coup de tête, étranglement</t>
  </si>
  <si>
    <t>89 Autre contact - Modalité de la blessure connu du groupe 80 nlcd</t>
  </si>
  <si>
    <t>99 Autre contact - Modalité de la blessure non listé dans cette classification</t>
  </si>
  <si>
    <t>Inconnu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</si>
  <si>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</si>
  <si>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</si>
  <si>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</si>
  <si>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</si>
  <si>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</si>
  <si>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</si>
  <si>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</si>
  <si>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</si>
  <si>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</si>
  <si>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</si>
  <si>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</si>
  <si>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</si>
  <si>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</si>
  <si>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</si>
  <si>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</si>
  <si>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</si>
  <si>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</si>
  <si>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</si>
  <si>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</si>
  <si>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</si>
  <si>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</si>
  <si>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</si>
  <si>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</si>
  <si>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</si>
  <si>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j-90 Effets du bruit, des vibrations et de la pression</t>
  </si>
  <si>
    <t>k-91 Perte auditive aiguë</t>
  </si>
  <si>
    <t>n-100 Effets des extrêmes de température, de la lumière et des radiations</t>
  </si>
  <si>
    <t>s-110 Chocs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</si>
  <si>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</si>
  <si>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</si>
  <si>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</si>
  <si>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</si>
  <si>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</si>
  <si>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</si>
  <si>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</si>
  <si>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</si>
  <si>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</si>
  <si>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</si>
  <si>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</si>
  <si>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</si>
  <si>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</si>
  <si>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</si>
  <si>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</si>
  <si>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</si>
  <si>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</si>
  <si>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</si>
  <si>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</si>
  <si>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</si>
  <si>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</si>
  <si>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</si>
  <si>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</si>
  <si>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</si>
  <si>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</si>
  <si>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</si>
  <si>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</si>
  <si>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</si>
  <si>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</si>
  <si>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</si>
  <si>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</si>
  <si>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</si>
  <si>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</si>
  <si>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</si>
  <si>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</si>
  <si>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</si>
  <si>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</si>
  <si>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</si>
  <si>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</si>
  <si>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</si>
  <si>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</si>
  <si>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</si>
  <si>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</si>
  <si>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</si>
  <si>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t-111 Chocs consécutifs à des agressions et menaces</t>
  </si>
  <si>
    <t>u-112 Chocs traumatiques</t>
  </si>
  <si>
    <t>11 Problème électrique par défaillance dans l'installation - entraînant un contact indirect</t>
  </si>
  <si>
    <t>12 Problème électrique - entraînant un contact direct</t>
  </si>
  <si>
    <t>23 à l'état gazeux - vaporisation, formation d'aérosol, formation de gaz</t>
  </si>
  <si>
    <t>24 Pulvérulent - génération de fumée, émission de poussières, particules</t>
  </si>
  <si>
    <t>29 Autre déviation connue du groupe 20 nlcd</t>
  </si>
  <si>
    <t>05.00 Moteurs, dispositifs de transmission et de stockage d'énergie</t>
  </si>
  <si>
    <t>07.00 Outils tenus ou guidé à la main, mécaniques</t>
  </si>
  <si>
    <t>10.00 Machines et équipements - fixes</t>
  </si>
  <si>
    <t>10 Contact avec courant électrique, température, substance dangereuse - non précisé</t>
  </si>
  <si>
    <t>52 Contact avec agent matériel pointu</t>
  </si>
  <si>
    <t>81 Morsure par</t>
  </si>
  <si>
    <t>16.00 Dispositifs et équipements de sécurité</t>
  </si>
  <si>
    <t>22 Ensevelissement sous solide</t>
  </si>
  <si>
    <t>az-69 Autres types de brûlures, de brûlures par exposition à un liquide bouillant et de gelures</t>
  </si>
  <si>
    <t>m-99 Autres effets du bruit, des vibrations et de la pression</t>
  </si>
  <si>
    <t>22 à l'état de liquide - fuite, suintement, écouleemnt, éclaboussure, aspersion</t>
  </si>
  <si>
    <t>c-71 Empoisonnements aigus</t>
  </si>
  <si>
    <t>28. Caractéristiques des accidents sur le chemin du travail avec prévision d'incapacité permanente dans le secteur privé - 2020</t>
  </si>
  <si>
    <t>Accidents sur le chemin du travail avec prévision d'incapacité permanente selon la déviation : évolution 2012 - 2020</t>
  </si>
  <si>
    <t>Accidents sur le chemin du travail avec prévision d'incapacité permanente selon la déviation : distribution selon le genre - 2020</t>
  </si>
  <si>
    <t>Accidents sur le chemin du travail avec prévision d'incapacité permanente selon la déviation : distribution selon la génération - 2020</t>
  </si>
  <si>
    <t>Accidents sur le chemin du travail avec prévision d'incapacité permanente selon la déviation : distribution selon le genre de travail - 2020</t>
  </si>
  <si>
    <t>Accidents sur le chemin du travail avec prévision d'incapacité permanente selon l'agent matériel : évolution 2012 - 2020</t>
  </si>
  <si>
    <t>Accidents sur le chemin du travail avec prévision d'incapacité permanente selon l'agent matériel : distribution selon le genre - 2020</t>
  </si>
  <si>
    <t>Accidents sur le chemin du travail avec prévision d'incapacité permanente selon l'agent matériel : distribution selon la génération - 2020</t>
  </si>
  <si>
    <t>Accidents sur le chemin du travail avec prévision d'incapacité permanente selon l'agent matériel : distribution selon le genre de travail - 2020</t>
  </si>
  <si>
    <t>Accidents sur le chemin du travail avec prévision d'incapacité permanente selon la modalité de la blessure : évolution 2012 - 2020</t>
  </si>
  <si>
    <t>Accidents sur le chemin du travail avec prévision d'incapacité permanente selon la modalité de la blessure : distribution selon le genre - 2020</t>
  </si>
  <si>
    <t>Accidents sur le chemin du travail avec prévision d'incapacité permanente selon la modalité de la blessure : distribution selon la génération - 2020</t>
  </si>
  <si>
    <t>Accidents sur le chemin du travail avec prévision d'incapacité permanente selon la modalité de la blessure : distribution selon le genre de travail - 2020</t>
  </si>
  <si>
    <t>Accidents sur le chemin du travail avec prévision d'incapacité permanente selon la nature de la blessure : évolution 2012 - 2020</t>
  </si>
  <si>
    <t>Accidents sur le chemin du travail avec prévision d'incapacité permanente selon la nature de la blessure : distribution selon le genre - 2020</t>
  </si>
  <si>
    <t>Accidents sur le chemin du travail avec prévision d'incapacité permanente selon la nature de la blessure : distribution selon la génération - 2020</t>
  </si>
  <si>
    <t>Accidents sur le chemin du travail avec prévision d'incapacité permanente selon la nature de la blessure : distribution selon le genre de travail - 2020</t>
  </si>
  <si>
    <t>Accidents sur le chemin du travail avec prévision d'incapacité permanente selon la localisation de la blessure : évolution 2012 - 2020</t>
  </si>
  <si>
    <t>Accidents sur le chemin du travail avec prévision d'incapacité permanente selon la localisation de la blessure : distribution selon le genre - 2020</t>
  </si>
  <si>
    <t>Accidents sur le chemin du travail avec prévision d'incapacité permanente selon la localisation de la blessure : distribution selon la génération - 2020</t>
  </si>
  <si>
    <t>Accidents sur le chemin du travail avec prévision d'incapacité permanente selon la localisation de la blessure : distribution selon le genre de travail - 2020</t>
  </si>
  <si>
    <t>28.1.1. Accidents sur le chemin du travail avec prévision d'incapacité permanente selon la déviation : évolution 2012 - 2020</t>
  </si>
  <si>
    <t>28.1.2. Accidents sur le chemin du travail avec prévision d'incapacité permanente selon la déviation : distribution selon le genre - 2020</t>
  </si>
  <si>
    <t>28.1.3. Accidents sur le chemin du travail avec prévision d'incapacité permanente selon la déviation : distribution selon la génération - 2020</t>
  </si>
  <si>
    <t>28.1.4. Accidents sur le chemin du travail avec prévision d'incapacité permanente selon la déviation : distribution selon le genre de travail - 2020</t>
  </si>
  <si>
    <t>28.2.1. Accidents sur le chemin du travail avec prévision d'incapacité permanente selon l'agent matériel : évolution 2012 - 2020</t>
  </si>
  <si>
    <t>28.2.2. Accidents sur le chemin du travail avec prévision d'incapacité permanente selon l'agent matériel : distribution selon le genre - 2020</t>
  </si>
  <si>
    <t>28.2.3. Accidents sur le chemin du travail avec prévision d'incapacité permanente selon l'agent matériel : distribution selon la génération - 2020</t>
  </si>
  <si>
    <t>28.2.4. Accidents sur le chemin du travail avec prévision d'incapacité permanente selon l'agent matériel : distribution selon le genre de travail - 2020</t>
  </si>
  <si>
    <t>28.3.1. Accidents sur le chemin du travail avec prévision d'incapacité permanente selon la modalité de la blessure : évolution 2012 - 2020</t>
  </si>
  <si>
    <t>Variation de 2019 à 2020 en %</t>
  </si>
  <si>
    <t>28.3.2. Accidents sur le chemin du travail avec prévision d'incapacité permanente selon la modalité de la blessure : distribution selon le genre - 2020</t>
  </si>
  <si>
    <t>28.3.3. Accidents sur le chemin du travail avec prévision d'incapacité permanente selon la modalité de la blessure : distribution selon la génération - 2020</t>
  </si>
  <si>
    <t>28.3.4. Accidents sur le chemin du travail avec prévision d'incapacité permanente selon la modalité de la blessure : distribution selon le genre de travail - 2020</t>
  </si>
  <si>
    <t>28.4.1. Accidents sur le chemin du travail avec prévision d'incapacité permanente selon la nature de la blessure : évolution 2012 - 2020</t>
  </si>
  <si>
    <t>28.4.2. Accidents sur le chemin du travail avec prévision d'incapacité permanente selon la nature de la blessure : distribution selon le genre - 2020</t>
  </si>
  <si>
    <t>28.4.3. Accidents sur le chemin du travail avec prévision d'incapacité permanente selon la nature de la blessure : distribution selon la génération - 2020</t>
  </si>
  <si>
    <t>28.4.4. Accidents sur le chemin du travail avec prévision d'incapacité permanente selon la nature de la blessure : distribution selon le genre de travail - 2020</t>
  </si>
  <si>
    <t>28.5.1. Accidents sur le chemin du travail avec prévision d'incapacité permanente selon la localisation de la blessure : évolution 2012 - 2020</t>
  </si>
  <si>
    <t>28.5.2. Accidents sur le chemin du travail avec prévision d'incapacité permanente selon la localisation de la blessure : distribution selon le genre - 2020</t>
  </si>
  <si>
    <t>28.5.3. Accidents sur le chemin du travail avec prévision d'incapacité permanente selon la localisation de la blessure : distribution selon la génération - 2020</t>
  </si>
  <si>
    <t>28.5.4. Accidents sur le chemin du travail avec prévision d'incapacité permanente selon la localisation de la blessure : distribution selon le genre de travail - 2020</t>
  </si>
  <si>
    <t>14 Incendie, embrasement</t>
  </si>
  <si>
    <t xml:space="preserve"> </t>
  </si>
  <si>
    <t>e-79 Autres types d'empoisonnements et d'infections</t>
  </si>
  <si>
    <t>inconnu</t>
  </si>
  <si>
    <t xml:space="preserve">inconnu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</si>
</sst>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#,##0.0[$%-80C]"/>
    <numFmt numFmtId="174" formatCode="#,##0.00[$%-80C]"/>
    <numFmt numFmtId="175" formatCode="#,##0[$%-813]* "/>
    <numFmt numFmtId="176" formatCode="#,##0.00[$%-813]"/>
    <numFmt numFmtId="177" formatCode="#,##0.0[$%-813]"/>
    <numFmt numFmtId="178" formatCode="#,##0.0[$%-813]* "/>
    <numFmt numFmtId="179" formatCode="&quot;Ja&quot;;&quot;Ja&quot;;&quot;Nee&quot;"/>
    <numFmt numFmtId="180" formatCode="&quot;Waar&quot;;&quot;Waar&quot;;&quot;Onwaar&quot;"/>
    <numFmt numFmtId="181" formatCode="&quot;Aan&quot;;&quot;Aan&quot;;&quot;Uit&quot;"/>
    <numFmt numFmtId="182" formatCode="[$€-2]\ #.##000_);[Red]\([$€-2]\ #.##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u val="single"/>
      <sz val="11"/>
      <name val="Microsoft Sans Serif"/>
      <family val="2"/>
    </font>
    <font>
      <b/>
      <sz val="11"/>
      <name val="Microsoft Sans Serif"/>
      <family val="2"/>
    </font>
    <font>
      <sz val="11"/>
      <color indexed="10"/>
      <name val="Microsoft Sans Serif"/>
      <family val="2"/>
    </font>
    <font>
      <sz val="11"/>
      <color indexed="8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i/>
      <sz val="11"/>
      <name val="Microsoft Sans Serif"/>
      <family val="2"/>
    </font>
    <font>
      <i/>
      <sz val="11"/>
      <color indexed="8"/>
      <name val="Microsoft Sans Serif"/>
      <family val="2"/>
    </font>
    <font>
      <b/>
      <sz val="12"/>
      <name val="Microsoft Sans Serif"/>
      <family val="2"/>
    </font>
    <font>
      <u val="single"/>
      <sz val="11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0" fillId="0" borderId="0" xfId="44" applyFill="1" applyAlignment="1">
      <alignment/>
    </xf>
    <xf numFmtId="0" fontId="40" fillId="0" borderId="0" xfId="44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9" fontId="4" fillId="0" borderId="2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3" fontId="3" fillId="33" borderId="27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9" fontId="4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72" fontId="4" fillId="0" borderId="24" xfId="0" applyNumberFormat="1" applyFont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3" fontId="11" fillId="34" borderId="23" xfId="0" applyNumberFormat="1" applyFont="1" applyFill="1" applyBorder="1" applyAlignment="1">
      <alignment horizontal="center" vertical="center"/>
    </xf>
    <xf numFmtId="172" fontId="12" fillId="34" borderId="24" xfId="0" applyNumberFormat="1" applyFont="1" applyFill="1" applyBorder="1" applyAlignment="1">
      <alignment horizontal="center" vertical="center"/>
    </xf>
    <xf numFmtId="172" fontId="12" fillId="0" borderId="33" xfId="0" applyNumberFormat="1" applyFont="1" applyBorder="1" applyAlignment="1">
      <alignment horizontal="center" vertical="center"/>
    </xf>
    <xf numFmtId="172" fontId="12" fillId="0" borderId="19" xfId="0" applyNumberFormat="1" applyFont="1" applyBorder="1" applyAlignment="1">
      <alignment horizontal="center" vertical="center"/>
    </xf>
    <xf numFmtId="172" fontId="12" fillId="0" borderId="12" xfId="0" applyNumberFormat="1" applyFont="1" applyBorder="1" applyAlignment="1">
      <alignment horizontal="center" vertical="center"/>
    </xf>
    <xf numFmtId="172" fontId="12" fillId="0" borderId="34" xfId="0" applyNumberFormat="1" applyFont="1" applyBorder="1" applyAlignment="1">
      <alignment horizontal="center" vertical="center"/>
    </xf>
    <xf numFmtId="3" fontId="12" fillId="34" borderId="29" xfId="0" applyNumberFormat="1" applyFont="1" applyFill="1" applyBorder="1" applyAlignment="1">
      <alignment horizontal="center" vertical="center"/>
    </xf>
    <xf numFmtId="3" fontId="12" fillId="34" borderId="30" xfId="0" applyNumberFormat="1" applyFont="1" applyFill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172" fontId="12" fillId="0" borderId="22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172" fontId="12" fillId="0" borderId="15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12" fillId="34" borderId="23" xfId="0" applyNumberFormat="1" applyFont="1" applyFill="1" applyBorder="1" applyAlignment="1">
      <alignment horizontal="center" vertical="center"/>
    </xf>
    <xf numFmtId="172" fontId="12" fillId="34" borderId="28" xfId="0" applyNumberFormat="1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172" fontId="12" fillId="0" borderId="45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172" fontId="12" fillId="0" borderId="47" xfId="0" applyNumberFormat="1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72" fontId="12" fillId="0" borderId="32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72" fontId="12" fillId="0" borderId="2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11" fillId="34" borderId="44" xfId="0" applyNumberFormat="1" applyFont="1" applyFill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72" fontId="4" fillId="0" borderId="51" xfId="0" applyNumberFormat="1" applyFont="1" applyFill="1" applyBorder="1" applyAlignment="1">
      <alignment horizontal="center" vertical="center"/>
    </xf>
    <xf numFmtId="3" fontId="3" fillId="34" borderId="23" xfId="0" applyNumberFormat="1" applyFont="1" applyFill="1" applyBorder="1" applyAlignment="1">
      <alignment horizontal="center" vertical="center"/>
    </xf>
    <xf numFmtId="172" fontId="3" fillId="34" borderId="28" xfId="0" applyNumberFormat="1" applyFont="1" applyFill="1" applyBorder="1" applyAlignment="1">
      <alignment horizontal="center" vertical="center"/>
    </xf>
    <xf numFmtId="172" fontId="3" fillId="34" borderId="24" xfId="0" applyNumberFormat="1" applyFont="1" applyFill="1" applyBorder="1" applyAlignment="1">
      <alignment horizontal="center" vertical="center"/>
    </xf>
    <xf numFmtId="3" fontId="8" fillId="34" borderId="23" xfId="0" applyNumberFormat="1" applyFont="1" applyFill="1" applyBorder="1" applyAlignment="1">
      <alignment horizontal="center" vertical="center"/>
    </xf>
    <xf numFmtId="172" fontId="3" fillId="0" borderId="45" xfId="0" applyNumberFormat="1" applyFont="1" applyBorder="1" applyAlignment="1">
      <alignment horizontal="center" vertical="center"/>
    </xf>
    <xf numFmtId="172" fontId="3" fillId="0" borderId="33" xfId="0" applyNumberFormat="1" applyFont="1" applyBorder="1" applyAlignment="1">
      <alignment horizontal="center" vertical="center"/>
    </xf>
    <xf numFmtId="172" fontId="3" fillId="0" borderId="47" xfId="0" applyNumberFormat="1" applyFont="1" applyBorder="1" applyAlignment="1">
      <alignment horizontal="center" vertical="center"/>
    </xf>
    <xf numFmtId="172" fontId="3" fillId="0" borderId="38" xfId="0" applyNumberFormat="1" applyFont="1" applyBorder="1" applyAlignment="1">
      <alignment horizontal="center" vertical="center"/>
    </xf>
    <xf numFmtId="172" fontId="3" fillId="0" borderId="32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8" fillId="34" borderId="44" xfId="0" applyNumberFormat="1" applyFont="1" applyFill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172" fontId="3" fillId="33" borderId="47" xfId="0" applyNumberFormat="1" applyFont="1" applyFill="1" applyBorder="1" applyAlignment="1">
      <alignment horizontal="center" vertical="center"/>
    </xf>
    <xf numFmtId="172" fontId="3" fillId="33" borderId="38" xfId="0" applyNumberFormat="1" applyFont="1" applyFill="1" applyBorder="1" applyAlignment="1">
      <alignment horizontal="center" vertical="center"/>
    </xf>
    <xf numFmtId="3" fontId="8" fillId="33" borderId="48" xfId="0" applyNumberFormat="1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172" fontId="3" fillId="0" borderId="52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172" fontId="3" fillId="0" borderId="34" xfId="0" applyNumberFormat="1" applyFont="1" applyFill="1" applyBorder="1" applyAlignment="1">
      <alignment horizontal="center" vertical="center"/>
    </xf>
    <xf numFmtId="172" fontId="3" fillId="0" borderId="31" xfId="0" applyNumberFormat="1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 vertical="center"/>
    </xf>
    <xf numFmtId="172" fontId="3" fillId="0" borderId="45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172" fontId="3" fillId="0" borderId="33" xfId="0" applyNumberFormat="1" applyFont="1" applyFill="1" applyBorder="1" applyAlignment="1">
      <alignment horizontal="center" vertical="center"/>
    </xf>
    <xf numFmtId="172" fontId="3" fillId="0" borderId="53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3" fontId="10" fillId="0" borderId="55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9" fontId="9" fillId="0" borderId="31" xfId="0" applyNumberFormat="1" applyFont="1" applyBorder="1" applyAlignment="1">
      <alignment horizontal="center" vertical="center"/>
    </xf>
    <xf numFmtId="9" fontId="9" fillId="0" borderId="19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172" fontId="11" fillId="0" borderId="34" xfId="0" applyNumberFormat="1" applyFont="1" applyBorder="1" applyAlignment="1">
      <alignment horizontal="center" vertical="center"/>
    </xf>
    <xf numFmtId="172" fontId="11" fillId="0" borderId="38" xfId="0" applyNumberFormat="1" applyFont="1" applyBorder="1" applyAlignment="1">
      <alignment horizontal="center" vertical="center"/>
    </xf>
    <xf numFmtId="172" fontId="11" fillId="0" borderId="22" xfId="0" applyNumberFormat="1" applyFont="1" applyBorder="1" applyAlignment="1">
      <alignment horizontal="center" vertical="center"/>
    </xf>
    <xf numFmtId="172" fontId="11" fillId="0" borderId="52" xfId="0" applyNumberFormat="1" applyFont="1" applyBorder="1" applyAlignment="1">
      <alignment horizontal="center" vertical="center"/>
    </xf>
    <xf numFmtId="172" fontId="11" fillId="0" borderId="47" xfId="0" applyNumberFormat="1" applyFont="1" applyBorder="1" applyAlignment="1">
      <alignment horizontal="center" vertical="center"/>
    </xf>
    <xf numFmtId="172" fontId="11" fillId="0" borderId="21" xfId="0" applyNumberFormat="1" applyFont="1" applyBorder="1" applyAlignment="1">
      <alignment horizontal="center" vertical="center"/>
    </xf>
    <xf numFmtId="172" fontId="11" fillId="0" borderId="15" xfId="0" applyNumberFormat="1" applyFont="1" applyBorder="1" applyAlignment="1">
      <alignment horizontal="center" vertical="center"/>
    </xf>
    <xf numFmtId="9" fontId="11" fillId="0" borderId="0" xfId="0" applyNumberFormat="1" applyFont="1" applyBorder="1" applyAlignment="1">
      <alignment horizontal="center" vertical="center"/>
    </xf>
    <xf numFmtId="49" fontId="11" fillId="34" borderId="23" xfId="0" applyNumberFormat="1" applyFont="1" applyFill="1" applyBorder="1" applyAlignment="1">
      <alignment horizontal="center" vertical="center"/>
    </xf>
    <xf numFmtId="172" fontId="11" fillId="34" borderId="24" xfId="0" applyNumberFormat="1" applyFont="1" applyFill="1" applyBorder="1" applyAlignment="1">
      <alignment horizontal="center" vertical="center"/>
    </xf>
    <xf numFmtId="172" fontId="11" fillId="34" borderId="28" xfId="0" applyNumberFormat="1" applyFont="1" applyFill="1" applyBorder="1" applyAlignment="1">
      <alignment horizontal="center" vertical="center"/>
    </xf>
    <xf numFmtId="172" fontId="11" fillId="34" borderId="5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172" fontId="11" fillId="0" borderId="34" xfId="0" applyNumberFormat="1" applyFont="1" applyFill="1" applyBorder="1" applyAlignment="1">
      <alignment horizontal="center" vertical="center"/>
    </xf>
    <xf numFmtId="172" fontId="11" fillId="0" borderId="52" xfId="0" applyNumberFormat="1" applyFont="1" applyFill="1" applyBorder="1" applyAlignment="1">
      <alignment horizontal="center" vertical="center"/>
    </xf>
    <xf numFmtId="10" fontId="11" fillId="0" borderId="5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center"/>
    </xf>
    <xf numFmtId="172" fontId="11" fillId="0" borderId="45" xfId="0" applyNumberFormat="1" applyFont="1" applyBorder="1" applyAlignment="1">
      <alignment horizontal="center" vertical="center"/>
    </xf>
    <xf numFmtId="172" fontId="11" fillId="0" borderId="5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2" fontId="11" fillId="0" borderId="32" xfId="0" applyNumberFormat="1" applyFont="1" applyBorder="1" applyAlignment="1">
      <alignment horizontal="center" vertical="center"/>
    </xf>
    <xf numFmtId="172" fontId="11" fillId="0" borderId="59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/>
    </xf>
    <xf numFmtId="172" fontId="11" fillId="0" borderId="33" xfId="0" applyNumberFormat="1" applyFont="1" applyFill="1" applyBorder="1" applyAlignment="1">
      <alignment horizontal="center" vertical="center"/>
    </xf>
    <xf numFmtId="172" fontId="11" fillId="0" borderId="45" xfId="0" applyNumberFormat="1" applyFont="1" applyFill="1" applyBorder="1" applyAlignment="1">
      <alignment horizontal="center" vertical="center"/>
    </xf>
    <xf numFmtId="172" fontId="11" fillId="0" borderId="6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11" fillId="34" borderId="61" xfId="0" applyNumberFormat="1" applyFont="1" applyFill="1" applyBorder="1" applyAlignment="1">
      <alignment horizontal="center" vertical="center"/>
    </xf>
    <xf numFmtId="172" fontId="11" fillId="34" borderId="62" xfId="0" applyNumberFormat="1" applyFont="1" applyFill="1" applyBorder="1" applyAlignment="1">
      <alignment horizontal="center" vertical="center"/>
    </xf>
    <xf numFmtId="172" fontId="11" fillId="34" borderId="63" xfId="0" applyNumberFormat="1" applyFont="1" applyFill="1" applyBorder="1" applyAlignment="1">
      <alignment horizontal="center" vertical="center"/>
    </xf>
    <xf numFmtId="172" fontId="11" fillId="0" borderId="57" xfId="0" applyNumberFormat="1" applyFont="1" applyFill="1" applyBorder="1" applyAlignment="1">
      <alignment horizontal="center" vertical="center"/>
    </xf>
    <xf numFmtId="49" fontId="11" fillId="34" borderId="11" xfId="0" applyNumberFormat="1" applyFont="1" applyFill="1" applyBorder="1" applyAlignment="1">
      <alignment horizontal="center" vertical="center"/>
    </xf>
    <xf numFmtId="0" fontId="11" fillId="34" borderId="6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1" fillId="34" borderId="61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left" vertical="center" wrapText="1"/>
    </xf>
    <xf numFmtId="3" fontId="12" fillId="34" borderId="61" xfId="0" applyNumberFormat="1" applyFont="1" applyFill="1" applyBorder="1" applyAlignment="1">
      <alignment horizontal="center" vertical="center"/>
    </xf>
    <xf numFmtId="172" fontId="11" fillId="34" borderId="64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1" fillId="34" borderId="28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left" vertical="center" wrapText="1"/>
    </xf>
    <xf numFmtId="172" fontId="11" fillId="33" borderId="33" xfId="0" applyNumberFormat="1" applyFont="1" applyFill="1" applyBorder="1" applyAlignment="1">
      <alignment horizontal="center" vertical="center"/>
    </xf>
    <xf numFmtId="172" fontId="11" fillId="33" borderId="34" xfId="0" applyNumberFormat="1" applyFont="1" applyFill="1" applyBorder="1" applyAlignment="1">
      <alignment horizontal="center" vertical="center"/>
    </xf>
    <xf numFmtId="172" fontId="11" fillId="33" borderId="12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left" vertical="center" wrapText="1"/>
    </xf>
    <xf numFmtId="9" fontId="6" fillId="0" borderId="28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10" fontId="11" fillId="34" borderId="44" xfId="0" applyNumberFormat="1" applyFont="1" applyFill="1" applyBorder="1" applyAlignment="1">
      <alignment horizontal="center" vertical="center"/>
    </xf>
    <xf numFmtId="10" fontId="11" fillId="34" borderId="24" xfId="0" applyNumberFormat="1" applyFont="1" applyFill="1" applyBorder="1" applyAlignment="1">
      <alignment horizontal="center" vertical="center"/>
    </xf>
    <xf numFmtId="10" fontId="11" fillId="34" borderId="65" xfId="0" applyNumberFormat="1" applyFont="1" applyFill="1" applyBorder="1" applyAlignment="1">
      <alignment horizontal="center" vertical="center"/>
    </xf>
    <xf numFmtId="172" fontId="11" fillId="0" borderId="31" xfId="0" applyNumberFormat="1" applyFont="1" applyFill="1" applyBorder="1" applyAlignment="1">
      <alignment horizontal="center" vertical="center"/>
    </xf>
    <xf numFmtId="172" fontId="11" fillId="0" borderId="19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1" fontId="12" fillId="34" borderId="61" xfId="0" applyNumberFormat="1" applyFont="1" applyFill="1" applyBorder="1" applyAlignment="1">
      <alignment horizontal="center" vertical="center"/>
    </xf>
    <xf numFmtId="1" fontId="12" fillId="34" borderId="23" xfId="0" applyNumberFormat="1" applyFont="1" applyFill="1" applyBorder="1" applyAlignment="1">
      <alignment horizontal="center" vertical="center"/>
    </xf>
    <xf numFmtId="172" fontId="12" fillId="34" borderId="66" xfId="0" applyNumberFormat="1" applyFont="1" applyFill="1" applyBorder="1" applyAlignment="1">
      <alignment horizontal="center" vertical="center"/>
    </xf>
    <xf numFmtId="172" fontId="12" fillId="34" borderId="67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72" fontId="11" fillId="0" borderId="19" xfId="0" applyNumberFormat="1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72" fontId="11" fillId="0" borderId="1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" fontId="12" fillId="34" borderId="11" xfId="0" applyNumberFormat="1" applyFont="1" applyFill="1" applyBorder="1" applyAlignment="1">
      <alignment horizontal="center" vertical="center"/>
    </xf>
    <xf numFmtId="172" fontId="11" fillId="34" borderId="12" xfId="0" applyNumberFormat="1" applyFont="1" applyFill="1" applyBorder="1" applyAlignment="1">
      <alignment horizontal="center" vertical="center"/>
    </xf>
    <xf numFmtId="172" fontId="11" fillId="0" borderId="31" xfId="0" applyNumberFormat="1" applyFont="1" applyBorder="1" applyAlignment="1">
      <alignment horizontal="center" vertical="center"/>
    </xf>
    <xf numFmtId="172" fontId="11" fillId="0" borderId="53" xfId="0" applyNumberFormat="1" applyFont="1" applyBorder="1" applyAlignment="1">
      <alignment horizontal="center" vertical="center"/>
    </xf>
    <xf numFmtId="49" fontId="3" fillId="34" borderId="2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 wrapText="1"/>
    </xf>
    <xf numFmtId="0" fontId="34" fillId="0" borderId="0" xfId="0" applyFont="1" applyAlignment="1">
      <alignment/>
    </xf>
    <xf numFmtId="0" fontId="52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52" fillId="0" borderId="0" xfId="0" applyFont="1" applyAlignment="1">
      <alignment vertical="top"/>
    </xf>
    <xf numFmtId="172" fontId="11" fillId="34" borderId="59" xfId="0" applyNumberFormat="1" applyFont="1" applyFill="1" applyBorder="1" applyAlignment="1">
      <alignment horizontal="center" vertical="center"/>
    </xf>
    <xf numFmtId="9" fontId="11" fillId="34" borderId="23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15" fillId="0" borderId="0" xfId="0" applyFont="1" applyAlignment="1">
      <alignment vertical="top"/>
    </xf>
    <xf numFmtId="3" fontId="15" fillId="0" borderId="0" xfId="0" applyNumberFormat="1" applyFont="1" applyAlignment="1">
      <alignment vertical="top"/>
    </xf>
    <xf numFmtId="173" fontId="1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74" fontId="15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top"/>
    </xf>
    <xf numFmtId="9" fontId="11" fillId="34" borderId="44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left" vertical="center"/>
    </xf>
    <xf numFmtId="0" fontId="15" fillId="0" borderId="0" xfId="56" applyFont="1">
      <alignment vertical="top"/>
      <protection/>
    </xf>
    <xf numFmtId="0" fontId="6" fillId="0" borderId="4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3" fillId="0" borderId="0" xfId="0" applyNumberFormat="1" applyFont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11" fillId="34" borderId="56" xfId="0" applyFont="1" applyFill="1" applyBorder="1" applyAlignment="1">
      <alignment horizontal="center" vertical="center"/>
    </xf>
    <xf numFmtId="3" fontId="8" fillId="0" borderId="60" xfId="0" applyNumberFormat="1" applyFont="1" applyBorder="1" applyAlignment="1">
      <alignment horizontal="center" vertical="center"/>
    </xf>
    <xf numFmtId="3" fontId="8" fillId="0" borderId="58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3" fontId="11" fillId="34" borderId="56" xfId="0" applyNumberFormat="1" applyFont="1" applyFill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/>
    </xf>
    <xf numFmtId="3" fontId="3" fillId="0" borderId="58" xfId="0" applyNumberFormat="1" applyFont="1" applyBorder="1" applyAlignment="1">
      <alignment horizontal="center" vertical="center"/>
    </xf>
    <xf numFmtId="3" fontId="3" fillId="0" borderId="69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170" fontId="13" fillId="0" borderId="77" xfId="60" applyFont="1" applyBorder="1" applyAlignment="1">
      <alignment horizontal="center" vertical="center" wrapText="1"/>
    </xf>
    <xf numFmtId="170" fontId="13" fillId="0" borderId="78" xfId="60" applyFont="1" applyBorder="1" applyAlignment="1">
      <alignment horizontal="center" vertical="center" wrapText="1"/>
    </xf>
    <xf numFmtId="170" fontId="13" fillId="0" borderId="79" xfId="6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72" fontId="6" fillId="0" borderId="91" xfId="0" applyNumberFormat="1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20\Data\jaarrapport%202020%20hoofdstuk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583</v>
      </c>
      <c r="B1" s="2"/>
    </row>
    <row r="2" spans="1:2" ht="15">
      <c r="A2" s="3" t="s">
        <v>0</v>
      </c>
      <c r="B2" s="4" t="s">
        <v>1</v>
      </c>
    </row>
    <row r="3" spans="1:2" s="7" customFormat="1" ht="15">
      <c r="A3" s="6" t="s">
        <v>2</v>
      </c>
      <c r="B3" s="6" t="s">
        <v>584</v>
      </c>
    </row>
    <row r="4" spans="1:2" s="7" customFormat="1" ht="15">
      <c r="A4" s="6" t="s">
        <v>3</v>
      </c>
      <c r="B4" s="6" t="s">
        <v>585</v>
      </c>
    </row>
    <row r="5" spans="1:2" s="7" customFormat="1" ht="15">
      <c r="A5" s="6" t="s">
        <v>4</v>
      </c>
      <c r="B5" s="6" t="s">
        <v>586</v>
      </c>
    </row>
    <row r="6" spans="1:2" s="7" customFormat="1" ht="15">
      <c r="A6" s="6" t="s">
        <v>5</v>
      </c>
      <c r="B6" s="6" t="s">
        <v>587</v>
      </c>
    </row>
    <row r="7" spans="1:2" ht="15">
      <c r="A7" s="3" t="s">
        <v>6</v>
      </c>
      <c r="B7" s="4" t="s">
        <v>7</v>
      </c>
    </row>
    <row r="8" spans="1:2" s="7" customFormat="1" ht="15">
      <c r="A8" s="6" t="s">
        <v>8</v>
      </c>
      <c r="B8" s="6" t="s">
        <v>588</v>
      </c>
    </row>
    <row r="9" spans="1:2" s="7" customFormat="1" ht="15">
      <c r="A9" s="6" t="s">
        <v>9</v>
      </c>
      <c r="B9" s="6" t="s">
        <v>589</v>
      </c>
    </row>
    <row r="10" spans="1:2" s="7" customFormat="1" ht="15">
      <c r="A10" s="6" t="s">
        <v>10</v>
      </c>
      <c r="B10" s="6" t="s">
        <v>590</v>
      </c>
    </row>
    <row r="11" spans="1:2" s="7" customFormat="1" ht="15">
      <c r="A11" s="6" t="s">
        <v>11</v>
      </c>
      <c r="B11" s="6" t="s">
        <v>591</v>
      </c>
    </row>
    <row r="12" spans="1:2" ht="15">
      <c r="A12" s="3" t="s">
        <v>12</v>
      </c>
      <c r="B12" s="4" t="s">
        <v>13</v>
      </c>
    </row>
    <row r="13" spans="1:2" s="7" customFormat="1" ht="15">
      <c r="A13" s="6" t="s">
        <v>14</v>
      </c>
      <c r="B13" s="6" t="s">
        <v>592</v>
      </c>
    </row>
    <row r="14" spans="1:2" s="7" customFormat="1" ht="15">
      <c r="A14" s="6" t="s">
        <v>15</v>
      </c>
      <c r="B14" s="6" t="s">
        <v>593</v>
      </c>
    </row>
    <row r="15" spans="1:2" s="7" customFormat="1" ht="15">
      <c r="A15" s="6" t="s">
        <v>16</v>
      </c>
      <c r="B15" s="6" t="s">
        <v>594</v>
      </c>
    </row>
    <row r="16" spans="1:2" s="7" customFormat="1" ht="15">
      <c r="A16" s="6" t="s">
        <v>17</v>
      </c>
      <c r="B16" s="6" t="s">
        <v>595</v>
      </c>
    </row>
    <row r="17" spans="1:2" ht="15">
      <c r="A17" s="3" t="s">
        <v>18</v>
      </c>
      <c r="B17" s="4" t="s">
        <v>19</v>
      </c>
    </row>
    <row r="18" spans="1:2" s="7" customFormat="1" ht="15">
      <c r="A18" s="6" t="s">
        <v>20</v>
      </c>
      <c r="B18" s="6" t="s">
        <v>596</v>
      </c>
    </row>
    <row r="19" spans="1:2" s="7" customFormat="1" ht="15">
      <c r="A19" s="6" t="s">
        <v>21</v>
      </c>
      <c r="B19" s="6" t="s">
        <v>597</v>
      </c>
    </row>
    <row r="20" spans="1:2" s="7" customFormat="1" ht="15">
      <c r="A20" s="6" t="s">
        <v>22</v>
      </c>
      <c r="B20" s="6" t="s">
        <v>598</v>
      </c>
    </row>
    <row r="21" spans="1:2" s="7" customFormat="1" ht="15">
      <c r="A21" s="6" t="s">
        <v>23</v>
      </c>
      <c r="B21" s="6" t="s">
        <v>599</v>
      </c>
    </row>
    <row r="22" spans="1:2" ht="15">
      <c r="A22" s="3" t="s">
        <v>24</v>
      </c>
      <c r="B22" s="4" t="s">
        <v>25</v>
      </c>
    </row>
    <row r="23" spans="1:2" s="7" customFormat="1" ht="15">
      <c r="A23" s="6" t="s">
        <v>26</v>
      </c>
      <c r="B23" s="6" t="s">
        <v>600</v>
      </c>
    </row>
    <row r="24" spans="1:2" s="7" customFormat="1" ht="15">
      <c r="A24" s="6" t="s">
        <v>27</v>
      </c>
      <c r="B24" s="6" t="s">
        <v>601</v>
      </c>
    </row>
    <row r="25" spans="1:2" s="7" customFormat="1" ht="15">
      <c r="A25" s="6" t="s">
        <v>28</v>
      </c>
      <c r="B25" s="6" t="s">
        <v>602</v>
      </c>
    </row>
    <row r="26" spans="1:2" s="7" customFormat="1" ht="15">
      <c r="A26" s="6" t="s">
        <v>29</v>
      </c>
      <c r="B26" s="6" t="s">
        <v>603</v>
      </c>
    </row>
    <row r="27" spans="1:2" ht="15.75" thickBot="1">
      <c r="A27" s="5"/>
      <c r="B27" s="2"/>
    </row>
  </sheetData>
  <sheetProtection/>
  <hyperlinks>
    <hyperlink ref="A3:IV3" location="'28.1.1'!A1" display="28.1.1."/>
    <hyperlink ref="A4:IV4" location="'28.1.2'!A1" display="28.1.2."/>
    <hyperlink ref="A5:IV5" location="'28.1.3'!A1" display="28.1.3."/>
    <hyperlink ref="A6:IV6" location="'28.1.4'!A1" display="28.1.4."/>
    <hyperlink ref="A8:IV8" location="'28.2.1'!A1" display="28.2.1."/>
    <hyperlink ref="A9:IV9" location="'28.2.2'!A1" display="28.2.2."/>
    <hyperlink ref="A10:IV10" location="'28.2.3'!A1" display="28.2.3."/>
    <hyperlink ref="A11:IV11" location="'28.2.4'!A1" display="28.2.4."/>
    <hyperlink ref="A13:IV13" location="'28.3.1'!A1" display="28.3.1."/>
    <hyperlink ref="A14:IV14" location="'28.3.2'!A1" display="28.3.2."/>
    <hyperlink ref="A15:IV15" location="'28.3.3'!A1" display="28.3.3."/>
    <hyperlink ref="A16:IV16" location="'28.3.4'!A1" display="28.3.4."/>
    <hyperlink ref="A18:IV18" location="'28.4.1'!A1" display="28.4.1."/>
    <hyperlink ref="A19:IV19" location="'28.4.2'!A1" display="28.4.2."/>
    <hyperlink ref="A20:IV20" location="'28.4.3'!A1" display="28.4.3."/>
    <hyperlink ref="A21:IV21" location="'28.4.4'!A1" display="28.4.4."/>
    <hyperlink ref="A23:IV23" location="'28.5.1'!A1" display="28.5.1."/>
    <hyperlink ref="A24:IV24" location="'28.5.2'!A1" display="28.5.2."/>
    <hyperlink ref="A25:IV25" location="'28.5.3'!A1" display="28.5.3."/>
    <hyperlink ref="B3" location="'28.1.1'!A1" display="Accidents sur le chemin du travail avec prévision d'incapacité permanente selon la déviation : évolution 2012 - 2017"/>
    <hyperlink ref="B4" location="'28.1.2'!A1" display="Accidents sur le chemin du travail avec prévision d'incapacité permanente selon la déviation : distribution selon le genre - 2017"/>
    <hyperlink ref="B5" location="'28.1.3'!A1" display="Accidents sur le chemin du travail avec prévision d'incapacité permanente selon la déviation : distribution selon la génération - 2017"/>
    <hyperlink ref="B6" location="'28.1.4'!A1" display="Accidents sur le chemin du travail avec prévision d'incapacité permanente selon la déviation : distribution selon le genre de travail - 2017"/>
    <hyperlink ref="B8" location="'28.2.1'!A1" display="Accidents sur le chemin du travail avec prévision d'incapacité permanente selon l'agent matériel : évolution 2012 - 2017"/>
    <hyperlink ref="B9" location="'28.2.2'!A1" display="Accidents sur le chemin du travail avec prévision d'incapacité permanente selon l'agent matériel : distribution selon le genre - 2017"/>
    <hyperlink ref="B10" location="'28.2.3'!A1" display="Accidents sur le chemin du travail avec prévision d'incapacité permanente selon l'agent matériel : distribution selon la génération - 2017"/>
    <hyperlink ref="B11" location="'28.2.4'!A1" display="Accidents sur le chemin du travail avec prévision d'incapacité permanente selon l'agent matériel : distribution selon le genre de travail - 2017"/>
    <hyperlink ref="B13" location="'28.3.1'!A1" display="Accidents sur le chemin du travail avec prévision d'incapacité permanente selon la modalité de la blessure : évolution 2012 - 2017"/>
    <hyperlink ref="B14" location="'28.3.2'!A1" display="Accidents sur le chemin du travail avec prévision d'incapacité permanente selon la modalité de la blessure : distribution selon le genre - 2017"/>
    <hyperlink ref="B15" location="'28.3.3'!A1" display="Accidents sur le chemin du travail avec prévision d'incapacité permanente selon la modalité de la blessure : distribution selon la génération - 2017"/>
    <hyperlink ref="B16" location="'28.3.4'!A1" display="Accidents sur le chemin du travail avec prévision d'incapacité permanente selon la modalité de la blessure : distribution selon le genre de travail - 2017"/>
    <hyperlink ref="B18" location="'28.4.1'!A1" display="Accidents sur le chemin du travail avec prévision d'incapacité permanente selon la nature de la blessure : évolution 2012 - 2017"/>
    <hyperlink ref="B19" location="'28.4.2'!A1" display="Accidents sur le chemin du travail avec prévision d'incapacité permanente selon la nature de la blessure : distribution selon le genre - 2017"/>
    <hyperlink ref="B20" location="'28.4.3'!A1" display="Accidents sur le chemin du travail avec prévision d'incapacité permanente selon la nature de la blessure : distribution selon la génération - 2017"/>
    <hyperlink ref="B21" location="'28.4.4'!A1" display="Accidents sur le chemin du travail avec prévision d'incapacité permanente selon la nature de la blessure : distribution selon le genre de travail - 2017"/>
    <hyperlink ref="B23" location="'28.5.1'!A1" display="Accidents sur le chemin du travail avec prévision d'incapacité permanente selon la localisation de la blessure : évolution 2012 - 2017"/>
    <hyperlink ref="B24" location="'28.5.2'!A1" display="Accidents sur le chemin du travail avec prévision d'incapacité permanente selon la localisation de la blessure : distribution selon le genre - 2017"/>
    <hyperlink ref="B25" location="'28.5.3'!A1" display="Accidents sur le chemin du travail avec prévision d'incapacité permanente selon la localisation de la blessure : distribution selon la génération - 2017"/>
    <hyperlink ref="B26" location="'28.5.4'!A1" display="Accidents sur le chemin du travail avec prévision d'incapacité permanente selon la localisation de la blessure : distribution selon le genre de travail - 2017"/>
    <hyperlink ref="A26:IV26" location="'28.5.4'!A1" display="28.5.4.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9"/>
  <sheetViews>
    <sheetView zoomScale="70" zoomScaleNormal="70" zoomScalePageLayoutView="0" workbookViewId="0" topLeftCell="A1">
      <selection activeCell="A1" sqref="A1:U1"/>
    </sheetView>
  </sheetViews>
  <sheetFormatPr defaultColWidth="9.140625" defaultRowHeight="15"/>
  <cols>
    <col min="1" max="1" width="10.7109375" style="165" customWidth="1"/>
    <col min="2" max="2" width="79.7109375" style="165" bestFit="1" customWidth="1"/>
    <col min="3" max="21" width="14.7109375" style="165" customWidth="1"/>
    <col min="22" max="16384" width="9.140625" style="165" customWidth="1"/>
  </cols>
  <sheetData>
    <row r="1" spans="1:21" ht="24.75" customHeight="1" thickBot="1" thickTop="1">
      <c r="A1" s="326" t="s">
        <v>390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41"/>
    </row>
    <row r="2" spans="1:21" ht="24.75" customHeight="1" thickBot="1" thickTop="1">
      <c r="A2" s="326" t="s">
        <v>612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41"/>
    </row>
    <row r="3" spans="1:21" ht="19.5" customHeight="1" thickBot="1" thickTop="1">
      <c r="A3" s="305" t="s">
        <v>30</v>
      </c>
      <c r="B3" s="324" t="s">
        <v>166</v>
      </c>
      <c r="C3" s="297" t="s">
        <v>32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9"/>
      <c r="U3" s="355" t="s">
        <v>613</v>
      </c>
    </row>
    <row r="4" spans="1:21" ht="19.5" customHeight="1">
      <c r="A4" s="306"/>
      <c r="B4" s="353"/>
      <c r="C4" s="357">
        <v>2012</v>
      </c>
      <c r="D4" s="358"/>
      <c r="E4" s="357">
        <v>2013</v>
      </c>
      <c r="F4" s="358"/>
      <c r="G4" s="357">
        <v>2014</v>
      </c>
      <c r="H4" s="358"/>
      <c r="I4" s="357">
        <v>2015</v>
      </c>
      <c r="J4" s="358"/>
      <c r="K4" s="357">
        <v>2016</v>
      </c>
      <c r="L4" s="358"/>
      <c r="M4" s="357">
        <v>2017</v>
      </c>
      <c r="N4" s="358"/>
      <c r="O4" s="357">
        <v>2018</v>
      </c>
      <c r="P4" s="358"/>
      <c r="Q4" s="357">
        <v>2019</v>
      </c>
      <c r="R4" s="358"/>
      <c r="S4" s="357">
        <v>2020</v>
      </c>
      <c r="T4" s="358"/>
      <c r="U4" s="355"/>
    </row>
    <row r="5" spans="1:21" ht="19.5" customHeight="1" thickBot="1">
      <c r="A5" s="307"/>
      <c r="B5" s="354"/>
      <c r="C5" s="35" t="s">
        <v>33</v>
      </c>
      <c r="D5" s="36" t="s">
        <v>34</v>
      </c>
      <c r="E5" s="147" t="s">
        <v>33</v>
      </c>
      <c r="F5" s="60" t="s">
        <v>34</v>
      </c>
      <c r="G5" s="273" t="s">
        <v>33</v>
      </c>
      <c r="H5" s="36" t="s">
        <v>34</v>
      </c>
      <c r="I5" s="35" t="s">
        <v>33</v>
      </c>
      <c r="J5" s="36" t="s">
        <v>34</v>
      </c>
      <c r="K5" s="35" t="s">
        <v>33</v>
      </c>
      <c r="L5" s="36" t="s">
        <v>34</v>
      </c>
      <c r="M5" s="35" t="s">
        <v>33</v>
      </c>
      <c r="N5" s="36" t="s">
        <v>34</v>
      </c>
      <c r="O5" s="35" t="s">
        <v>33</v>
      </c>
      <c r="P5" s="36" t="s">
        <v>34</v>
      </c>
      <c r="Q5" s="35" t="s">
        <v>33</v>
      </c>
      <c r="R5" s="36" t="s">
        <v>34</v>
      </c>
      <c r="S5" s="35" t="s">
        <v>33</v>
      </c>
      <c r="T5" s="36" t="s">
        <v>34</v>
      </c>
      <c r="U5" s="356"/>
    </row>
    <row r="6" spans="1:22" ht="15.75" thickBot="1">
      <c r="A6" s="179" t="s">
        <v>35</v>
      </c>
      <c r="B6" s="154" t="s">
        <v>36</v>
      </c>
      <c r="C6" s="69">
        <v>157</v>
      </c>
      <c r="D6" s="181">
        <v>0.060524286815728606</v>
      </c>
      <c r="E6" s="69">
        <v>137</v>
      </c>
      <c r="F6" s="181">
        <v>0.05199240986717268</v>
      </c>
      <c r="G6" s="69">
        <v>154</v>
      </c>
      <c r="H6" s="181">
        <v>0.06411323896752706</v>
      </c>
      <c r="I6" s="69">
        <v>136</v>
      </c>
      <c r="J6" s="180">
        <v>0.05177007993909402</v>
      </c>
      <c r="K6" s="69">
        <v>184</v>
      </c>
      <c r="L6" s="180">
        <v>0.06835066864784546</v>
      </c>
      <c r="M6" s="69">
        <v>213</v>
      </c>
      <c r="N6" s="180">
        <v>0.07645369705671214</v>
      </c>
      <c r="O6" s="69">
        <v>231</v>
      </c>
      <c r="P6" s="180">
        <v>0.08363504706734251</v>
      </c>
      <c r="Q6" s="69">
        <v>280</v>
      </c>
      <c r="R6" s="180">
        <v>0.08886067914947636</v>
      </c>
      <c r="S6" s="69">
        <v>207</v>
      </c>
      <c r="T6" s="180">
        <v>0.08204518430439953</v>
      </c>
      <c r="U6" s="182">
        <v>-0.26071428571428573</v>
      </c>
      <c r="V6" s="254" t="s">
        <v>491</v>
      </c>
    </row>
    <row r="7" spans="1:22" ht="15.75" thickBot="1">
      <c r="A7" s="179" t="s">
        <v>37</v>
      </c>
      <c r="B7" s="154" t="s">
        <v>167</v>
      </c>
      <c r="C7" s="69">
        <v>51</v>
      </c>
      <c r="D7" s="181">
        <v>0.01966075558982267</v>
      </c>
      <c r="E7" s="69">
        <v>46</v>
      </c>
      <c r="F7" s="181">
        <v>0.0174573055028463</v>
      </c>
      <c r="G7" s="69">
        <v>45</v>
      </c>
      <c r="H7" s="181">
        <v>0.018734388009991675</v>
      </c>
      <c r="I7" s="69">
        <v>44</v>
      </c>
      <c r="J7" s="180">
        <v>0.01674914350970689</v>
      </c>
      <c r="K7" s="69">
        <v>67</v>
      </c>
      <c r="L7" s="180">
        <v>0.02488855869242199</v>
      </c>
      <c r="M7" s="69">
        <v>31</v>
      </c>
      <c r="N7" s="180">
        <v>0.011127063890882985</v>
      </c>
      <c r="O7" s="69">
        <v>9</v>
      </c>
      <c r="P7" s="180">
        <v>0.0032585083272990588</v>
      </c>
      <c r="Q7" s="69">
        <v>36</v>
      </c>
      <c r="R7" s="180">
        <v>0.01142494446207553</v>
      </c>
      <c r="S7" s="69">
        <v>11</v>
      </c>
      <c r="T7" s="180">
        <v>0.0043598890210067385</v>
      </c>
      <c r="U7" s="182">
        <v>-0.6944444444444444</v>
      </c>
      <c r="V7" s="254"/>
    </row>
    <row r="8" spans="1:23" ht="28.5">
      <c r="A8" s="183">
        <v>10</v>
      </c>
      <c r="B8" s="184" t="s">
        <v>168</v>
      </c>
      <c r="C8" s="135">
        <v>0</v>
      </c>
      <c r="D8" s="186">
        <v>0</v>
      </c>
      <c r="E8" s="135">
        <v>0</v>
      </c>
      <c r="F8" s="186">
        <v>0</v>
      </c>
      <c r="G8" s="135">
        <v>0</v>
      </c>
      <c r="H8" s="186">
        <v>0</v>
      </c>
      <c r="I8" s="135">
        <v>1</v>
      </c>
      <c r="J8" s="185">
        <v>0.00038066235249333843</v>
      </c>
      <c r="K8" s="135">
        <v>0</v>
      </c>
      <c r="L8" s="185">
        <v>0</v>
      </c>
      <c r="M8" s="135">
        <v>1</v>
      </c>
      <c r="N8" s="185">
        <v>0.0003589375448671931</v>
      </c>
      <c r="O8" s="135">
        <v>0</v>
      </c>
      <c r="P8" s="185">
        <v>0</v>
      </c>
      <c r="Q8" s="135">
        <v>1</v>
      </c>
      <c r="R8" s="185">
        <v>0.00031735956839098697</v>
      </c>
      <c r="S8" s="135">
        <v>0</v>
      </c>
      <c r="T8" s="185">
        <v>0</v>
      </c>
      <c r="U8" s="187">
        <v>-1</v>
      </c>
      <c r="V8" s="254" t="s">
        <v>574</v>
      </c>
      <c r="W8" s="268"/>
    </row>
    <row r="9" spans="1:23" ht="15">
      <c r="A9" s="188">
        <v>11</v>
      </c>
      <c r="B9" s="156" t="s">
        <v>169</v>
      </c>
      <c r="C9" s="38">
        <v>0</v>
      </c>
      <c r="D9" s="190">
        <v>0</v>
      </c>
      <c r="E9" s="38">
        <v>1</v>
      </c>
      <c r="F9" s="190">
        <v>0.0003795066413662239</v>
      </c>
      <c r="G9" s="38">
        <v>2</v>
      </c>
      <c r="H9" s="190">
        <v>0.0008326394671107411</v>
      </c>
      <c r="I9" s="38">
        <v>4</v>
      </c>
      <c r="J9" s="189">
        <v>0.0015226494099733537</v>
      </c>
      <c r="K9" s="38">
        <v>2</v>
      </c>
      <c r="L9" s="189">
        <v>0.0007429420505200594</v>
      </c>
      <c r="M9" s="38">
        <v>2</v>
      </c>
      <c r="N9" s="189">
        <v>0.0007178750897343862</v>
      </c>
      <c r="O9" s="38">
        <v>0</v>
      </c>
      <c r="P9" s="189">
        <v>0</v>
      </c>
      <c r="Q9" s="38">
        <v>0</v>
      </c>
      <c r="R9" s="189">
        <v>0</v>
      </c>
      <c r="S9" s="38">
        <v>0</v>
      </c>
      <c r="T9" s="189">
        <v>0</v>
      </c>
      <c r="U9" s="191">
        <v>0</v>
      </c>
      <c r="V9" s="254" t="s">
        <v>453</v>
      </c>
      <c r="W9" s="268"/>
    </row>
    <row r="10" spans="1:23" ht="15">
      <c r="A10" s="188">
        <v>12</v>
      </c>
      <c r="B10" s="156" t="s">
        <v>170</v>
      </c>
      <c r="C10" s="18">
        <v>0</v>
      </c>
      <c r="D10" s="175">
        <v>0</v>
      </c>
      <c r="E10" s="18">
        <v>1</v>
      </c>
      <c r="F10" s="175">
        <v>0.0003795066413662239</v>
      </c>
      <c r="G10" s="18">
        <v>0</v>
      </c>
      <c r="H10" s="175">
        <v>0</v>
      </c>
      <c r="I10" s="18">
        <v>0</v>
      </c>
      <c r="J10" s="172">
        <v>0</v>
      </c>
      <c r="K10" s="18"/>
      <c r="L10" s="172"/>
      <c r="M10" s="18">
        <v>0</v>
      </c>
      <c r="N10" s="172">
        <v>0</v>
      </c>
      <c r="O10" s="18">
        <v>0</v>
      </c>
      <c r="P10" s="172">
        <v>0</v>
      </c>
      <c r="Q10" s="18">
        <v>0</v>
      </c>
      <c r="R10" s="172">
        <v>0</v>
      </c>
      <c r="S10" s="18">
        <v>0</v>
      </c>
      <c r="T10" s="172">
        <v>0</v>
      </c>
      <c r="U10" s="191">
        <v>0</v>
      </c>
      <c r="V10" s="254"/>
      <c r="W10" s="268"/>
    </row>
    <row r="11" spans="1:23" ht="15">
      <c r="A11" s="188">
        <v>13</v>
      </c>
      <c r="B11" s="156" t="s">
        <v>171</v>
      </c>
      <c r="C11" s="18">
        <v>4</v>
      </c>
      <c r="D11" s="175">
        <v>0.0015420200462606013</v>
      </c>
      <c r="E11" s="18">
        <v>1</v>
      </c>
      <c r="F11" s="175">
        <v>0.0003795066413662239</v>
      </c>
      <c r="G11" s="18">
        <v>0</v>
      </c>
      <c r="H11" s="175">
        <v>0</v>
      </c>
      <c r="I11" s="18">
        <v>0</v>
      </c>
      <c r="J11" s="172">
        <v>0</v>
      </c>
      <c r="K11" s="18">
        <v>3</v>
      </c>
      <c r="L11" s="172">
        <v>0.001114413075780089</v>
      </c>
      <c r="M11" s="18">
        <v>2</v>
      </c>
      <c r="N11" s="172">
        <v>0.0007178750897343862</v>
      </c>
      <c r="O11" s="18">
        <v>0</v>
      </c>
      <c r="P11" s="172">
        <v>0</v>
      </c>
      <c r="Q11" s="18">
        <v>0</v>
      </c>
      <c r="R11" s="172">
        <v>0</v>
      </c>
      <c r="S11" s="18">
        <v>1</v>
      </c>
      <c r="T11" s="172">
        <v>0.00039635354736424893</v>
      </c>
      <c r="U11" s="191">
        <v>0</v>
      </c>
      <c r="V11" s="254" t="s">
        <v>454</v>
      </c>
      <c r="W11" s="268"/>
    </row>
    <row r="12" spans="1:23" ht="15">
      <c r="A12" s="188">
        <v>14</v>
      </c>
      <c r="B12" s="156" t="s">
        <v>172</v>
      </c>
      <c r="C12" s="18">
        <v>11</v>
      </c>
      <c r="D12" s="175">
        <v>0.004240555127216654</v>
      </c>
      <c r="E12" s="18">
        <v>15</v>
      </c>
      <c r="F12" s="175">
        <v>0.0056925996204933585</v>
      </c>
      <c r="G12" s="18">
        <v>14</v>
      </c>
      <c r="H12" s="175">
        <v>0.005828476269775187</v>
      </c>
      <c r="I12" s="18">
        <v>18</v>
      </c>
      <c r="J12" s="172">
        <v>0.006851922344880091</v>
      </c>
      <c r="K12" s="18">
        <v>16</v>
      </c>
      <c r="L12" s="172">
        <v>0.005943536404160475</v>
      </c>
      <c r="M12" s="18">
        <v>11</v>
      </c>
      <c r="N12" s="172">
        <v>0.003948312993539124</v>
      </c>
      <c r="O12" s="18">
        <v>2</v>
      </c>
      <c r="P12" s="172">
        <v>0.000724112961622013</v>
      </c>
      <c r="Q12" s="18">
        <v>3</v>
      </c>
      <c r="R12" s="172">
        <v>0.0009520787051729609</v>
      </c>
      <c r="S12" s="18">
        <v>3</v>
      </c>
      <c r="T12" s="172">
        <v>0.0011890606420927466</v>
      </c>
      <c r="U12" s="191">
        <v>0</v>
      </c>
      <c r="V12" s="254" t="s">
        <v>455</v>
      </c>
      <c r="W12" s="268"/>
    </row>
    <row r="13" spans="1:23" ht="15">
      <c r="A13" s="188">
        <v>15</v>
      </c>
      <c r="B13" s="156" t="s">
        <v>173</v>
      </c>
      <c r="C13" s="18">
        <v>2</v>
      </c>
      <c r="D13" s="175">
        <v>0.0007710100231303007</v>
      </c>
      <c r="E13" s="18">
        <v>0</v>
      </c>
      <c r="F13" s="175">
        <v>0</v>
      </c>
      <c r="G13" s="18">
        <v>0</v>
      </c>
      <c r="H13" s="175">
        <v>0</v>
      </c>
      <c r="I13" s="18">
        <v>0</v>
      </c>
      <c r="J13" s="172">
        <v>0</v>
      </c>
      <c r="K13" s="18">
        <v>2</v>
      </c>
      <c r="L13" s="172">
        <v>0.0007429420505200594</v>
      </c>
      <c r="M13" s="18">
        <v>1</v>
      </c>
      <c r="N13" s="172">
        <v>0.0003589375448671931</v>
      </c>
      <c r="O13" s="18">
        <v>0</v>
      </c>
      <c r="P13" s="172">
        <v>0</v>
      </c>
      <c r="Q13" s="18">
        <v>0</v>
      </c>
      <c r="S13" s="18">
        <v>0</v>
      </c>
      <c r="T13" s="172">
        <v>0</v>
      </c>
      <c r="U13" s="191">
        <v>0</v>
      </c>
      <c r="V13" s="254" t="s">
        <v>456</v>
      </c>
      <c r="W13" s="268"/>
    </row>
    <row r="14" spans="1:23" ht="28.5">
      <c r="A14" s="188">
        <v>16</v>
      </c>
      <c r="B14" s="156" t="s">
        <v>174</v>
      </c>
      <c r="C14" s="18">
        <v>1</v>
      </c>
      <c r="D14" s="175">
        <v>0.00038550501156515033</v>
      </c>
      <c r="E14" s="18">
        <v>0</v>
      </c>
      <c r="F14" s="175">
        <v>0</v>
      </c>
      <c r="G14" s="18">
        <v>0</v>
      </c>
      <c r="H14" s="175">
        <v>0</v>
      </c>
      <c r="I14" s="18">
        <v>0</v>
      </c>
      <c r="J14" s="172">
        <v>0</v>
      </c>
      <c r="K14" s="18">
        <v>4</v>
      </c>
      <c r="L14" s="172">
        <v>0.0014858841010401188</v>
      </c>
      <c r="M14" s="18">
        <v>0</v>
      </c>
      <c r="N14" s="172">
        <v>0</v>
      </c>
      <c r="O14" s="18">
        <v>1</v>
      </c>
      <c r="P14" s="172">
        <v>0.0003620564808110065</v>
      </c>
      <c r="Q14" s="18">
        <v>0</v>
      </c>
      <c r="R14" s="172">
        <v>0</v>
      </c>
      <c r="S14" s="18">
        <v>0</v>
      </c>
      <c r="T14" s="172">
        <v>0</v>
      </c>
      <c r="U14" s="191">
        <v>0</v>
      </c>
      <c r="V14" s="254" t="s">
        <v>457</v>
      </c>
      <c r="W14" s="268"/>
    </row>
    <row r="15" spans="1:23" ht="28.5">
      <c r="A15" s="188">
        <v>17</v>
      </c>
      <c r="B15" s="156" t="s">
        <v>175</v>
      </c>
      <c r="C15" s="18">
        <v>0</v>
      </c>
      <c r="D15" s="175">
        <v>0</v>
      </c>
      <c r="E15" s="18">
        <v>0</v>
      </c>
      <c r="F15" s="175">
        <v>0</v>
      </c>
      <c r="G15" s="18">
        <v>0</v>
      </c>
      <c r="H15" s="175">
        <v>0</v>
      </c>
      <c r="I15" s="18">
        <v>0</v>
      </c>
      <c r="J15" s="172">
        <v>0</v>
      </c>
      <c r="K15" s="18">
        <v>0</v>
      </c>
      <c r="L15" s="172">
        <v>0</v>
      </c>
      <c r="M15" s="18">
        <v>0</v>
      </c>
      <c r="N15" s="172">
        <v>0</v>
      </c>
      <c r="O15" s="18">
        <v>0</v>
      </c>
      <c r="P15" s="172">
        <v>0</v>
      </c>
      <c r="Q15" s="18">
        <v>0</v>
      </c>
      <c r="R15" s="172">
        <v>0</v>
      </c>
      <c r="S15" s="18">
        <v>0</v>
      </c>
      <c r="T15" s="172">
        <v>0</v>
      </c>
      <c r="U15" s="191">
        <v>0</v>
      </c>
      <c r="V15" s="254"/>
      <c r="W15" s="268"/>
    </row>
    <row r="16" spans="1:23" ht="29.25" thickBot="1">
      <c r="A16" s="192">
        <v>19</v>
      </c>
      <c r="B16" s="157" t="s">
        <v>176</v>
      </c>
      <c r="C16" s="19">
        <v>33</v>
      </c>
      <c r="D16" s="193">
        <v>0.012721665381649962</v>
      </c>
      <c r="E16" s="19">
        <v>28</v>
      </c>
      <c r="F16" s="193">
        <v>0.01062618595825427</v>
      </c>
      <c r="G16" s="19">
        <v>29</v>
      </c>
      <c r="H16" s="193">
        <v>0.012073272273105746</v>
      </c>
      <c r="I16" s="19">
        <v>21</v>
      </c>
      <c r="J16" s="173">
        <v>0.007993909402360106</v>
      </c>
      <c r="K16" s="19">
        <v>40</v>
      </c>
      <c r="L16" s="173">
        <v>0.014858841010401186</v>
      </c>
      <c r="M16" s="19">
        <v>14</v>
      </c>
      <c r="N16" s="173">
        <v>0.005025125628140703</v>
      </c>
      <c r="O16" s="19">
        <v>6</v>
      </c>
      <c r="P16" s="173">
        <v>0.002172338884866039</v>
      </c>
      <c r="Q16" s="19">
        <v>32</v>
      </c>
      <c r="R16" s="173">
        <v>0.010155506188511583</v>
      </c>
      <c r="S16" s="19">
        <v>7</v>
      </c>
      <c r="T16" s="173">
        <v>0.0027744748315497426</v>
      </c>
      <c r="U16" s="194">
        <v>-0.78125</v>
      </c>
      <c r="V16" s="254" t="s">
        <v>458</v>
      </c>
      <c r="W16" s="268"/>
    </row>
    <row r="17" spans="1:23" ht="15.75" thickBot="1">
      <c r="A17" s="179">
        <v>2</v>
      </c>
      <c r="B17" s="154" t="s">
        <v>177</v>
      </c>
      <c r="C17" s="69">
        <v>2</v>
      </c>
      <c r="D17" s="181">
        <v>0.0007710100231303007</v>
      </c>
      <c r="E17" s="69">
        <v>0</v>
      </c>
      <c r="F17" s="181">
        <v>0</v>
      </c>
      <c r="G17" s="69">
        <v>2</v>
      </c>
      <c r="H17" s="181">
        <v>0.0008326394671107411</v>
      </c>
      <c r="I17" s="69">
        <v>0</v>
      </c>
      <c r="J17" s="180">
        <v>0</v>
      </c>
      <c r="K17" s="69">
        <v>4</v>
      </c>
      <c r="L17" s="69">
        <v>0.0014858841010401188</v>
      </c>
      <c r="M17" s="69">
        <v>2</v>
      </c>
      <c r="N17" s="102">
        <v>0.0007178750897343862</v>
      </c>
      <c r="O17" s="69">
        <v>2</v>
      </c>
      <c r="P17" s="102">
        <v>0.000724112961622013</v>
      </c>
      <c r="Q17" s="69">
        <v>2</v>
      </c>
      <c r="R17" s="102">
        <v>0.0006347191367819739</v>
      </c>
      <c r="S17" s="69">
        <v>0</v>
      </c>
      <c r="T17" s="102">
        <v>0</v>
      </c>
      <c r="U17" s="258">
        <v>-1</v>
      </c>
      <c r="V17" s="254"/>
      <c r="W17" s="268"/>
    </row>
    <row r="18" spans="1:23" ht="15">
      <c r="A18" s="195">
        <v>20</v>
      </c>
      <c r="B18" s="196" t="s">
        <v>178</v>
      </c>
      <c r="C18" s="57">
        <v>0</v>
      </c>
      <c r="D18" s="198">
        <v>0</v>
      </c>
      <c r="E18" s="57">
        <v>0</v>
      </c>
      <c r="F18" s="198">
        <v>0</v>
      </c>
      <c r="G18" s="57">
        <v>2</v>
      </c>
      <c r="H18" s="198">
        <v>0.0008326394671107411</v>
      </c>
      <c r="I18" s="57">
        <v>0</v>
      </c>
      <c r="J18" s="197">
        <v>0</v>
      </c>
      <c r="K18" s="57">
        <v>1</v>
      </c>
      <c r="L18" s="197">
        <v>0.0003714710252600297</v>
      </c>
      <c r="M18" s="57">
        <v>0</v>
      </c>
      <c r="N18" s="197">
        <v>0</v>
      </c>
      <c r="O18" s="57">
        <v>0</v>
      </c>
      <c r="P18" s="197">
        <v>0</v>
      </c>
      <c r="Q18" s="57">
        <v>0</v>
      </c>
      <c r="R18" s="197">
        <v>0</v>
      </c>
      <c r="S18" s="57">
        <v>0</v>
      </c>
      <c r="T18" s="197">
        <v>0</v>
      </c>
      <c r="U18" s="199">
        <v>0</v>
      </c>
      <c r="V18" s="254" t="s">
        <v>459</v>
      </c>
      <c r="W18" s="268"/>
    </row>
    <row r="19" spans="1:23" ht="15">
      <c r="A19" s="188">
        <v>21</v>
      </c>
      <c r="B19" s="156" t="s">
        <v>179</v>
      </c>
      <c r="C19" s="38">
        <v>0</v>
      </c>
      <c r="D19" s="190">
        <v>0</v>
      </c>
      <c r="E19" s="38">
        <v>0</v>
      </c>
      <c r="F19" s="190">
        <v>0</v>
      </c>
      <c r="G19" s="38">
        <v>0</v>
      </c>
      <c r="H19" s="190">
        <v>0</v>
      </c>
      <c r="I19" s="38">
        <v>0</v>
      </c>
      <c r="J19" s="189">
        <v>0</v>
      </c>
      <c r="K19" s="38">
        <v>0</v>
      </c>
      <c r="L19" s="189">
        <v>0</v>
      </c>
      <c r="M19" s="38">
        <v>0</v>
      </c>
      <c r="N19" s="189">
        <v>0</v>
      </c>
      <c r="O19" s="38">
        <v>0</v>
      </c>
      <c r="P19" s="189">
        <v>0</v>
      </c>
      <c r="Q19" s="38">
        <v>0</v>
      </c>
      <c r="R19" s="189">
        <v>0</v>
      </c>
      <c r="S19" s="38">
        <v>0</v>
      </c>
      <c r="T19" s="189">
        <v>0</v>
      </c>
      <c r="U19" s="191">
        <v>0</v>
      </c>
      <c r="V19" s="254"/>
      <c r="W19" s="268"/>
    </row>
    <row r="20" spans="1:23" ht="15">
      <c r="A20" s="188">
        <v>22</v>
      </c>
      <c r="B20" s="156" t="s">
        <v>180</v>
      </c>
      <c r="C20" s="18">
        <v>0</v>
      </c>
      <c r="D20" s="175">
        <v>0</v>
      </c>
      <c r="E20" s="18">
        <v>0</v>
      </c>
      <c r="F20" s="175">
        <v>0</v>
      </c>
      <c r="G20" s="18">
        <v>0</v>
      </c>
      <c r="H20" s="175">
        <v>0</v>
      </c>
      <c r="I20" s="18">
        <v>0</v>
      </c>
      <c r="J20" s="172">
        <v>0</v>
      </c>
      <c r="K20" s="18">
        <v>0</v>
      </c>
      <c r="L20" s="172">
        <v>0</v>
      </c>
      <c r="M20" s="18">
        <v>0</v>
      </c>
      <c r="N20" s="172">
        <v>0</v>
      </c>
      <c r="O20" s="18">
        <v>1</v>
      </c>
      <c r="P20" s="172">
        <v>0.0003620564808110065</v>
      </c>
      <c r="Q20" s="18">
        <v>0</v>
      </c>
      <c r="R20" s="172">
        <v>0</v>
      </c>
      <c r="S20" s="18">
        <v>0</v>
      </c>
      <c r="T20" s="172">
        <v>0</v>
      </c>
      <c r="U20" s="191">
        <v>0</v>
      </c>
      <c r="V20" s="254" t="s">
        <v>578</v>
      </c>
      <c r="W20" s="268"/>
    </row>
    <row r="21" spans="1:23" ht="15">
      <c r="A21" s="188">
        <v>23</v>
      </c>
      <c r="B21" s="156" t="s">
        <v>181</v>
      </c>
      <c r="C21" s="18">
        <v>0</v>
      </c>
      <c r="D21" s="175">
        <v>0</v>
      </c>
      <c r="E21" s="18">
        <v>0</v>
      </c>
      <c r="F21" s="175">
        <v>0</v>
      </c>
      <c r="G21" s="18">
        <v>0</v>
      </c>
      <c r="H21" s="175">
        <v>0</v>
      </c>
      <c r="I21" s="18">
        <v>0</v>
      </c>
      <c r="J21" s="172">
        <v>0</v>
      </c>
      <c r="K21" s="18">
        <v>1</v>
      </c>
      <c r="L21" s="172">
        <v>0.0003714710252600297</v>
      </c>
      <c r="M21" s="18">
        <v>0</v>
      </c>
      <c r="N21" s="172">
        <v>0</v>
      </c>
      <c r="O21" s="18">
        <v>0</v>
      </c>
      <c r="P21" s="172">
        <v>0</v>
      </c>
      <c r="Q21" s="18">
        <v>1</v>
      </c>
      <c r="R21" s="172">
        <v>0.00031735956839098697</v>
      </c>
      <c r="S21" s="18">
        <v>0</v>
      </c>
      <c r="T21" s="172">
        <v>0</v>
      </c>
      <c r="U21" s="191">
        <v>-1</v>
      </c>
      <c r="V21" s="254" t="s">
        <v>460</v>
      </c>
      <c r="W21" s="268"/>
    </row>
    <row r="22" spans="1:23" ht="29.25" thickBot="1">
      <c r="A22" s="200">
        <v>29</v>
      </c>
      <c r="B22" s="159" t="s">
        <v>182</v>
      </c>
      <c r="C22" s="32">
        <v>2</v>
      </c>
      <c r="D22" s="176">
        <v>0.0007710100231303007</v>
      </c>
      <c r="E22" s="32">
        <v>0</v>
      </c>
      <c r="F22" s="176">
        <v>0</v>
      </c>
      <c r="G22" s="32">
        <v>0</v>
      </c>
      <c r="H22" s="176">
        <v>0</v>
      </c>
      <c r="I22" s="32">
        <v>0</v>
      </c>
      <c r="J22" s="177">
        <v>0</v>
      </c>
      <c r="K22" s="32">
        <v>2</v>
      </c>
      <c r="L22" s="177">
        <v>0.0007429420505200594</v>
      </c>
      <c r="M22" s="32">
        <v>2</v>
      </c>
      <c r="N22" s="177">
        <v>0.0007178750897343862</v>
      </c>
      <c r="O22" s="32">
        <v>1</v>
      </c>
      <c r="P22" s="177">
        <v>0.0003620564808110065</v>
      </c>
      <c r="Q22" s="32">
        <v>1</v>
      </c>
      <c r="R22" s="177">
        <v>0.00031735956839098697</v>
      </c>
      <c r="S22" s="32">
        <v>0</v>
      </c>
      <c r="T22" s="177">
        <v>0</v>
      </c>
      <c r="U22" s="194">
        <v>-1</v>
      </c>
      <c r="V22" s="254" t="s">
        <v>461</v>
      </c>
      <c r="W22" s="268"/>
    </row>
    <row r="23" spans="1:23" ht="29.25" thickBot="1">
      <c r="A23" s="179">
        <v>3</v>
      </c>
      <c r="B23" s="154" t="s">
        <v>183</v>
      </c>
      <c r="C23" s="201">
        <v>759</v>
      </c>
      <c r="D23" s="203">
        <v>0.2925983037779491</v>
      </c>
      <c r="E23" s="201">
        <v>861</v>
      </c>
      <c r="F23" s="203">
        <v>0.3267552182163188</v>
      </c>
      <c r="G23" s="201">
        <v>683</v>
      </c>
      <c r="H23" s="203">
        <v>0.2843463780183181</v>
      </c>
      <c r="I23" s="201">
        <v>793</v>
      </c>
      <c r="J23" s="202">
        <v>0.3018652455272174</v>
      </c>
      <c r="K23" s="201">
        <v>790</v>
      </c>
      <c r="L23" s="202">
        <v>0.29346210995542343</v>
      </c>
      <c r="M23" s="201">
        <v>919</v>
      </c>
      <c r="N23" s="202">
        <v>0.32986360373295043</v>
      </c>
      <c r="O23" s="201">
        <v>820</v>
      </c>
      <c r="P23" s="202">
        <v>0.29688631426502543</v>
      </c>
      <c r="Q23" s="201">
        <v>1096</v>
      </c>
      <c r="R23" s="202">
        <v>0.34782608695652173</v>
      </c>
      <c r="S23" s="201">
        <v>881</v>
      </c>
      <c r="T23" s="202">
        <v>0.34918747522790333</v>
      </c>
      <c r="U23" s="182">
        <v>-0.19616788321167883</v>
      </c>
      <c r="V23" s="254"/>
      <c r="W23" s="268"/>
    </row>
    <row r="24" spans="1:23" ht="28.5">
      <c r="A24" s="183">
        <v>30</v>
      </c>
      <c r="B24" s="184" t="s">
        <v>184</v>
      </c>
      <c r="C24" s="135">
        <v>24</v>
      </c>
      <c r="D24" s="186">
        <v>0.009252120277563608</v>
      </c>
      <c r="E24" s="135">
        <v>33</v>
      </c>
      <c r="F24" s="186">
        <v>0.012523719165085389</v>
      </c>
      <c r="G24" s="135">
        <v>39</v>
      </c>
      <c r="H24" s="186">
        <v>0.01623646960865945</v>
      </c>
      <c r="I24" s="135">
        <v>26</v>
      </c>
      <c r="J24" s="185">
        <v>0.0098972211648268</v>
      </c>
      <c r="K24" s="135">
        <v>33</v>
      </c>
      <c r="L24" s="185">
        <v>0.012258543833580982</v>
      </c>
      <c r="M24" s="135">
        <v>27</v>
      </c>
      <c r="N24" s="185">
        <v>0.009691313711414214</v>
      </c>
      <c r="O24" s="135">
        <v>76</v>
      </c>
      <c r="P24" s="185">
        <v>0.027516292541636497</v>
      </c>
      <c r="Q24" s="135">
        <v>147</v>
      </c>
      <c r="R24" s="185">
        <v>0.04665185655347509</v>
      </c>
      <c r="S24" s="135">
        <v>108</v>
      </c>
      <c r="T24" s="185">
        <v>0.04280618311533888</v>
      </c>
      <c r="U24" s="204">
        <v>-0.2653061224489796</v>
      </c>
      <c r="V24" s="254" t="s">
        <v>462</v>
      </c>
      <c r="W24" s="268"/>
    </row>
    <row r="25" spans="1:23" ht="15">
      <c r="A25" s="188">
        <v>31</v>
      </c>
      <c r="B25" s="156" t="s">
        <v>185</v>
      </c>
      <c r="C25" s="38">
        <v>622</v>
      </c>
      <c r="D25" s="190">
        <v>0.23978411719352352</v>
      </c>
      <c r="E25" s="38">
        <v>700</v>
      </c>
      <c r="F25" s="190">
        <v>0.2656546489563567</v>
      </c>
      <c r="G25" s="38">
        <v>540</v>
      </c>
      <c r="H25" s="190">
        <v>0.2248126561199001</v>
      </c>
      <c r="I25" s="38">
        <v>674</v>
      </c>
      <c r="J25" s="189">
        <v>0.25656642558051007</v>
      </c>
      <c r="K25" s="38">
        <v>645</v>
      </c>
      <c r="L25" s="189">
        <v>0.23959881129271918</v>
      </c>
      <c r="M25" s="38">
        <v>772</v>
      </c>
      <c r="N25" s="189">
        <v>0.27709978463747303</v>
      </c>
      <c r="O25" s="38">
        <v>643</v>
      </c>
      <c r="P25" s="189">
        <v>0.23280231716147726</v>
      </c>
      <c r="Q25" s="38">
        <v>812</v>
      </c>
      <c r="R25" s="189">
        <v>0.25769596953348145</v>
      </c>
      <c r="S25" s="38">
        <v>646</v>
      </c>
      <c r="T25" s="189">
        <v>0.2560443915973048</v>
      </c>
      <c r="U25" s="191">
        <v>-0.2044334975369458</v>
      </c>
      <c r="V25" s="254" t="s">
        <v>463</v>
      </c>
      <c r="W25" s="268"/>
    </row>
    <row r="26" spans="1:23" ht="15">
      <c r="A26" s="188">
        <v>32</v>
      </c>
      <c r="B26" s="156" t="s">
        <v>186</v>
      </c>
      <c r="C26" s="18">
        <v>96</v>
      </c>
      <c r="D26" s="175">
        <v>0.03700848111025443</v>
      </c>
      <c r="E26" s="18">
        <v>119</v>
      </c>
      <c r="F26" s="175">
        <v>0.04516129032258064</v>
      </c>
      <c r="G26" s="18">
        <v>101</v>
      </c>
      <c r="H26" s="175">
        <v>0.04204829308909242</v>
      </c>
      <c r="I26" s="18">
        <v>85</v>
      </c>
      <c r="J26" s="172">
        <v>0.03235629996193377</v>
      </c>
      <c r="K26" s="18">
        <v>104</v>
      </c>
      <c r="L26" s="172">
        <v>0.03863298662704309</v>
      </c>
      <c r="M26" s="18">
        <v>105</v>
      </c>
      <c r="N26" s="172">
        <v>0.03768844221105527</v>
      </c>
      <c r="O26" s="18">
        <v>88</v>
      </c>
      <c r="P26" s="172">
        <v>0.03186097031136857</v>
      </c>
      <c r="Q26" s="18">
        <v>111</v>
      </c>
      <c r="R26" s="172">
        <v>0.035226912091399554</v>
      </c>
      <c r="S26" s="18">
        <v>110</v>
      </c>
      <c r="T26" s="172">
        <v>0.04359889021006738</v>
      </c>
      <c r="U26" s="191">
        <v>-0.009009009009009009</v>
      </c>
      <c r="V26" s="254" t="s">
        <v>464</v>
      </c>
      <c r="W26" s="268"/>
    </row>
    <row r="27" spans="1:23" ht="29.25" thickBot="1">
      <c r="A27" s="192">
        <v>39</v>
      </c>
      <c r="B27" s="157" t="s">
        <v>187</v>
      </c>
      <c r="C27" s="19">
        <v>17</v>
      </c>
      <c r="D27" s="193">
        <v>0.0065535851966075555</v>
      </c>
      <c r="E27" s="19">
        <v>9</v>
      </c>
      <c r="F27" s="193">
        <v>0.003415559772296015</v>
      </c>
      <c r="G27" s="19">
        <v>3</v>
      </c>
      <c r="H27" s="193">
        <v>0.0012489592006661116</v>
      </c>
      <c r="I27" s="19">
        <v>8</v>
      </c>
      <c r="J27" s="173">
        <v>0.0030452988199467074</v>
      </c>
      <c r="K27" s="19">
        <v>8</v>
      </c>
      <c r="L27" s="173">
        <v>0.0029717682020802376</v>
      </c>
      <c r="M27" s="19">
        <v>15</v>
      </c>
      <c r="N27" s="173">
        <v>0.005384063173007897</v>
      </c>
      <c r="O27" s="19">
        <v>13</v>
      </c>
      <c r="P27" s="173">
        <v>0.004706734250543085</v>
      </c>
      <c r="Q27" s="19">
        <v>26</v>
      </c>
      <c r="R27" s="173">
        <v>0.008251348778165662</v>
      </c>
      <c r="S27" s="19">
        <v>17</v>
      </c>
      <c r="T27" s="173">
        <v>0.006738010305192233</v>
      </c>
      <c r="U27" s="194">
        <v>-0.34615384615384615</v>
      </c>
      <c r="V27" s="254" t="s">
        <v>465</v>
      </c>
      <c r="W27" s="268"/>
    </row>
    <row r="28" spans="1:23" ht="15.75" thickBot="1">
      <c r="A28" s="179">
        <v>4</v>
      </c>
      <c r="B28" s="154" t="s">
        <v>188</v>
      </c>
      <c r="C28" s="69">
        <v>1090</v>
      </c>
      <c r="D28" s="181">
        <v>0.4202004626060139</v>
      </c>
      <c r="E28" s="69">
        <v>1052</v>
      </c>
      <c r="F28" s="181">
        <v>0.39924098671726754</v>
      </c>
      <c r="G28" s="69">
        <v>1021</v>
      </c>
      <c r="H28" s="181">
        <v>0.4250624479600333</v>
      </c>
      <c r="I28" s="69">
        <v>1121</v>
      </c>
      <c r="J28" s="180">
        <v>0.42672249714503235</v>
      </c>
      <c r="K28" s="69">
        <v>1096</v>
      </c>
      <c r="L28" s="259">
        <v>0.4071322436849926</v>
      </c>
      <c r="M28" s="69">
        <v>1053</v>
      </c>
      <c r="N28" s="269">
        <v>0.37796123474515436</v>
      </c>
      <c r="O28" s="69">
        <v>1119</v>
      </c>
      <c r="P28" s="269">
        <v>0.4051412020275163</v>
      </c>
      <c r="Q28" s="69">
        <v>1182</v>
      </c>
      <c r="R28" s="269">
        <v>0.37511900983814656</v>
      </c>
      <c r="S28" s="69">
        <v>970</v>
      </c>
      <c r="T28" s="269">
        <v>0.3844629409433215</v>
      </c>
      <c r="U28" s="182">
        <v>-0.1793570219966159</v>
      </c>
      <c r="V28" s="254"/>
      <c r="W28" s="268"/>
    </row>
    <row r="29" spans="1:23" ht="15">
      <c r="A29" s="195">
        <v>40</v>
      </c>
      <c r="B29" s="196" t="s">
        <v>189</v>
      </c>
      <c r="C29" s="57">
        <v>88</v>
      </c>
      <c r="D29" s="198">
        <v>0.03392444101773323</v>
      </c>
      <c r="E29" s="57">
        <v>86</v>
      </c>
      <c r="F29" s="198">
        <v>0.03263757115749526</v>
      </c>
      <c r="G29" s="57">
        <v>94</v>
      </c>
      <c r="H29" s="198">
        <v>0.03913405495420483</v>
      </c>
      <c r="I29" s="57">
        <v>86</v>
      </c>
      <c r="J29" s="197">
        <v>0.032736962314427104</v>
      </c>
      <c r="K29" s="57">
        <v>88</v>
      </c>
      <c r="L29" s="197">
        <v>0.03268945022288262</v>
      </c>
      <c r="M29" s="57">
        <v>90</v>
      </c>
      <c r="N29" s="197">
        <v>0.03230437903804738</v>
      </c>
      <c r="O29" s="57">
        <v>99</v>
      </c>
      <c r="P29" s="197">
        <v>0.035843591600289645</v>
      </c>
      <c r="Q29" s="57">
        <v>121</v>
      </c>
      <c r="R29" s="197">
        <v>0.03840050777530943</v>
      </c>
      <c r="S29" s="57">
        <v>140</v>
      </c>
      <c r="T29" s="197">
        <v>0.05548949663099485</v>
      </c>
      <c r="U29" s="199">
        <v>0.15702479338842976</v>
      </c>
      <c r="V29" s="254" t="s">
        <v>466</v>
      </c>
      <c r="W29" s="268"/>
    </row>
    <row r="30" spans="1:23" ht="15">
      <c r="A30" s="188">
        <v>41</v>
      </c>
      <c r="B30" s="156" t="s">
        <v>190</v>
      </c>
      <c r="C30" s="38">
        <v>11</v>
      </c>
      <c r="D30" s="190">
        <v>0.004240555127216654</v>
      </c>
      <c r="E30" s="38">
        <v>7</v>
      </c>
      <c r="F30" s="190">
        <v>0.0026565464895635673</v>
      </c>
      <c r="G30" s="38">
        <v>9</v>
      </c>
      <c r="H30" s="190">
        <v>0.003746877601998335</v>
      </c>
      <c r="I30" s="38">
        <v>4</v>
      </c>
      <c r="J30" s="189">
        <v>0.0015226494099733537</v>
      </c>
      <c r="K30" s="38">
        <v>6</v>
      </c>
      <c r="L30" s="189">
        <v>0.002228826151560178</v>
      </c>
      <c r="M30" s="38">
        <v>13</v>
      </c>
      <c r="N30" s="189">
        <v>0.00466618808327351</v>
      </c>
      <c r="O30" s="38">
        <v>8</v>
      </c>
      <c r="P30" s="189">
        <v>0.002896451846488052</v>
      </c>
      <c r="Q30" s="38">
        <v>8</v>
      </c>
      <c r="R30" s="189">
        <v>0.0025388765471278957</v>
      </c>
      <c r="S30" s="38">
        <v>8</v>
      </c>
      <c r="T30" s="189">
        <v>0.0031708283789139914</v>
      </c>
      <c r="U30" s="191">
        <v>0</v>
      </c>
      <c r="V30" s="254" t="s">
        <v>467</v>
      </c>
      <c r="W30" s="268"/>
    </row>
    <row r="31" spans="1:23" ht="15">
      <c r="A31" s="188">
        <v>42</v>
      </c>
      <c r="B31" s="156" t="s">
        <v>191</v>
      </c>
      <c r="C31" s="18">
        <v>23</v>
      </c>
      <c r="D31" s="175">
        <v>0.008866615265998457</v>
      </c>
      <c r="E31" s="18">
        <v>14</v>
      </c>
      <c r="F31" s="175">
        <v>0.005313092979127135</v>
      </c>
      <c r="G31" s="18">
        <v>11</v>
      </c>
      <c r="H31" s="175">
        <v>0.004579517069109076</v>
      </c>
      <c r="I31" s="18">
        <v>19</v>
      </c>
      <c r="J31" s="172">
        <v>0.00723258469737343</v>
      </c>
      <c r="K31" s="18">
        <v>16</v>
      </c>
      <c r="L31" s="172">
        <v>0.005943536404160475</v>
      </c>
      <c r="M31" s="18">
        <v>17</v>
      </c>
      <c r="N31" s="172">
        <v>0.006101938262742284</v>
      </c>
      <c r="O31" s="18">
        <v>23</v>
      </c>
      <c r="P31" s="172">
        <v>0.00832729905865315</v>
      </c>
      <c r="Q31" s="18">
        <v>15</v>
      </c>
      <c r="R31" s="172">
        <v>0.004760393525864805</v>
      </c>
      <c r="S31" s="18">
        <v>8</v>
      </c>
      <c r="T31" s="172">
        <v>0.0031708283789139914</v>
      </c>
      <c r="U31" s="191">
        <v>-0.4666666666666667</v>
      </c>
      <c r="V31" s="254" t="s">
        <v>468</v>
      </c>
      <c r="W31" s="268"/>
    </row>
    <row r="32" spans="1:23" ht="15">
      <c r="A32" s="188">
        <v>43</v>
      </c>
      <c r="B32" s="156" t="s">
        <v>192</v>
      </c>
      <c r="C32" s="18">
        <v>2</v>
      </c>
      <c r="D32" s="175">
        <v>0.0007710100231303007</v>
      </c>
      <c r="E32" s="18">
        <v>3</v>
      </c>
      <c r="F32" s="175">
        <v>0.0011385199240986717</v>
      </c>
      <c r="G32" s="18">
        <v>3</v>
      </c>
      <c r="H32" s="175">
        <v>0.0012489592006661116</v>
      </c>
      <c r="I32" s="18">
        <v>1</v>
      </c>
      <c r="J32" s="172">
        <v>0.00038066235249333843</v>
      </c>
      <c r="K32" s="18">
        <v>2</v>
      </c>
      <c r="L32" s="172">
        <v>0.0007429420505200594</v>
      </c>
      <c r="M32" s="18">
        <v>2</v>
      </c>
      <c r="N32" s="172">
        <v>0.0007178750897343862</v>
      </c>
      <c r="O32" s="18">
        <v>4</v>
      </c>
      <c r="P32" s="172">
        <v>0.001448225923244026</v>
      </c>
      <c r="Q32" s="18">
        <v>1</v>
      </c>
      <c r="R32" s="172">
        <v>0.00031735956839098697</v>
      </c>
      <c r="S32" s="18">
        <v>1</v>
      </c>
      <c r="T32" s="172">
        <v>0.00039635354736424893</v>
      </c>
      <c r="U32" s="191">
        <v>0</v>
      </c>
      <c r="V32" s="254" t="s">
        <v>469</v>
      </c>
      <c r="W32" s="268"/>
    </row>
    <row r="33" spans="1:23" ht="15">
      <c r="A33" s="188">
        <v>44</v>
      </c>
      <c r="B33" s="156" t="s">
        <v>193</v>
      </c>
      <c r="C33" s="18">
        <v>463</v>
      </c>
      <c r="D33" s="175">
        <v>0.17848882035466462</v>
      </c>
      <c r="E33" s="18">
        <v>455</v>
      </c>
      <c r="F33" s="175">
        <v>0.17267552182163187</v>
      </c>
      <c r="G33" s="18">
        <v>442</v>
      </c>
      <c r="H33" s="175">
        <v>0.18401332223147376</v>
      </c>
      <c r="I33" s="18">
        <v>454</v>
      </c>
      <c r="J33" s="172">
        <v>0.17282070803197563</v>
      </c>
      <c r="K33" s="18">
        <v>414</v>
      </c>
      <c r="L33" s="172">
        <v>0.1537890044576523</v>
      </c>
      <c r="M33" s="18">
        <v>403</v>
      </c>
      <c r="N33" s="172">
        <v>0.14465183058147882</v>
      </c>
      <c r="O33" s="18">
        <v>519</v>
      </c>
      <c r="P33" s="172">
        <v>0.1879073135409124</v>
      </c>
      <c r="Q33" s="18">
        <v>581</v>
      </c>
      <c r="R33" s="172">
        <v>0.18438590923516343</v>
      </c>
      <c r="S33" s="18">
        <v>441</v>
      </c>
      <c r="T33" s="172">
        <v>0.1747919143876338</v>
      </c>
      <c r="U33" s="191">
        <v>-0.24096385542168675</v>
      </c>
      <c r="V33" s="254" t="s">
        <v>470</v>
      </c>
      <c r="W33" s="268"/>
    </row>
    <row r="34" spans="1:23" ht="28.5">
      <c r="A34" s="188">
        <v>45</v>
      </c>
      <c r="B34" s="156" t="s">
        <v>194</v>
      </c>
      <c r="C34" s="18">
        <v>487</v>
      </c>
      <c r="D34" s="175">
        <v>0.1877409406322282</v>
      </c>
      <c r="E34" s="18">
        <v>477</v>
      </c>
      <c r="F34" s="175">
        <v>0.1810246679316888</v>
      </c>
      <c r="G34" s="18">
        <v>449</v>
      </c>
      <c r="H34" s="175">
        <v>0.18692756036636138</v>
      </c>
      <c r="I34" s="18">
        <v>541</v>
      </c>
      <c r="J34" s="172">
        <v>0.20593833269889608</v>
      </c>
      <c r="K34" s="18">
        <v>543</v>
      </c>
      <c r="L34" s="172">
        <v>0.20170876671619614</v>
      </c>
      <c r="M34" s="18">
        <v>498</v>
      </c>
      <c r="N34" s="172">
        <v>0.17875089734386218</v>
      </c>
      <c r="O34" s="18">
        <v>441</v>
      </c>
      <c r="P34" s="172">
        <v>0.15966690803765388</v>
      </c>
      <c r="Q34" s="18">
        <v>431</v>
      </c>
      <c r="R34" s="172">
        <v>0.13678197397651537</v>
      </c>
      <c r="S34" s="18">
        <v>350</v>
      </c>
      <c r="T34" s="172">
        <v>0.13872374157748715</v>
      </c>
      <c r="U34" s="191">
        <v>-0.18793503480278423</v>
      </c>
      <c r="V34" s="254" t="s">
        <v>471</v>
      </c>
      <c r="W34" s="268"/>
    </row>
    <row r="35" spans="1:23" ht="29.25" thickBot="1">
      <c r="A35" s="200">
        <v>49</v>
      </c>
      <c r="B35" s="159" t="s">
        <v>195</v>
      </c>
      <c r="C35" s="32">
        <v>16</v>
      </c>
      <c r="D35" s="176">
        <v>0.006168080185042405</v>
      </c>
      <c r="E35" s="32">
        <v>10</v>
      </c>
      <c r="F35" s="176">
        <v>0.003795066413662239</v>
      </c>
      <c r="G35" s="32">
        <v>13</v>
      </c>
      <c r="H35" s="176">
        <v>0.005412156536219817</v>
      </c>
      <c r="I35" s="32">
        <v>16</v>
      </c>
      <c r="J35" s="177">
        <v>0.006090597639893415</v>
      </c>
      <c r="K35" s="32">
        <v>27</v>
      </c>
      <c r="L35" s="177">
        <v>0.010029717682020801</v>
      </c>
      <c r="M35" s="32">
        <v>30</v>
      </c>
      <c r="N35" s="177">
        <v>0.010768126346015794</v>
      </c>
      <c r="O35" s="32">
        <v>25</v>
      </c>
      <c r="P35" s="177">
        <v>0.009051412020275165</v>
      </c>
      <c r="Q35" s="32">
        <v>25</v>
      </c>
      <c r="R35" s="177">
        <v>0.007933989209774674</v>
      </c>
      <c r="S35" s="32">
        <v>22</v>
      </c>
      <c r="T35" s="177">
        <v>0.008719778042013475</v>
      </c>
      <c r="U35" s="194">
        <v>-0.12</v>
      </c>
      <c r="V35" s="254" t="s">
        <v>472</v>
      </c>
      <c r="W35" s="268"/>
    </row>
    <row r="36" spans="1:23" ht="15.75" thickBot="1">
      <c r="A36" s="179">
        <v>5</v>
      </c>
      <c r="B36" s="154" t="s">
        <v>196</v>
      </c>
      <c r="C36" s="69">
        <v>223</v>
      </c>
      <c r="D36" s="181">
        <v>0.08596761757902853</v>
      </c>
      <c r="E36" s="69">
        <v>207</v>
      </c>
      <c r="F36" s="181">
        <v>0.07855787476280834</v>
      </c>
      <c r="G36" s="69">
        <v>192</v>
      </c>
      <c r="H36" s="181">
        <v>0.07993338884263114</v>
      </c>
      <c r="I36" s="69">
        <v>192</v>
      </c>
      <c r="J36" s="180">
        <v>0.07308717167872097</v>
      </c>
      <c r="K36" s="69">
        <v>195</v>
      </c>
      <c r="L36" s="180">
        <v>0.0724368499257058</v>
      </c>
      <c r="M36" s="69">
        <v>190</v>
      </c>
      <c r="N36" s="180">
        <v>0.0681981335247667</v>
      </c>
      <c r="O36" s="69">
        <v>205</v>
      </c>
      <c r="P36" s="180">
        <v>0.07422157856625633</v>
      </c>
      <c r="Q36" s="69">
        <v>200</v>
      </c>
      <c r="R36" s="180">
        <v>0.06347191367819739</v>
      </c>
      <c r="S36" s="69">
        <v>162</v>
      </c>
      <c r="T36" s="180">
        <v>0.06420927467300831</v>
      </c>
      <c r="U36" s="182">
        <v>-0.19</v>
      </c>
      <c r="V36" s="254"/>
      <c r="W36" s="268"/>
    </row>
    <row r="37" spans="1:23" ht="15">
      <c r="A37" s="183">
        <v>50</v>
      </c>
      <c r="B37" s="184" t="s">
        <v>197</v>
      </c>
      <c r="C37" s="135">
        <v>11</v>
      </c>
      <c r="D37" s="186">
        <v>0.004240555127216654</v>
      </c>
      <c r="E37" s="135">
        <v>4</v>
      </c>
      <c r="F37" s="186">
        <v>0.0015180265654648956</v>
      </c>
      <c r="G37" s="135">
        <v>1</v>
      </c>
      <c r="H37" s="186">
        <v>0.00041631973355537054</v>
      </c>
      <c r="I37" s="135">
        <v>5</v>
      </c>
      <c r="J37" s="185">
        <v>0.001903311762466692</v>
      </c>
      <c r="K37" s="135">
        <v>2</v>
      </c>
      <c r="L37" s="185">
        <v>0.0007429420505200594</v>
      </c>
      <c r="M37" s="135">
        <v>1</v>
      </c>
      <c r="N37" s="185">
        <v>0.0003589375448671931</v>
      </c>
      <c r="O37" s="135">
        <v>1</v>
      </c>
      <c r="P37" s="185">
        <v>0.0003620564808110065</v>
      </c>
      <c r="Q37" s="135">
        <v>4</v>
      </c>
      <c r="R37" s="185">
        <v>0.0012694382735639479</v>
      </c>
      <c r="S37" s="135">
        <v>3</v>
      </c>
      <c r="T37" s="185">
        <v>0.0011890606420927466</v>
      </c>
      <c r="U37" s="204">
        <v>-0.25</v>
      </c>
      <c r="V37" s="254" t="s">
        <v>473</v>
      </c>
      <c r="W37" s="268"/>
    </row>
    <row r="38" spans="1:23" ht="15">
      <c r="A38" s="188">
        <v>51</v>
      </c>
      <c r="B38" s="156" t="s">
        <v>198</v>
      </c>
      <c r="C38" s="38">
        <v>1</v>
      </c>
      <c r="D38" s="190">
        <v>0.00038550501156515033</v>
      </c>
      <c r="E38" s="38">
        <v>2</v>
      </c>
      <c r="F38" s="190">
        <v>0.0007590132827324478</v>
      </c>
      <c r="G38" s="38">
        <v>0</v>
      </c>
      <c r="H38" s="190">
        <v>0</v>
      </c>
      <c r="I38" s="38">
        <v>3</v>
      </c>
      <c r="J38" s="189">
        <v>0.0011419870574800152</v>
      </c>
      <c r="K38" s="38">
        <v>5</v>
      </c>
      <c r="L38" s="189">
        <v>0.0018573551263001483</v>
      </c>
      <c r="M38" s="38">
        <v>2</v>
      </c>
      <c r="N38" s="189">
        <v>0.0007178750897343862</v>
      </c>
      <c r="O38" s="38">
        <v>2</v>
      </c>
      <c r="P38" s="189">
        <v>0.000724112961622013</v>
      </c>
      <c r="Q38" s="38">
        <v>3</v>
      </c>
      <c r="R38" s="189">
        <v>0.0009520787051729609</v>
      </c>
      <c r="S38" s="38">
        <v>2</v>
      </c>
      <c r="T38" s="189">
        <v>0.0007927070947284979</v>
      </c>
      <c r="U38" s="191">
        <v>-0.3333333333333333</v>
      </c>
      <c r="V38" s="254" t="s">
        <v>474</v>
      </c>
      <c r="W38" s="268"/>
    </row>
    <row r="39" spans="1:23" ht="15">
      <c r="A39" s="188">
        <v>52</v>
      </c>
      <c r="B39" s="156" t="s">
        <v>199</v>
      </c>
      <c r="C39" s="18">
        <v>0</v>
      </c>
      <c r="D39" s="175">
        <v>0</v>
      </c>
      <c r="E39" s="18">
        <v>2</v>
      </c>
      <c r="F39" s="175">
        <v>0.0007590132827324478</v>
      </c>
      <c r="G39" s="18">
        <v>0</v>
      </c>
      <c r="H39" s="175">
        <v>0</v>
      </c>
      <c r="I39" s="18">
        <v>0</v>
      </c>
      <c r="J39" s="172">
        <v>0</v>
      </c>
      <c r="K39" s="18">
        <v>0</v>
      </c>
      <c r="L39" s="172">
        <v>0</v>
      </c>
      <c r="M39" s="18">
        <v>2</v>
      </c>
      <c r="N39" s="172">
        <v>0.0007178750897343862</v>
      </c>
      <c r="O39" s="18">
        <v>0</v>
      </c>
      <c r="P39" s="172">
        <v>0</v>
      </c>
      <c r="Q39" s="18">
        <v>1</v>
      </c>
      <c r="R39" s="172">
        <v>0.00031735956839098697</v>
      </c>
      <c r="S39" s="18">
        <v>1</v>
      </c>
      <c r="T39" s="172">
        <v>0.00039635354736424893</v>
      </c>
      <c r="U39" s="191">
        <v>0</v>
      </c>
      <c r="V39" s="254" t="s">
        <v>575</v>
      </c>
      <c r="W39" s="268"/>
    </row>
    <row r="40" spans="1:23" ht="15">
      <c r="A40" s="188">
        <v>53</v>
      </c>
      <c r="B40" s="156" t="s">
        <v>200</v>
      </c>
      <c r="C40" s="18">
        <v>204</v>
      </c>
      <c r="D40" s="175">
        <v>0.07864302235929067</v>
      </c>
      <c r="E40" s="18">
        <v>197</v>
      </c>
      <c r="F40" s="175">
        <v>0.07476280834914611</v>
      </c>
      <c r="G40" s="18">
        <v>184</v>
      </c>
      <c r="H40" s="175">
        <v>0.07660283097418817</v>
      </c>
      <c r="I40" s="18">
        <v>178</v>
      </c>
      <c r="J40" s="172">
        <v>0.06775789874381424</v>
      </c>
      <c r="K40" s="18">
        <v>186</v>
      </c>
      <c r="L40" s="172">
        <v>0.06909361069836553</v>
      </c>
      <c r="M40" s="18">
        <v>182</v>
      </c>
      <c r="N40" s="172">
        <v>0.06532663316582915</v>
      </c>
      <c r="O40" s="18">
        <v>190</v>
      </c>
      <c r="P40" s="172">
        <v>0.06879073135409124</v>
      </c>
      <c r="Q40" s="18">
        <v>184</v>
      </c>
      <c r="R40" s="172">
        <v>0.058394160583941604</v>
      </c>
      <c r="S40" s="18">
        <v>146</v>
      </c>
      <c r="T40" s="172">
        <v>0.05786761791518034</v>
      </c>
      <c r="U40" s="191">
        <v>-0.20652173913043478</v>
      </c>
      <c r="V40" s="254" t="s">
        <v>475</v>
      </c>
      <c r="W40" s="268"/>
    </row>
    <row r="41" spans="1:23" ht="29.25" thickBot="1">
      <c r="A41" s="192">
        <v>59</v>
      </c>
      <c r="B41" s="157" t="s">
        <v>201</v>
      </c>
      <c r="C41" s="19">
        <v>7</v>
      </c>
      <c r="D41" s="193">
        <v>0.0026985350809560524</v>
      </c>
      <c r="E41" s="19">
        <v>2</v>
      </c>
      <c r="F41" s="193">
        <v>0.0007590132827324478</v>
      </c>
      <c r="G41" s="19">
        <v>7</v>
      </c>
      <c r="H41" s="193">
        <v>0.0029142381348875937</v>
      </c>
      <c r="I41" s="19">
        <v>6</v>
      </c>
      <c r="J41" s="173">
        <v>0.0022839741149600305</v>
      </c>
      <c r="K41" s="19">
        <v>2</v>
      </c>
      <c r="L41" s="173">
        <v>0.0007429420505200594</v>
      </c>
      <c r="M41" s="19">
        <v>3</v>
      </c>
      <c r="N41" s="173">
        <v>0.0010768126346015793</v>
      </c>
      <c r="O41" s="19">
        <v>12</v>
      </c>
      <c r="P41" s="173">
        <v>0.004344677769732078</v>
      </c>
      <c r="Q41" s="19">
        <v>8</v>
      </c>
      <c r="R41" s="173">
        <v>0.0025388765471278957</v>
      </c>
      <c r="S41" s="19">
        <v>10</v>
      </c>
      <c r="T41" s="173">
        <v>0.003963535473642489</v>
      </c>
      <c r="U41" s="194">
        <v>0.25</v>
      </c>
      <c r="V41" s="254" t="s">
        <v>476</v>
      </c>
      <c r="W41" s="268"/>
    </row>
    <row r="42" spans="1:23" ht="15.75" thickBot="1">
      <c r="A42" s="179">
        <v>6</v>
      </c>
      <c r="B42" s="154" t="s">
        <v>202</v>
      </c>
      <c r="C42" s="69">
        <v>24</v>
      </c>
      <c r="D42" s="181">
        <v>0.009252120277563608</v>
      </c>
      <c r="E42" s="69">
        <v>30</v>
      </c>
      <c r="F42" s="181">
        <v>0.011385199240986717</v>
      </c>
      <c r="G42" s="69">
        <v>40</v>
      </c>
      <c r="H42" s="181">
        <v>0.01665278934221482</v>
      </c>
      <c r="I42" s="69">
        <v>43</v>
      </c>
      <c r="J42" s="180">
        <v>0.016368481157213552</v>
      </c>
      <c r="K42" s="69">
        <v>34</v>
      </c>
      <c r="L42" s="180">
        <v>0.01263001485884101</v>
      </c>
      <c r="M42" s="69">
        <v>34</v>
      </c>
      <c r="N42" s="180">
        <v>0.012203876525484565</v>
      </c>
      <c r="O42" s="69">
        <v>22</v>
      </c>
      <c r="P42" s="180">
        <v>0.007965242577842143</v>
      </c>
      <c r="Q42" s="69">
        <v>17</v>
      </c>
      <c r="R42" s="180">
        <v>0.005395112662646778</v>
      </c>
      <c r="S42" s="69">
        <v>16</v>
      </c>
      <c r="T42" s="180">
        <v>0.006341656757827983</v>
      </c>
      <c r="U42" s="182">
        <v>-0.058823529411764705</v>
      </c>
      <c r="V42" s="254"/>
      <c r="W42" s="268"/>
    </row>
    <row r="43" spans="1:23" ht="15">
      <c r="A43" s="195">
        <v>60</v>
      </c>
      <c r="B43" s="196" t="s">
        <v>203</v>
      </c>
      <c r="C43" s="57">
        <v>5</v>
      </c>
      <c r="D43" s="198">
        <v>0.0019275250578257518</v>
      </c>
      <c r="E43" s="57">
        <v>10</v>
      </c>
      <c r="F43" s="198">
        <v>0.003795066413662239</v>
      </c>
      <c r="G43" s="57">
        <v>8</v>
      </c>
      <c r="H43" s="198">
        <v>0.0033305578684429643</v>
      </c>
      <c r="I43" s="57">
        <v>18</v>
      </c>
      <c r="J43" s="197">
        <v>0.006851922344880091</v>
      </c>
      <c r="K43" s="57">
        <v>11</v>
      </c>
      <c r="L43" s="197">
        <v>0.004086181277860327</v>
      </c>
      <c r="M43" s="57">
        <v>13</v>
      </c>
      <c r="N43" s="197">
        <v>0.00466618808327351</v>
      </c>
      <c r="O43" s="57">
        <v>2</v>
      </c>
      <c r="P43" s="197">
        <v>0.000724112961622013</v>
      </c>
      <c r="Q43" s="57">
        <v>2</v>
      </c>
      <c r="R43" s="197">
        <v>0.0006347191367819739</v>
      </c>
      <c r="S43" s="57">
        <v>1</v>
      </c>
      <c r="T43" s="197">
        <v>0.00039635354736424893</v>
      </c>
      <c r="U43" s="204">
        <v>-0.5</v>
      </c>
      <c r="V43" s="254" t="s">
        <v>477</v>
      </c>
      <c r="W43" s="268"/>
    </row>
    <row r="44" spans="1:23" ht="15">
      <c r="A44" s="188">
        <v>61</v>
      </c>
      <c r="B44" s="156" t="s">
        <v>204</v>
      </c>
      <c r="C44" s="38">
        <v>6</v>
      </c>
      <c r="D44" s="190">
        <v>0.002313030069390902</v>
      </c>
      <c r="E44" s="38">
        <v>2</v>
      </c>
      <c r="F44" s="190">
        <v>0.0007590132827324478</v>
      </c>
      <c r="G44" s="38">
        <v>7</v>
      </c>
      <c r="H44" s="190">
        <v>0.0029142381348875937</v>
      </c>
      <c r="I44" s="38">
        <v>1</v>
      </c>
      <c r="J44" s="189">
        <v>0.00038066235249333843</v>
      </c>
      <c r="K44" s="38">
        <v>5</v>
      </c>
      <c r="L44" s="189">
        <v>0.0018573551263001483</v>
      </c>
      <c r="M44" s="38">
        <v>2</v>
      </c>
      <c r="N44" s="189">
        <v>0.0007178750897343862</v>
      </c>
      <c r="O44" s="38">
        <v>3</v>
      </c>
      <c r="P44" s="189">
        <v>0.0010861694424330196</v>
      </c>
      <c r="Q44" s="38">
        <v>3</v>
      </c>
      <c r="R44" s="189">
        <v>0.0009520787051729609</v>
      </c>
      <c r="S44" s="38">
        <v>4</v>
      </c>
      <c r="T44" s="189">
        <v>0.0015854141894569957</v>
      </c>
      <c r="U44" s="191">
        <v>0.3333333333333333</v>
      </c>
      <c r="V44" s="254" t="s">
        <v>478</v>
      </c>
      <c r="W44" s="268"/>
    </row>
    <row r="45" spans="1:22" ht="15">
      <c r="A45" s="188">
        <v>62</v>
      </c>
      <c r="B45" s="156" t="s">
        <v>205</v>
      </c>
      <c r="C45" s="18">
        <v>1</v>
      </c>
      <c r="D45" s="175">
        <v>0.00038550501156515033</v>
      </c>
      <c r="E45" s="18">
        <v>8</v>
      </c>
      <c r="F45" s="175">
        <v>0.0030360531309297912</v>
      </c>
      <c r="G45" s="18">
        <v>8</v>
      </c>
      <c r="H45" s="175">
        <v>0.0033305578684429643</v>
      </c>
      <c r="I45" s="18">
        <v>6</v>
      </c>
      <c r="J45" s="172">
        <v>0.0022839741149600305</v>
      </c>
      <c r="K45" s="18">
        <v>2</v>
      </c>
      <c r="L45" s="172">
        <v>0.0007429420505200594</v>
      </c>
      <c r="M45" s="18">
        <v>6</v>
      </c>
      <c r="N45" s="172">
        <v>0.0021536252692031586</v>
      </c>
      <c r="O45" s="18">
        <v>6</v>
      </c>
      <c r="P45" s="172">
        <v>0.002172338884866039</v>
      </c>
      <c r="Q45" s="18">
        <v>3</v>
      </c>
      <c r="R45" s="172">
        <v>0.0009520787051729609</v>
      </c>
      <c r="S45" s="18">
        <v>3</v>
      </c>
      <c r="T45" s="172">
        <v>0.0011890606420927466</v>
      </c>
      <c r="U45" s="191">
        <v>0</v>
      </c>
      <c r="V45" s="254" t="s">
        <v>479</v>
      </c>
    </row>
    <row r="46" spans="1:22" ht="15">
      <c r="A46" s="188">
        <v>63</v>
      </c>
      <c r="B46" s="156" t="s">
        <v>206</v>
      </c>
      <c r="C46" s="18">
        <v>9</v>
      </c>
      <c r="D46" s="175">
        <v>0.003469545104086353</v>
      </c>
      <c r="E46" s="18">
        <v>10</v>
      </c>
      <c r="F46" s="175">
        <v>0.003795066413662239</v>
      </c>
      <c r="G46" s="18">
        <v>13</v>
      </c>
      <c r="H46" s="175">
        <v>0.005412156536219817</v>
      </c>
      <c r="I46" s="18">
        <v>16</v>
      </c>
      <c r="J46" s="172">
        <v>0.006090597639893415</v>
      </c>
      <c r="K46" s="18">
        <v>14</v>
      </c>
      <c r="L46" s="172">
        <v>0.005200594353640415</v>
      </c>
      <c r="M46" s="18">
        <v>13</v>
      </c>
      <c r="N46" s="172">
        <v>0.00466618808327351</v>
      </c>
      <c r="O46" s="18">
        <v>9</v>
      </c>
      <c r="P46" s="172">
        <v>0.0032585083272990588</v>
      </c>
      <c r="Q46" s="18">
        <v>9</v>
      </c>
      <c r="R46" s="172">
        <v>0.002856236115518883</v>
      </c>
      <c r="S46" s="18">
        <v>7</v>
      </c>
      <c r="T46" s="172">
        <v>0.0027744748315497426</v>
      </c>
      <c r="U46" s="191">
        <v>-0.2222222222222222</v>
      </c>
      <c r="V46" s="254" t="s">
        <v>480</v>
      </c>
    </row>
    <row r="47" spans="1:22" ht="15">
      <c r="A47" s="188">
        <v>64</v>
      </c>
      <c r="B47" s="156" t="s">
        <v>207</v>
      </c>
      <c r="C47" s="18">
        <v>0</v>
      </c>
      <c r="D47" s="175">
        <v>0</v>
      </c>
      <c r="E47" s="18">
        <v>0</v>
      </c>
      <c r="F47" s="175">
        <v>0</v>
      </c>
      <c r="G47" s="18">
        <v>1</v>
      </c>
      <c r="H47" s="175">
        <v>0.00041631973355537054</v>
      </c>
      <c r="I47" s="18">
        <v>1</v>
      </c>
      <c r="J47" s="172">
        <v>0.00038066235249333843</v>
      </c>
      <c r="K47" s="18">
        <v>0</v>
      </c>
      <c r="L47" s="172">
        <v>0</v>
      </c>
      <c r="M47" s="18">
        <v>0</v>
      </c>
      <c r="N47" s="172">
        <v>0</v>
      </c>
      <c r="O47" s="18">
        <v>0</v>
      </c>
      <c r="P47" s="172">
        <v>0</v>
      </c>
      <c r="Q47" s="18">
        <v>0</v>
      </c>
      <c r="R47" s="172">
        <v>0</v>
      </c>
      <c r="S47" s="18">
        <v>0</v>
      </c>
      <c r="T47" s="172">
        <v>0</v>
      </c>
      <c r="U47" s="191">
        <v>0</v>
      </c>
      <c r="V47" s="254"/>
    </row>
    <row r="48" spans="1:22" ht="29.25" thickBot="1">
      <c r="A48" s="200">
        <v>69</v>
      </c>
      <c r="B48" s="159" t="s">
        <v>208</v>
      </c>
      <c r="C48" s="32">
        <v>3</v>
      </c>
      <c r="D48" s="176">
        <v>0.001156515034695451</v>
      </c>
      <c r="E48" s="32">
        <v>0</v>
      </c>
      <c r="F48" s="176">
        <v>0</v>
      </c>
      <c r="G48" s="32">
        <v>3</v>
      </c>
      <c r="H48" s="176">
        <v>0.0012489592006661116</v>
      </c>
      <c r="I48" s="32">
        <v>1</v>
      </c>
      <c r="J48" s="177">
        <v>0.00038066235249333843</v>
      </c>
      <c r="K48" s="32">
        <v>2</v>
      </c>
      <c r="L48" s="177">
        <v>0.0007429420505200594</v>
      </c>
      <c r="M48" s="32">
        <v>0</v>
      </c>
      <c r="N48" s="177">
        <v>0</v>
      </c>
      <c r="O48" s="32">
        <v>2</v>
      </c>
      <c r="P48" s="177">
        <v>0.000724112961622013</v>
      </c>
      <c r="Q48" s="32">
        <v>0</v>
      </c>
      <c r="R48" s="177">
        <v>0</v>
      </c>
      <c r="S48" s="32">
        <v>1</v>
      </c>
      <c r="T48" s="177">
        <v>0.00039635354736424893</v>
      </c>
      <c r="U48" s="194">
        <v>0</v>
      </c>
      <c r="V48" s="254" t="s">
        <v>481</v>
      </c>
    </row>
    <row r="49" spans="1:22" ht="15.75" thickBot="1">
      <c r="A49" s="179">
        <v>7</v>
      </c>
      <c r="B49" s="154" t="s">
        <v>209</v>
      </c>
      <c r="C49" s="69">
        <v>145</v>
      </c>
      <c r="D49" s="181">
        <v>0.0558982266769468</v>
      </c>
      <c r="E49" s="69">
        <v>184</v>
      </c>
      <c r="F49" s="181">
        <v>0.0698292220113852</v>
      </c>
      <c r="G49" s="69">
        <v>166</v>
      </c>
      <c r="H49" s="181">
        <v>0.06910907577019151</v>
      </c>
      <c r="I49" s="69">
        <v>142</v>
      </c>
      <c r="J49" s="180">
        <v>0.05405405405405406</v>
      </c>
      <c r="K49" s="69">
        <v>194</v>
      </c>
      <c r="L49" s="180">
        <v>0.07206537890044577</v>
      </c>
      <c r="M49" s="69">
        <v>175</v>
      </c>
      <c r="N49" s="180">
        <v>0.06281407035175879</v>
      </c>
      <c r="O49" s="69">
        <v>171</v>
      </c>
      <c r="P49" s="180">
        <v>0.06191165821868211</v>
      </c>
      <c r="Q49" s="69">
        <v>153</v>
      </c>
      <c r="R49" s="180">
        <v>0.04855601396382101</v>
      </c>
      <c r="S49" s="69">
        <v>136</v>
      </c>
      <c r="T49" s="180">
        <v>0.053904082441537854</v>
      </c>
      <c r="U49" s="182">
        <v>-0.1111111111111111</v>
      </c>
      <c r="V49" s="254"/>
    </row>
    <row r="50" spans="1:22" ht="15">
      <c r="A50" s="183">
        <v>70</v>
      </c>
      <c r="B50" s="184" t="s">
        <v>210</v>
      </c>
      <c r="C50" s="135">
        <v>18</v>
      </c>
      <c r="D50" s="186">
        <v>0.006939090208172706</v>
      </c>
      <c r="E50" s="135">
        <v>17</v>
      </c>
      <c r="F50" s="186">
        <v>0.0064516129032258064</v>
      </c>
      <c r="G50" s="135">
        <v>25</v>
      </c>
      <c r="H50" s="186">
        <v>0.010407993338884263</v>
      </c>
      <c r="I50" s="135">
        <v>22</v>
      </c>
      <c r="J50" s="185">
        <v>0.008374571754853444</v>
      </c>
      <c r="K50" s="135">
        <v>23</v>
      </c>
      <c r="L50" s="185">
        <v>0.008543833580980683</v>
      </c>
      <c r="M50" s="135">
        <v>17</v>
      </c>
      <c r="N50" s="185">
        <v>0.006101938262742284</v>
      </c>
      <c r="O50" s="135">
        <v>31</v>
      </c>
      <c r="P50" s="185">
        <v>0.011223750905141203</v>
      </c>
      <c r="Q50" s="135">
        <v>20</v>
      </c>
      <c r="R50" s="185">
        <v>0.0063471913678197385</v>
      </c>
      <c r="S50" s="135">
        <v>19</v>
      </c>
      <c r="T50" s="185">
        <v>0.007530717399920729</v>
      </c>
      <c r="U50" s="204">
        <v>-0.05</v>
      </c>
      <c r="V50" s="254" t="s">
        <v>482</v>
      </c>
    </row>
    <row r="51" spans="1:22" ht="15">
      <c r="A51" s="188">
        <v>71</v>
      </c>
      <c r="B51" s="156" t="s">
        <v>211</v>
      </c>
      <c r="C51" s="38">
        <v>113</v>
      </c>
      <c r="D51" s="190">
        <v>0.04356206630686199</v>
      </c>
      <c r="E51" s="38">
        <v>159</v>
      </c>
      <c r="F51" s="190">
        <v>0.0603415559772296</v>
      </c>
      <c r="G51" s="38">
        <v>134</v>
      </c>
      <c r="H51" s="190">
        <v>0.05578684429641965</v>
      </c>
      <c r="I51" s="38">
        <v>100</v>
      </c>
      <c r="J51" s="189">
        <v>0.03806623524933384</v>
      </c>
      <c r="K51" s="38">
        <v>133</v>
      </c>
      <c r="L51" s="189">
        <v>0.04940564635958396</v>
      </c>
      <c r="M51" s="38">
        <v>149</v>
      </c>
      <c r="N51" s="189">
        <v>0.05348169418521177</v>
      </c>
      <c r="O51" s="38">
        <v>128</v>
      </c>
      <c r="P51" s="189">
        <v>0.04634322954380883</v>
      </c>
      <c r="Q51" s="38">
        <v>122</v>
      </c>
      <c r="R51" s="189">
        <v>0.03871786734370041</v>
      </c>
      <c r="S51" s="38">
        <v>108</v>
      </c>
      <c r="T51" s="189">
        <v>0.04280618311533888</v>
      </c>
      <c r="U51" s="191">
        <v>-0.11475409836065574</v>
      </c>
      <c r="V51" s="254" t="s">
        <v>483</v>
      </c>
    </row>
    <row r="52" spans="1:22" ht="28.5">
      <c r="A52" s="188">
        <v>72</v>
      </c>
      <c r="B52" s="156" t="s">
        <v>212</v>
      </c>
      <c r="C52" s="18">
        <v>1</v>
      </c>
      <c r="D52" s="175">
        <v>0.00038550501156515033</v>
      </c>
      <c r="E52" s="18">
        <v>2</v>
      </c>
      <c r="F52" s="175">
        <v>0.0007590132827324478</v>
      </c>
      <c r="G52" s="18">
        <v>0</v>
      </c>
      <c r="H52" s="175">
        <v>0</v>
      </c>
      <c r="I52" s="18">
        <v>1</v>
      </c>
      <c r="J52" s="172">
        <v>0.00038066235249333843</v>
      </c>
      <c r="K52" s="18">
        <v>7</v>
      </c>
      <c r="L52" s="172">
        <v>0.0026002971768202075</v>
      </c>
      <c r="M52" s="18">
        <v>0</v>
      </c>
      <c r="N52" s="172">
        <v>0</v>
      </c>
      <c r="O52" s="18">
        <v>0</v>
      </c>
      <c r="P52" s="172">
        <v>0</v>
      </c>
      <c r="Q52" s="18">
        <v>0</v>
      </c>
      <c r="R52" s="172">
        <v>0</v>
      </c>
      <c r="S52" s="18">
        <v>0</v>
      </c>
      <c r="T52" s="172">
        <v>0</v>
      </c>
      <c r="U52" s="191">
        <v>0</v>
      </c>
      <c r="V52" s="254" t="s">
        <v>484</v>
      </c>
    </row>
    <row r="53" spans="1:22" ht="15">
      <c r="A53" s="188">
        <v>73</v>
      </c>
      <c r="B53" s="156" t="s">
        <v>213</v>
      </c>
      <c r="C53" s="18">
        <v>11</v>
      </c>
      <c r="D53" s="175">
        <v>0.004240555127216654</v>
      </c>
      <c r="E53" s="18">
        <v>4</v>
      </c>
      <c r="F53" s="175">
        <v>0.0015180265654648956</v>
      </c>
      <c r="G53" s="18">
        <v>5</v>
      </c>
      <c r="H53" s="175">
        <v>0.0020815986677768525</v>
      </c>
      <c r="I53" s="18">
        <v>8</v>
      </c>
      <c r="J53" s="172">
        <v>0.0030452988199467074</v>
      </c>
      <c r="K53" s="18">
        <v>24</v>
      </c>
      <c r="L53" s="172">
        <v>0.008915304606240713</v>
      </c>
      <c r="M53" s="18">
        <v>3</v>
      </c>
      <c r="N53" s="172">
        <v>0.0010768126346015793</v>
      </c>
      <c r="O53" s="18">
        <v>9</v>
      </c>
      <c r="P53" s="172">
        <v>0.0032585083272990588</v>
      </c>
      <c r="Q53" s="18">
        <v>7</v>
      </c>
      <c r="R53" s="172">
        <v>0.0022215169787369094</v>
      </c>
      <c r="S53" s="18">
        <v>7</v>
      </c>
      <c r="T53" s="172">
        <v>0.0027744748315497426</v>
      </c>
      <c r="U53" s="191">
        <v>0</v>
      </c>
      <c r="V53" s="254" t="s">
        <v>485</v>
      </c>
    </row>
    <row r="54" spans="1:22" ht="29.25" thickBot="1">
      <c r="A54" s="192">
        <v>79</v>
      </c>
      <c r="B54" s="157" t="s">
        <v>214</v>
      </c>
      <c r="C54" s="19">
        <v>2</v>
      </c>
      <c r="D54" s="193">
        <v>0.0007710100231303007</v>
      </c>
      <c r="E54" s="19">
        <v>2</v>
      </c>
      <c r="F54" s="193">
        <v>0.0007590132827324478</v>
      </c>
      <c r="G54" s="19">
        <v>2</v>
      </c>
      <c r="H54" s="193">
        <v>0.0008326394671107411</v>
      </c>
      <c r="I54" s="19">
        <v>11</v>
      </c>
      <c r="J54" s="173">
        <v>0.004187285877426722</v>
      </c>
      <c r="K54" s="19">
        <v>7</v>
      </c>
      <c r="L54" s="173">
        <v>0.0026002971768202075</v>
      </c>
      <c r="M54" s="19">
        <v>6</v>
      </c>
      <c r="N54" s="173">
        <v>0.0021536252692031586</v>
      </c>
      <c r="O54" s="19">
        <v>3</v>
      </c>
      <c r="P54" s="173">
        <v>0.0010861694424330196</v>
      </c>
      <c r="Q54" s="19">
        <v>4</v>
      </c>
      <c r="R54" s="173">
        <v>0.0012694382735639479</v>
      </c>
      <c r="S54" s="19">
        <v>2</v>
      </c>
      <c r="T54" s="173">
        <v>0.0007927070947284979</v>
      </c>
      <c r="U54" s="194">
        <v>-0.5</v>
      </c>
      <c r="V54" s="254" t="s">
        <v>486</v>
      </c>
    </row>
    <row r="55" spans="1:22" ht="15.75" thickBot="1">
      <c r="A55" s="179">
        <v>8</v>
      </c>
      <c r="B55" s="154" t="s">
        <v>215</v>
      </c>
      <c r="C55" s="69">
        <v>26</v>
      </c>
      <c r="D55" s="181">
        <v>0.010023130300693909</v>
      </c>
      <c r="E55" s="69">
        <v>26</v>
      </c>
      <c r="F55" s="181">
        <v>0.009867172675521821</v>
      </c>
      <c r="G55" s="69">
        <v>26</v>
      </c>
      <c r="H55" s="181">
        <v>0.010824313072439634</v>
      </c>
      <c r="I55" s="69">
        <v>156</v>
      </c>
      <c r="J55" s="180">
        <v>0.05938332698896079</v>
      </c>
      <c r="K55" s="69">
        <v>22</v>
      </c>
      <c r="L55" s="180">
        <v>0.008172362555720654</v>
      </c>
      <c r="M55" s="69">
        <v>23</v>
      </c>
      <c r="N55" s="180">
        <v>0.008255563531945441</v>
      </c>
      <c r="O55" s="69">
        <v>40</v>
      </c>
      <c r="P55" s="180">
        <v>0.01448225923244026</v>
      </c>
      <c r="Q55" s="69">
        <v>42</v>
      </c>
      <c r="R55" s="180">
        <v>0.013329101872421454</v>
      </c>
      <c r="S55" s="69">
        <v>23</v>
      </c>
      <c r="T55" s="180">
        <v>0.009116131589377725</v>
      </c>
      <c r="U55" s="182">
        <v>-0.4523809523809524</v>
      </c>
      <c r="V55" s="254"/>
    </row>
    <row r="56" spans="1:22" ht="15">
      <c r="A56" s="195">
        <v>80</v>
      </c>
      <c r="B56" s="196" t="s">
        <v>216</v>
      </c>
      <c r="C56" s="57">
        <v>2</v>
      </c>
      <c r="D56" s="198">
        <v>0.0007710100231303007</v>
      </c>
      <c r="E56" s="57">
        <v>0</v>
      </c>
      <c r="F56" s="198">
        <v>0</v>
      </c>
      <c r="G56" s="57">
        <v>4</v>
      </c>
      <c r="H56" s="198">
        <v>0.0016652789342214821</v>
      </c>
      <c r="I56" s="57">
        <v>6</v>
      </c>
      <c r="J56" s="197">
        <v>0.0022839741149600305</v>
      </c>
      <c r="K56" s="57">
        <v>2</v>
      </c>
      <c r="L56" s="197">
        <v>0.0007429420505200594</v>
      </c>
      <c r="M56" s="57">
        <v>2</v>
      </c>
      <c r="N56" s="197">
        <v>0.0007178750897343862</v>
      </c>
      <c r="O56" s="57">
        <v>5</v>
      </c>
      <c r="P56" s="197">
        <v>0.0018102824040550326</v>
      </c>
      <c r="Q56" s="57">
        <v>6</v>
      </c>
      <c r="R56" s="197">
        <v>0.0019041574103459218</v>
      </c>
      <c r="S56" s="57">
        <v>2</v>
      </c>
      <c r="T56" s="197">
        <v>0.0007927070947284979</v>
      </c>
      <c r="U56" s="204">
        <v>-0.6666666666666666</v>
      </c>
      <c r="V56" s="254" t="s">
        <v>487</v>
      </c>
    </row>
    <row r="57" spans="1:22" ht="15">
      <c r="A57" s="188">
        <v>81</v>
      </c>
      <c r="B57" s="156" t="s">
        <v>217</v>
      </c>
      <c r="C57" s="38">
        <v>0</v>
      </c>
      <c r="D57" s="190">
        <v>0</v>
      </c>
      <c r="E57" s="38">
        <v>2</v>
      </c>
      <c r="F57" s="190">
        <v>0.0007590132827324478</v>
      </c>
      <c r="G57" s="38">
        <v>1</v>
      </c>
      <c r="H57" s="190">
        <v>0.00041631973355537054</v>
      </c>
      <c r="I57" s="38">
        <v>1</v>
      </c>
      <c r="J57" s="189">
        <v>0.00038066235249333843</v>
      </c>
      <c r="K57" s="38">
        <v>0</v>
      </c>
      <c r="L57" s="189">
        <v>0</v>
      </c>
      <c r="M57" s="38">
        <v>1</v>
      </c>
      <c r="N57" s="189">
        <v>0.0003589375448671931</v>
      </c>
      <c r="O57" s="38">
        <v>1</v>
      </c>
      <c r="P57" s="189">
        <v>0.0003620564808110065</v>
      </c>
      <c r="Q57" s="38">
        <v>0</v>
      </c>
      <c r="R57" s="189">
        <v>0</v>
      </c>
      <c r="S57" s="38">
        <v>1</v>
      </c>
      <c r="T57" s="189">
        <v>0.00039635354736424893</v>
      </c>
      <c r="U57" s="191">
        <v>0</v>
      </c>
      <c r="V57" s="254" t="s">
        <v>576</v>
      </c>
    </row>
    <row r="58" spans="1:22" ht="15">
      <c r="A58" s="188">
        <v>82</v>
      </c>
      <c r="B58" s="156" t="s">
        <v>218</v>
      </c>
      <c r="C58" s="18">
        <v>0</v>
      </c>
      <c r="D58" s="175">
        <v>0</v>
      </c>
      <c r="E58" s="18">
        <v>0</v>
      </c>
      <c r="F58" s="175">
        <v>0</v>
      </c>
      <c r="G58" s="18">
        <v>0</v>
      </c>
      <c r="H58" s="175">
        <v>0</v>
      </c>
      <c r="I58" s="18">
        <v>0</v>
      </c>
      <c r="J58" s="172">
        <v>0</v>
      </c>
      <c r="K58" s="18">
        <v>0</v>
      </c>
      <c r="L58" s="172">
        <v>0</v>
      </c>
      <c r="M58" s="18">
        <v>0</v>
      </c>
      <c r="N58" s="172">
        <v>0</v>
      </c>
      <c r="O58" s="18">
        <v>0</v>
      </c>
      <c r="P58" s="172">
        <v>0</v>
      </c>
      <c r="Q58" s="18">
        <v>0</v>
      </c>
      <c r="R58" s="172">
        <v>0</v>
      </c>
      <c r="S58" s="18">
        <v>0</v>
      </c>
      <c r="T58" s="172">
        <v>0</v>
      </c>
      <c r="U58" s="191">
        <v>0</v>
      </c>
      <c r="V58" s="254"/>
    </row>
    <row r="59" spans="1:22" ht="15">
      <c r="A59" s="188">
        <v>83</v>
      </c>
      <c r="B59" s="156" t="s">
        <v>219</v>
      </c>
      <c r="C59" s="18">
        <v>14</v>
      </c>
      <c r="D59" s="175">
        <v>0.005397070161912105</v>
      </c>
      <c r="E59" s="18">
        <v>21</v>
      </c>
      <c r="F59" s="175">
        <v>0.007969639468690701</v>
      </c>
      <c r="G59" s="18">
        <v>18</v>
      </c>
      <c r="H59" s="175">
        <v>0.00749375520399667</v>
      </c>
      <c r="I59" s="18">
        <v>24</v>
      </c>
      <c r="J59" s="172">
        <v>0.009135896459840122</v>
      </c>
      <c r="K59" s="18">
        <v>17</v>
      </c>
      <c r="L59" s="172">
        <v>0.006315007429420505</v>
      </c>
      <c r="M59" s="18">
        <v>15</v>
      </c>
      <c r="N59" s="172">
        <v>0.005384063173007897</v>
      </c>
      <c r="O59" s="18">
        <v>19</v>
      </c>
      <c r="P59" s="172">
        <v>0.006879073135409124</v>
      </c>
      <c r="Q59" s="18">
        <v>14</v>
      </c>
      <c r="R59" s="172">
        <v>0.004443033957473819</v>
      </c>
      <c r="S59" s="18">
        <v>6</v>
      </c>
      <c r="T59" s="172">
        <v>0.0023781212841854932</v>
      </c>
      <c r="U59" s="191">
        <v>-0.5714285714285714</v>
      </c>
      <c r="V59" s="254" t="s">
        <v>488</v>
      </c>
    </row>
    <row r="60" spans="1:22" ht="29.25" thickBot="1">
      <c r="A60" s="200">
        <v>89</v>
      </c>
      <c r="B60" s="159" t="s">
        <v>220</v>
      </c>
      <c r="C60" s="32">
        <v>10</v>
      </c>
      <c r="D60" s="176">
        <v>0.0038550501156515036</v>
      </c>
      <c r="E60" s="32">
        <v>3</v>
      </c>
      <c r="F60" s="176">
        <v>0.0011385199240986717</v>
      </c>
      <c r="G60" s="32">
        <v>3</v>
      </c>
      <c r="H60" s="176">
        <v>0.0012489592006661116</v>
      </c>
      <c r="I60" s="32">
        <v>6</v>
      </c>
      <c r="J60" s="177">
        <v>0.0022839741149600305</v>
      </c>
      <c r="K60" s="32">
        <v>3</v>
      </c>
      <c r="L60" s="177">
        <v>0.001114413075780089</v>
      </c>
      <c r="M60" s="32">
        <v>5</v>
      </c>
      <c r="N60" s="177">
        <v>0.0017946877243359654</v>
      </c>
      <c r="O60" s="32">
        <v>15</v>
      </c>
      <c r="P60" s="177">
        <v>0.005430847212165097</v>
      </c>
      <c r="Q60" s="32">
        <v>22</v>
      </c>
      <c r="R60" s="177">
        <v>0.006981910504601714</v>
      </c>
      <c r="S60" s="32">
        <v>14</v>
      </c>
      <c r="T60" s="177">
        <v>0.005548949663099485</v>
      </c>
      <c r="U60" s="194">
        <v>-0.36363636363636365</v>
      </c>
      <c r="V60" s="254" t="s">
        <v>489</v>
      </c>
    </row>
    <row r="61" spans="1:22" ht="15.75" thickBot="1">
      <c r="A61" s="179">
        <v>99</v>
      </c>
      <c r="B61" s="154" t="s">
        <v>221</v>
      </c>
      <c r="C61" s="69">
        <v>117</v>
      </c>
      <c r="D61" s="181">
        <v>0.04510408635312259</v>
      </c>
      <c r="E61" s="69">
        <v>92</v>
      </c>
      <c r="F61" s="181">
        <v>0.0349146110056926</v>
      </c>
      <c r="G61" s="69">
        <v>73</v>
      </c>
      <c r="H61" s="181">
        <v>0.030391340549542047</v>
      </c>
      <c r="I61" s="69">
        <v>119</v>
      </c>
      <c r="J61" s="180">
        <v>0.04529881994670727</v>
      </c>
      <c r="K61" s="69">
        <v>106</v>
      </c>
      <c r="L61" s="180">
        <v>0.03937592867756315</v>
      </c>
      <c r="M61" s="69">
        <v>146</v>
      </c>
      <c r="N61" s="180">
        <v>0.05240488155061019</v>
      </c>
      <c r="O61" s="69">
        <v>143</v>
      </c>
      <c r="P61" s="180">
        <v>0.051774076755973925</v>
      </c>
      <c r="Q61" s="69">
        <v>143</v>
      </c>
      <c r="R61" s="180">
        <v>0.045382418279911144</v>
      </c>
      <c r="S61" s="69">
        <v>117</v>
      </c>
      <c r="T61" s="180">
        <v>0.04637336504161712</v>
      </c>
      <c r="U61" s="182">
        <v>-0.18181818181818182</v>
      </c>
      <c r="V61" s="254" t="s">
        <v>490</v>
      </c>
    </row>
    <row r="62" spans="1:22" ht="15.75" thickBot="1">
      <c r="A62" s="359" t="s">
        <v>103</v>
      </c>
      <c r="B62" s="360"/>
      <c r="C62" s="20">
        <v>2594</v>
      </c>
      <c r="D62" s="47">
        <v>1</v>
      </c>
      <c r="E62" s="20">
        <v>2635</v>
      </c>
      <c r="F62" s="47">
        <v>1</v>
      </c>
      <c r="G62" s="20">
        <v>2402</v>
      </c>
      <c r="H62" s="47">
        <v>1</v>
      </c>
      <c r="I62" s="20">
        <v>2627</v>
      </c>
      <c r="J62" s="29">
        <v>1</v>
      </c>
      <c r="K62" s="20">
        <v>2692</v>
      </c>
      <c r="L62" s="29">
        <v>1</v>
      </c>
      <c r="M62" s="20">
        <v>2786</v>
      </c>
      <c r="N62" s="29">
        <v>1</v>
      </c>
      <c r="O62" s="20">
        <v>2762</v>
      </c>
      <c r="P62" s="29">
        <v>1</v>
      </c>
      <c r="Q62" s="20">
        <v>3151</v>
      </c>
      <c r="R62" s="29">
        <v>1</v>
      </c>
      <c r="S62" s="20">
        <v>2523</v>
      </c>
      <c r="T62" s="29">
        <v>1</v>
      </c>
      <c r="U62" s="113">
        <v>-0.19930180894953983</v>
      </c>
      <c r="V62" s="254" t="s">
        <v>435</v>
      </c>
    </row>
    <row r="63" spans="1:21" ht="15">
      <c r="A63" s="9"/>
      <c r="B63" s="9"/>
      <c r="C63" s="164"/>
      <c r="D63" s="164"/>
      <c r="E63" s="164"/>
      <c r="F63" s="164"/>
      <c r="G63" s="9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9"/>
    </row>
    <row r="64" spans="1:21" ht="15">
      <c r="A64" s="9"/>
      <c r="B64" s="9"/>
      <c r="C64" s="164">
        <f aca="true" t="shared" si="0" ref="C64:R64">SUM(C56:C61,C50:C54,C43:C48,C37:C41,C29:C35,C24:C27,C18:C22,C8:C16,C6)</f>
        <v>2594</v>
      </c>
      <c r="D64" s="278">
        <f t="shared" si="0"/>
        <v>1</v>
      </c>
      <c r="E64" s="164">
        <f t="shared" si="0"/>
        <v>2635</v>
      </c>
      <c r="F64" s="278">
        <f t="shared" si="0"/>
        <v>1</v>
      </c>
      <c r="G64" s="9">
        <f t="shared" si="0"/>
        <v>2402</v>
      </c>
      <c r="H64" s="278">
        <f t="shared" si="0"/>
        <v>1</v>
      </c>
      <c r="I64" s="164">
        <f t="shared" si="0"/>
        <v>2627</v>
      </c>
      <c r="J64" s="278">
        <f t="shared" si="0"/>
        <v>1.0000000000000002</v>
      </c>
      <c r="K64" s="164">
        <f t="shared" si="0"/>
        <v>2692</v>
      </c>
      <c r="L64" s="278">
        <f t="shared" si="0"/>
        <v>0.9999999999999999</v>
      </c>
      <c r="M64" s="260">
        <f t="shared" si="0"/>
        <v>2786</v>
      </c>
      <c r="N64" s="278">
        <f t="shared" si="0"/>
        <v>1</v>
      </c>
      <c r="O64" s="260">
        <f t="shared" si="0"/>
        <v>2762</v>
      </c>
      <c r="P64" s="278">
        <f t="shared" si="0"/>
        <v>1</v>
      </c>
      <c r="Q64" s="260">
        <f t="shared" si="0"/>
        <v>3151</v>
      </c>
      <c r="R64" s="278">
        <f t="shared" si="0"/>
        <v>1</v>
      </c>
      <c r="S64" s="260">
        <f>SUM(S61,S55,S49,S42,S36,S28,S23,S17,S6,S7)</f>
        <v>2523</v>
      </c>
      <c r="T64" s="278">
        <f>SUM(T56:T61,T50:T54,T43:T48,T37:T41,T29:T35,T24:T27,T18:T22,T8:T16,T6)</f>
        <v>1.0000000000000002</v>
      </c>
      <c r="U64" s="9"/>
    </row>
    <row r="65" spans="1:21" ht="15">
      <c r="A65" s="9"/>
      <c r="B65" s="9"/>
      <c r="C65" s="164"/>
      <c r="D65" s="164"/>
      <c r="E65" s="164"/>
      <c r="F65" s="164"/>
      <c r="G65" s="9"/>
      <c r="H65" s="164"/>
      <c r="I65" s="164"/>
      <c r="J65" s="164"/>
      <c r="K65" s="260"/>
      <c r="L65" s="164"/>
      <c r="M65" s="260"/>
      <c r="N65" s="164"/>
      <c r="O65" s="260"/>
      <c r="P65" s="164"/>
      <c r="Q65" s="260"/>
      <c r="R65" s="164"/>
      <c r="S65" s="260"/>
      <c r="T65" s="277" t="s">
        <v>626</v>
      </c>
      <c r="U65" s="9"/>
    </row>
    <row r="66" spans="1:21" ht="15">
      <c r="A66" s="9"/>
      <c r="B66" s="9"/>
      <c r="C66" s="164"/>
      <c r="D66" s="164"/>
      <c r="E66" s="164"/>
      <c r="F66" s="164"/>
      <c r="G66" s="9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9"/>
    </row>
    <row r="67" spans="1:21" ht="15">
      <c r="A67" s="9"/>
      <c r="B67" s="9"/>
      <c r="C67" s="164"/>
      <c r="D67" s="164"/>
      <c r="E67" s="164"/>
      <c r="F67" s="164"/>
      <c r="G67" s="9"/>
      <c r="H67" s="164"/>
      <c r="I67" s="164"/>
      <c r="J67" s="164"/>
      <c r="K67" s="260"/>
      <c r="L67" s="164"/>
      <c r="M67" s="260"/>
      <c r="N67" s="164"/>
      <c r="O67" s="260"/>
      <c r="P67" s="164"/>
      <c r="Q67" s="260"/>
      <c r="R67" s="164"/>
      <c r="S67" s="260"/>
      <c r="T67" s="164"/>
      <c r="U67" s="9"/>
    </row>
    <row r="68" spans="1:21" ht="15">
      <c r="A68" s="9"/>
      <c r="B68" s="9"/>
      <c r="C68" s="164"/>
      <c r="D68" s="164"/>
      <c r="E68" s="164"/>
      <c r="F68" s="164"/>
      <c r="G68" s="9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9"/>
    </row>
    <row r="69" spans="1:21" ht="15">
      <c r="A69" s="9"/>
      <c r="B69" s="9"/>
      <c r="C69" s="164"/>
      <c r="D69" s="164"/>
      <c r="E69" s="164"/>
      <c r="F69" s="164"/>
      <c r="G69" s="9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9"/>
    </row>
  </sheetData>
  <sheetProtection/>
  <mergeCells count="16">
    <mergeCell ref="E4:F4"/>
    <mergeCell ref="K4:L4"/>
    <mergeCell ref="G4:H4"/>
    <mergeCell ref="O4:P4"/>
    <mergeCell ref="A62:B62"/>
    <mergeCell ref="Q4:R4"/>
    <mergeCell ref="A1:U1"/>
    <mergeCell ref="A2:U2"/>
    <mergeCell ref="A3:A5"/>
    <mergeCell ref="B3:B5"/>
    <mergeCell ref="C3:T3"/>
    <mergeCell ref="U3:U5"/>
    <mergeCell ref="I4:J4"/>
    <mergeCell ref="S4:T4"/>
    <mergeCell ref="C4:D4"/>
    <mergeCell ref="M4:N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4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0.7109375" style="165" customWidth="1"/>
    <col min="2" max="2" width="79.7109375" style="165" bestFit="1" customWidth="1"/>
    <col min="3" max="8" width="14.7109375" style="165" customWidth="1"/>
    <col min="9" max="16384" width="9.140625" style="165" customWidth="1"/>
  </cols>
  <sheetData>
    <row r="1" spans="1:8" ht="24.75" customHeight="1" thickBot="1" thickTop="1">
      <c r="A1" s="326" t="s">
        <v>614</v>
      </c>
      <c r="B1" s="327"/>
      <c r="C1" s="327"/>
      <c r="D1" s="327"/>
      <c r="E1" s="327"/>
      <c r="F1" s="327"/>
      <c r="G1" s="327"/>
      <c r="H1" s="349"/>
    </row>
    <row r="2" spans="1:8" ht="19.5" customHeight="1" thickBot="1" thickTop="1">
      <c r="A2" s="316" t="s">
        <v>30</v>
      </c>
      <c r="B2" s="318" t="s">
        <v>166</v>
      </c>
      <c r="C2" s="331" t="s">
        <v>104</v>
      </c>
      <c r="D2" s="332"/>
      <c r="E2" s="332"/>
      <c r="F2" s="361"/>
      <c r="G2" s="362" t="s">
        <v>103</v>
      </c>
      <c r="H2" s="363"/>
    </row>
    <row r="3" spans="1:8" ht="19.5" customHeight="1">
      <c r="A3" s="316"/>
      <c r="B3" s="318"/>
      <c r="C3" s="347" t="s">
        <v>105</v>
      </c>
      <c r="D3" s="348"/>
      <c r="E3" s="352" t="s">
        <v>106</v>
      </c>
      <c r="F3" s="348"/>
      <c r="G3" s="352"/>
      <c r="H3" s="348"/>
    </row>
    <row r="4" spans="1:8" ht="19.5" customHeight="1" thickBot="1">
      <c r="A4" s="317"/>
      <c r="B4" s="319"/>
      <c r="C4" s="24" t="s">
        <v>33</v>
      </c>
      <c r="D4" s="16" t="s">
        <v>34</v>
      </c>
      <c r="E4" s="22" t="s">
        <v>33</v>
      </c>
      <c r="F4" s="16" t="s">
        <v>34</v>
      </c>
      <c r="G4" s="22" t="s">
        <v>33</v>
      </c>
      <c r="H4" s="16" t="s">
        <v>34</v>
      </c>
    </row>
    <row r="5" spans="1:9" ht="15.75" thickBot="1">
      <c r="A5" s="205" t="s">
        <v>35</v>
      </c>
      <c r="B5" s="206" t="s">
        <v>36</v>
      </c>
      <c r="C5" s="201">
        <v>106</v>
      </c>
      <c r="D5" s="202">
        <v>0.09137931034482757</v>
      </c>
      <c r="E5" s="201">
        <v>101</v>
      </c>
      <c r="F5" s="202">
        <v>0.07410124724871607</v>
      </c>
      <c r="G5" s="201">
        <v>207</v>
      </c>
      <c r="H5" s="202">
        <v>0.08204518430439953</v>
      </c>
      <c r="I5" s="254" t="s">
        <v>491</v>
      </c>
    </row>
    <row r="6" spans="1:9" ht="15.75" thickBot="1">
      <c r="A6" s="179" t="s">
        <v>37</v>
      </c>
      <c r="B6" s="154" t="s">
        <v>167</v>
      </c>
      <c r="C6" s="69">
        <v>6</v>
      </c>
      <c r="D6" s="180">
        <v>0.005172413793103449</v>
      </c>
      <c r="E6" s="69">
        <v>5</v>
      </c>
      <c r="F6" s="180">
        <v>0.0036683785766691126</v>
      </c>
      <c r="G6" s="69">
        <v>11</v>
      </c>
      <c r="H6" s="180">
        <v>0.0043598890210067385</v>
      </c>
      <c r="I6" s="254"/>
    </row>
    <row r="7" spans="1:9" ht="28.5">
      <c r="A7" s="195">
        <v>10</v>
      </c>
      <c r="B7" s="163" t="s">
        <v>168</v>
      </c>
      <c r="C7" s="38">
        <v>0</v>
      </c>
      <c r="D7" s="189">
        <v>0</v>
      </c>
      <c r="E7" s="38">
        <v>0</v>
      </c>
      <c r="F7" s="189">
        <v>0</v>
      </c>
      <c r="G7" s="38">
        <v>0</v>
      </c>
      <c r="H7" s="189">
        <v>0</v>
      </c>
      <c r="I7" s="254" t="s">
        <v>574</v>
      </c>
    </row>
    <row r="8" spans="1:9" ht="15">
      <c r="A8" s="188">
        <v>11</v>
      </c>
      <c r="B8" s="156" t="s">
        <v>169</v>
      </c>
      <c r="C8" s="18">
        <v>0</v>
      </c>
      <c r="D8" s="172">
        <v>0</v>
      </c>
      <c r="E8" s="18">
        <v>0</v>
      </c>
      <c r="F8" s="172">
        <v>0</v>
      </c>
      <c r="G8" s="18">
        <v>0</v>
      </c>
      <c r="H8" s="172">
        <v>0</v>
      </c>
      <c r="I8" s="254" t="s">
        <v>453</v>
      </c>
    </row>
    <row r="9" spans="1:9" ht="15">
      <c r="A9" s="188">
        <v>12</v>
      </c>
      <c r="B9" s="156" t="s">
        <v>170</v>
      </c>
      <c r="C9" s="18">
        <v>0</v>
      </c>
      <c r="D9" s="172">
        <v>0</v>
      </c>
      <c r="E9" s="18">
        <v>0</v>
      </c>
      <c r="F9" s="172">
        <v>0</v>
      </c>
      <c r="G9" s="18">
        <v>0</v>
      </c>
      <c r="H9" s="172">
        <v>0</v>
      </c>
      <c r="I9" s="254"/>
    </row>
    <row r="10" spans="1:9" ht="15">
      <c r="A10" s="188">
        <v>13</v>
      </c>
      <c r="B10" s="156" t="s">
        <v>171</v>
      </c>
      <c r="C10" s="18">
        <v>0</v>
      </c>
      <c r="D10" s="172">
        <v>0</v>
      </c>
      <c r="E10" s="18">
        <v>1</v>
      </c>
      <c r="F10" s="172">
        <v>0.0007336757153338225</v>
      </c>
      <c r="G10" s="18">
        <v>1</v>
      </c>
      <c r="H10" s="172">
        <v>0.00039635354736424893</v>
      </c>
      <c r="I10" s="254" t="s">
        <v>454</v>
      </c>
    </row>
    <row r="11" spans="1:9" ht="15">
      <c r="A11" s="188">
        <v>14</v>
      </c>
      <c r="B11" s="156" t="s">
        <v>172</v>
      </c>
      <c r="C11" s="18">
        <v>2</v>
      </c>
      <c r="D11" s="172">
        <v>0.001724137931034483</v>
      </c>
      <c r="E11" s="18">
        <v>1</v>
      </c>
      <c r="F11" s="172">
        <v>0.0007336757153338225</v>
      </c>
      <c r="G11" s="18">
        <v>3</v>
      </c>
      <c r="H11" s="172">
        <v>0.0011890606420927466</v>
      </c>
      <c r="I11" s="254" t="s">
        <v>455</v>
      </c>
    </row>
    <row r="12" spans="1:9" ht="15">
      <c r="A12" s="188">
        <v>15</v>
      </c>
      <c r="B12" s="156" t="s">
        <v>173</v>
      </c>
      <c r="C12" s="18">
        <v>0</v>
      </c>
      <c r="D12" s="172">
        <v>0</v>
      </c>
      <c r="E12" s="18">
        <v>0</v>
      </c>
      <c r="F12" s="172">
        <v>0</v>
      </c>
      <c r="G12" s="18">
        <v>0</v>
      </c>
      <c r="H12" s="172">
        <v>0</v>
      </c>
      <c r="I12" s="254" t="s">
        <v>456</v>
      </c>
    </row>
    <row r="13" spans="1:9" ht="28.5">
      <c r="A13" s="188">
        <v>16</v>
      </c>
      <c r="B13" s="156" t="s">
        <v>174</v>
      </c>
      <c r="C13" s="18">
        <v>0</v>
      </c>
      <c r="D13" s="172">
        <v>0</v>
      </c>
      <c r="E13" s="18">
        <v>0</v>
      </c>
      <c r="F13" s="172">
        <v>0</v>
      </c>
      <c r="G13" s="18">
        <v>0</v>
      </c>
      <c r="H13" s="172">
        <v>0</v>
      </c>
      <c r="I13" s="254" t="s">
        <v>457</v>
      </c>
    </row>
    <row r="14" spans="1:9" ht="28.5">
      <c r="A14" s="188">
        <v>17</v>
      </c>
      <c r="B14" s="156" t="s">
        <v>175</v>
      </c>
      <c r="C14" s="18">
        <v>0</v>
      </c>
      <c r="D14" s="172">
        <v>0</v>
      </c>
      <c r="E14" s="18">
        <v>0</v>
      </c>
      <c r="F14" s="172">
        <v>0</v>
      </c>
      <c r="G14" s="18">
        <v>0</v>
      </c>
      <c r="H14" s="172">
        <v>0</v>
      </c>
      <c r="I14" s="254"/>
    </row>
    <row r="15" spans="1:9" ht="29.25" thickBot="1">
      <c r="A15" s="192">
        <v>19</v>
      </c>
      <c r="B15" s="157" t="s">
        <v>176</v>
      </c>
      <c r="C15" s="19">
        <v>4</v>
      </c>
      <c r="D15" s="173">
        <v>0.003448275862068966</v>
      </c>
      <c r="E15" s="19">
        <v>3</v>
      </c>
      <c r="F15" s="173">
        <v>0.0022010271460014674</v>
      </c>
      <c r="G15" s="19">
        <v>7</v>
      </c>
      <c r="H15" s="173">
        <v>0.0027744748315497426</v>
      </c>
      <c r="I15" s="254" t="s">
        <v>458</v>
      </c>
    </row>
    <row r="16" spans="1:9" ht="15.75" thickBot="1">
      <c r="A16" s="179">
        <v>2</v>
      </c>
      <c r="B16" s="154" t="s">
        <v>177</v>
      </c>
      <c r="C16" s="69">
        <v>0</v>
      </c>
      <c r="D16" s="180">
        <v>0</v>
      </c>
      <c r="E16" s="69">
        <v>0</v>
      </c>
      <c r="F16" s="180">
        <v>0</v>
      </c>
      <c r="G16" s="69">
        <v>0</v>
      </c>
      <c r="H16" s="180">
        <v>0</v>
      </c>
      <c r="I16" s="254"/>
    </row>
    <row r="17" spans="1:9" ht="15">
      <c r="A17" s="188">
        <v>20</v>
      </c>
      <c r="B17" s="156" t="s">
        <v>178</v>
      </c>
      <c r="C17" s="18">
        <v>0</v>
      </c>
      <c r="D17" s="172">
        <v>0</v>
      </c>
      <c r="E17" s="18">
        <v>0</v>
      </c>
      <c r="F17" s="172">
        <v>0</v>
      </c>
      <c r="G17" s="18">
        <v>0</v>
      </c>
      <c r="H17" s="172">
        <v>0</v>
      </c>
      <c r="I17" s="254" t="s">
        <v>459</v>
      </c>
    </row>
    <row r="18" spans="1:9" ht="15">
      <c r="A18" s="188">
        <v>21</v>
      </c>
      <c r="B18" s="156" t="s">
        <v>179</v>
      </c>
      <c r="C18" s="18">
        <v>0</v>
      </c>
      <c r="D18" s="172">
        <v>0</v>
      </c>
      <c r="E18" s="18">
        <v>0</v>
      </c>
      <c r="F18" s="172">
        <v>0</v>
      </c>
      <c r="G18" s="18">
        <v>0</v>
      </c>
      <c r="H18" s="172">
        <v>0</v>
      </c>
      <c r="I18" s="254"/>
    </row>
    <row r="19" spans="1:9" ht="15">
      <c r="A19" s="188">
        <v>22</v>
      </c>
      <c r="B19" s="156" t="s">
        <v>180</v>
      </c>
      <c r="C19" s="18">
        <v>0</v>
      </c>
      <c r="D19" s="172">
        <v>0</v>
      </c>
      <c r="E19" s="18">
        <v>0</v>
      </c>
      <c r="F19" s="172">
        <v>0</v>
      </c>
      <c r="G19" s="18">
        <v>0</v>
      </c>
      <c r="H19" s="172">
        <v>0</v>
      </c>
      <c r="I19" s="254" t="s">
        <v>578</v>
      </c>
    </row>
    <row r="20" spans="1:9" ht="15">
      <c r="A20" s="188">
        <v>23</v>
      </c>
      <c r="B20" s="156" t="s">
        <v>181</v>
      </c>
      <c r="C20" s="18">
        <v>0</v>
      </c>
      <c r="D20" s="172">
        <v>0</v>
      </c>
      <c r="E20" s="18">
        <v>0</v>
      </c>
      <c r="F20" s="172">
        <v>0</v>
      </c>
      <c r="G20" s="18">
        <v>0</v>
      </c>
      <c r="H20" s="172">
        <v>0</v>
      </c>
      <c r="I20" s="254" t="s">
        <v>460</v>
      </c>
    </row>
    <row r="21" spans="1:9" ht="29.25" thickBot="1">
      <c r="A21" s="200">
        <v>29</v>
      </c>
      <c r="B21" s="159" t="s">
        <v>182</v>
      </c>
      <c r="C21" s="32">
        <v>0</v>
      </c>
      <c r="D21" s="177">
        <v>0</v>
      </c>
      <c r="E21" s="32">
        <v>0</v>
      </c>
      <c r="F21" s="177">
        <v>0</v>
      </c>
      <c r="G21" s="32">
        <v>0</v>
      </c>
      <c r="H21" s="177">
        <v>0</v>
      </c>
      <c r="I21" s="254" t="s">
        <v>461</v>
      </c>
    </row>
    <row r="22" spans="1:9" ht="29.25" thickBot="1">
      <c r="A22" s="179">
        <v>3</v>
      </c>
      <c r="B22" s="154" t="s">
        <v>222</v>
      </c>
      <c r="C22" s="69">
        <v>409</v>
      </c>
      <c r="D22" s="180">
        <v>0.3525862068965517</v>
      </c>
      <c r="E22" s="69">
        <v>472</v>
      </c>
      <c r="F22" s="180">
        <v>0.3462949376375642</v>
      </c>
      <c r="G22" s="69">
        <v>881</v>
      </c>
      <c r="H22" s="180">
        <v>0.34918747522790333</v>
      </c>
      <c r="I22" s="254"/>
    </row>
    <row r="23" spans="1:9" ht="28.5">
      <c r="A23" s="188">
        <v>30</v>
      </c>
      <c r="B23" s="156" t="s">
        <v>184</v>
      </c>
      <c r="C23" s="18">
        <v>66</v>
      </c>
      <c r="D23" s="172">
        <v>0.05689655172413793</v>
      </c>
      <c r="E23" s="18">
        <v>42</v>
      </c>
      <c r="F23" s="172">
        <v>0.030814380044020543</v>
      </c>
      <c r="G23" s="18">
        <v>108</v>
      </c>
      <c r="H23" s="172">
        <v>0.04280618311533888</v>
      </c>
      <c r="I23" s="254" t="s">
        <v>462</v>
      </c>
    </row>
    <row r="24" spans="1:9" ht="15">
      <c r="A24" s="188">
        <v>31</v>
      </c>
      <c r="B24" s="156" t="s">
        <v>185</v>
      </c>
      <c r="C24" s="18">
        <v>283</v>
      </c>
      <c r="D24" s="172">
        <v>0.2439655172413793</v>
      </c>
      <c r="E24" s="18">
        <v>363</v>
      </c>
      <c r="F24" s="172">
        <v>0.2663242846661775</v>
      </c>
      <c r="G24" s="18">
        <v>646</v>
      </c>
      <c r="H24" s="172">
        <v>0.2560443915973048</v>
      </c>
      <c r="I24" s="254" t="s">
        <v>463</v>
      </c>
    </row>
    <row r="25" spans="1:9" ht="15">
      <c r="A25" s="188">
        <v>32</v>
      </c>
      <c r="B25" s="156" t="s">
        <v>186</v>
      </c>
      <c r="C25" s="18">
        <v>51</v>
      </c>
      <c r="D25" s="172">
        <v>0.04396551724137931</v>
      </c>
      <c r="E25" s="18">
        <v>59</v>
      </c>
      <c r="F25" s="172">
        <v>0.043286867204695524</v>
      </c>
      <c r="G25" s="18">
        <v>110</v>
      </c>
      <c r="H25" s="172">
        <v>0.04359889021006738</v>
      </c>
      <c r="I25" s="254" t="s">
        <v>464</v>
      </c>
    </row>
    <row r="26" spans="1:9" ht="29.25" thickBot="1">
      <c r="A26" s="192">
        <v>39</v>
      </c>
      <c r="B26" s="157" t="s">
        <v>187</v>
      </c>
      <c r="C26" s="19">
        <v>9</v>
      </c>
      <c r="D26" s="173">
        <v>0.007758620689655173</v>
      </c>
      <c r="E26" s="19">
        <v>8</v>
      </c>
      <c r="F26" s="173">
        <v>0.00586940572267058</v>
      </c>
      <c r="G26" s="19">
        <v>17</v>
      </c>
      <c r="H26" s="173">
        <v>0.006738010305192233</v>
      </c>
      <c r="I26" s="254" t="s">
        <v>465</v>
      </c>
    </row>
    <row r="27" spans="1:9" ht="15.75" thickBot="1">
      <c r="A27" s="179">
        <v>4</v>
      </c>
      <c r="B27" s="154" t="s">
        <v>188</v>
      </c>
      <c r="C27" s="69">
        <v>431</v>
      </c>
      <c r="D27" s="180">
        <v>0.371551724137931</v>
      </c>
      <c r="E27" s="69">
        <v>539</v>
      </c>
      <c r="F27" s="180">
        <v>0.3954512105649303</v>
      </c>
      <c r="G27" s="69">
        <v>970</v>
      </c>
      <c r="H27" s="180">
        <v>0.3844629409433215</v>
      </c>
      <c r="I27" s="254"/>
    </row>
    <row r="28" spans="1:9" ht="15">
      <c r="A28" s="188">
        <v>40</v>
      </c>
      <c r="B28" s="156" t="s">
        <v>189</v>
      </c>
      <c r="C28" s="18">
        <v>65</v>
      </c>
      <c r="D28" s="172">
        <v>0.05603448275862069</v>
      </c>
      <c r="E28" s="18">
        <v>75</v>
      </c>
      <c r="F28" s="172">
        <v>0.055025678650036686</v>
      </c>
      <c r="G28" s="18">
        <v>140</v>
      </c>
      <c r="H28" s="172">
        <v>0.05548949663099485</v>
      </c>
      <c r="I28" s="254" t="s">
        <v>466</v>
      </c>
    </row>
    <row r="29" spans="1:9" ht="15">
      <c r="A29" s="188">
        <v>41</v>
      </c>
      <c r="B29" s="156" t="s">
        <v>190</v>
      </c>
      <c r="C29" s="18">
        <v>5</v>
      </c>
      <c r="D29" s="172">
        <v>0.004310344827586207</v>
      </c>
      <c r="E29" s="18">
        <v>3</v>
      </c>
      <c r="F29" s="172">
        <v>0.0022010271460014674</v>
      </c>
      <c r="G29" s="18">
        <v>8</v>
      </c>
      <c r="H29" s="172">
        <v>0.0031708283789139914</v>
      </c>
      <c r="I29" s="254" t="s">
        <v>467</v>
      </c>
    </row>
    <row r="30" spans="1:9" ht="15">
      <c r="A30" s="188">
        <v>42</v>
      </c>
      <c r="B30" s="156" t="s">
        <v>191</v>
      </c>
      <c r="C30" s="18">
        <v>3</v>
      </c>
      <c r="D30" s="172">
        <v>0.002586206896551724</v>
      </c>
      <c r="E30" s="18">
        <v>5</v>
      </c>
      <c r="F30" s="172">
        <v>0.0036683785766691126</v>
      </c>
      <c r="G30" s="18">
        <v>8</v>
      </c>
      <c r="H30" s="172">
        <v>0.0031708283789139914</v>
      </c>
      <c r="I30" s="254" t="s">
        <v>468</v>
      </c>
    </row>
    <row r="31" spans="1:9" ht="15">
      <c r="A31" s="188">
        <v>43</v>
      </c>
      <c r="B31" s="156" t="s">
        <v>192</v>
      </c>
      <c r="C31" s="18">
        <v>0</v>
      </c>
      <c r="D31" s="172">
        <v>0</v>
      </c>
      <c r="E31" s="18">
        <v>1</v>
      </c>
      <c r="F31" s="172">
        <v>0.0007336757153338225</v>
      </c>
      <c r="G31" s="18">
        <v>1</v>
      </c>
      <c r="H31" s="172">
        <v>0.00039635354736424893</v>
      </c>
      <c r="I31" s="254" t="s">
        <v>469</v>
      </c>
    </row>
    <row r="32" spans="1:9" ht="15">
      <c r="A32" s="188">
        <v>44</v>
      </c>
      <c r="B32" s="156" t="s">
        <v>193</v>
      </c>
      <c r="C32" s="18">
        <v>209</v>
      </c>
      <c r="D32" s="172">
        <v>0.18017241379310345</v>
      </c>
      <c r="E32" s="18">
        <v>232</v>
      </c>
      <c r="F32" s="172">
        <v>0.1702127659574468</v>
      </c>
      <c r="G32" s="18">
        <v>441</v>
      </c>
      <c r="H32" s="172">
        <v>0.1747919143876338</v>
      </c>
      <c r="I32" s="254" t="s">
        <v>470</v>
      </c>
    </row>
    <row r="33" spans="1:9" ht="28.5">
      <c r="A33" s="188">
        <v>45</v>
      </c>
      <c r="B33" s="156" t="s">
        <v>194</v>
      </c>
      <c r="C33" s="18">
        <v>138</v>
      </c>
      <c r="D33" s="172">
        <v>0.11896551724137931</v>
      </c>
      <c r="E33" s="18">
        <v>212</v>
      </c>
      <c r="F33" s="172">
        <v>0.15553925165077037</v>
      </c>
      <c r="G33" s="18">
        <v>350</v>
      </c>
      <c r="H33" s="172">
        <v>0.13872374157748715</v>
      </c>
      <c r="I33" s="254" t="s">
        <v>471</v>
      </c>
    </row>
    <row r="34" spans="1:9" ht="29.25" thickBot="1">
      <c r="A34" s="200">
        <v>49</v>
      </c>
      <c r="B34" s="159" t="s">
        <v>195</v>
      </c>
      <c r="C34" s="32">
        <v>11</v>
      </c>
      <c r="D34" s="177">
        <v>0.009482758620689655</v>
      </c>
      <c r="E34" s="32">
        <v>11</v>
      </c>
      <c r="F34" s="177">
        <v>0.008070432868672046</v>
      </c>
      <c r="G34" s="32">
        <v>22</v>
      </c>
      <c r="H34" s="177">
        <v>0.008719778042013475</v>
      </c>
      <c r="I34" s="254" t="s">
        <v>472</v>
      </c>
    </row>
    <row r="35" spans="1:9" ht="15.75" thickBot="1">
      <c r="A35" s="179">
        <v>5</v>
      </c>
      <c r="B35" s="154" t="s">
        <v>196</v>
      </c>
      <c r="C35" s="69">
        <v>66</v>
      </c>
      <c r="D35" s="180">
        <v>0.056896551724137934</v>
      </c>
      <c r="E35" s="69">
        <v>96</v>
      </c>
      <c r="F35" s="180">
        <v>0.07043286867204694</v>
      </c>
      <c r="G35" s="69">
        <v>162</v>
      </c>
      <c r="H35" s="180">
        <v>0.06420927467300831</v>
      </c>
      <c r="I35" s="254"/>
    </row>
    <row r="36" spans="1:9" ht="15">
      <c r="A36" s="188">
        <v>50</v>
      </c>
      <c r="B36" s="156" t="s">
        <v>197</v>
      </c>
      <c r="C36" s="18">
        <v>0</v>
      </c>
      <c r="D36" s="172">
        <v>0</v>
      </c>
      <c r="E36" s="18">
        <v>3</v>
      </c>
      <c r="F36" s="172">
        <v>0.0022010271460014674</v>
      </c>
      <c r="G36" s="18">
        <v>3</v>
      </c>
      <c r="H36" s="172">
        <v>0.0011890606420927466</v>
      </c>
      <c r="I36" s="254" t="s">
        <v>473</v>
      </c>
    </row>
    <row r="37" spans="1:9" ht="15">
      <c r="A37" s="188">
        <v>51</v>
      </c>
      <c r="B37" s="156" t="s">
        <v>198</v>
      </c>
      <c r="C37" s="18">
        <v>2</v>
      </c>
      <c r="D37" s="172">
        <v>0.001724137931034483</v>
      </c>
      <c r="E37" s="18">
        <v>0</v>
      </c>
      <c r="F37" s="172">
        <v>0</v>
      </c>
      <c r="G37" s="18">
        <v>2</v>
      </c>
      <c r="H37" s="172">
        <v>0.0007927070947284979</v>
      </c>
      <c r="I37" s="254" t="s">
        <v>474</v>
      </c>
    </row>
    <row r="38" spans="1:9" ht="15">
      <c r="A38" s="188">
        <v>52</v>
      </c>
      <c r="B38" s="156" t="s">
        <v>199</v>
      </c>
      <c r="C38" s="18">
        <v>1</v>
      </c>
      <c r="D38" s="172">
        <v>0.0008620689655172415</v>
      </c>
      <c r="E38" s="18">
        <v>0</v>
      </c>
      <c r="F38" s="172">
        <v>0</v>
      </c>
      <c r="G38" s="18">
        <v>1</v>
      </c>
      <c r="H38" s="172">
        <v>0.00039635354736424893</v>
      </c>
      <c r="I38" s="254" t="s">
        <v>575</v>
      </c>
    </row>
    <row r="39" spans="1:9" ht="15">
      <c r="A39" s="188">
        <v>53</v>
      </c>
      <c r="B39" s="156" t="s">
        <v>200</v>
      </c>
      <c r="C39" s="18">
        <v>57</v>
      </c>
      <c r="D39" s="172">
        <v>0.04913793103448276</v>
      </c>
      <c r="E39" s="18">
        <v>89</v>
      </c>
      <c r="F39" s="172">
        <v>0.06529713866471018</v>
      </c>
      <c r="G39" s="18">
        <v>146</v>
      </c>
      <c r="H39" s="172">
        <v>0.05786761791518034</v>
      </c>
      <c r="I39" s="254" t="s">
        <v>475</v>
      </c>
    </row>
    <row r="40" spans="1:9" ht="29.25" thickBot="1">
      <c r="A40" s="192">
        <v>59</v>
      </c>
      <c r="B40" s="157" t="s">
        <v>201</v>
      </c>
      <c r="C40" s="19">
        <v>6</v>
      </c>
      <c r="D40" s="173">
        <v>0.005172413793103448</v>
      </c>
      <c r="E40" s="19">
        <v>4</v>
      </c>
      <c r="F40" s="173">
        <v>0.00293470286133529</v>
      </c>
      <c r="G40" s="19">
        <v>10</v>
      </c>
      <c r="H40" s="173">
        <v>0.003963535473642489</v>
      </c>
      <c r="I40" s="254" t="s">
        <v>476</v>
      </c>
    </row>
    <row r="41" spans="1:9" ht="15.75" thickBot="1">
      <c r="A41" s="179">
        <v>6</v>
      </c>
      <c r="B41" s="154" t="s">
        <v>223</v>
      </c>
      <c r="C41" s="69">
        <v>7</v>
      </c>
      <c r="D41" s="180">
        <v>0.00603448275862069</v>
      </c>
      <c r="E41" s="69">
        <v>9</v>
      </c>
      <c r="F41" s="180">
        <v>0.006603081438004402</v>
      </c>
      <c r="G41" s="69">
        <v>16</v>
      </c>
      <c r="H41" s="180">
        <v>0.006341656757827983</v>
      </c>
      <c r="I41" s="254"/>
    </row>
    <row r="42" spans="1:9" ht="15">
      <c r="A42" s="188">
        <v>60</v>
      </c>
      <c r="B42" s="156" t="s">
        <v>203</v>
      </c>
      <c r="C42" s="18">
        <v>0</v>
      </c>
      <c r="D42" s="172">
        <v>0</v>
      </c>
      <c r="E42" s="18">
        <v>1</v>
      </c>
      <c r="F42" s="172">
        <v>0.0007336757153338225</v>
      </c>
      <c r="G42" s="18">
        <v>1</v>
      </c>
      <c r="H42" s="172">
        <v>0.00039635354736424893</v>
      </c>
      <c r="I42" s="254" t="s">
        <v>477</v>
      </c>
    </row>
    <row r="43" spans="1:9" ht="15">
      <c r="A43" s="188">
        <v>61</v>
      </c>
      <c r="B43" s="156" t="s">
        <v>204</v>
      </c>
      <c r="C43" s="18">
        <v>2</v>
      </c>
      <c r="D43" s="172">
        <v>0.001724137931034483</v>
      </c>
      <c r="E43" s="18">
        <v>2</v>
      </c>
      <c r="F43" s="172">
        <v>0.001467351430667645</v>
      </c>
      <c r="G43" s="18">
        <v>4</v>
      </c>
      <c r="H43" s="172">
        <v>0.0015854141894569957</v>
      </c>
      <c r="I43" s="254" t="s">
        <v>478</v>
      </c>
    </row>
    <row r="44" spans="1:9" ht="15">
      <c r="A44" s="188">
        <v>62</v>
      </c>
      <c r="B44" s="156" t="s">
        <v>205</v>
      </c>
      <c r="C44" s="18">
        <v>1</v>
      </c>
      <c r="D44" s="172">
        <v>0.0008620689655172415</v>
      </c>
      <c r="E44" s="18">
        <v>2</v>
      </c>
      <c r="F44" s="172">
        <v>0.001467351430667645</v>
      </c>
      <c r="G44" s="18">
        <v>3</v>
      </c>
      <c r="H44" s="172">
        <v>0.0011890606420927466</v>
      </c>
      <c r="I44" s="254" t="s">
        <v>479</v>
      </c>
    </row>
    <row r="45" spans="1:9" ht="15">
      <c r="A45" s="188">
        <v>63</v>
      </c>
      <c r="B45" s="156" t="s">
        <v>206</v>
      </c>
      <c r="C45" s="18">
        <v>3</v>
      </c>
      <c r="D45" s="172">
        <v>0.002586206896551724</v>
      </c>
      <c r="E45" s="18">
        <v>4</v>
      </c>
      <c r="F45" s="172">
        <v>0.00293470286133529</v>
      </c>
      <c r="G45" s="18">
        <v>7</v>
      </c>
      <c r="H45" s="172">
        <v>0.0027744748315497426</v>
      </c>
      <c r="I45" s="254" t="s">
        <v>480</v>
      </c>
    </row>
    <row r="46" spans="1:9" ht="15">
      <c r="A46" s="188">
        <v>64</v>
      </c>
      <c r="B46" s="156" t="s">
        <v>207</v>
      </c>
      <c r="C46" s="18">
        <v>0</v>
      </c>
      <c r="D46" s="172">
        <v>0</v>
      </c>
      <c r="E46" s="18">
        <v>0</v>
      </c>
      <c r="F46" s="172">
        <v>0</v>
      </c>
      <c r="G46" s="18">
        <v>0</v>
      </c>
      <c r="H46" s="172">
        <v>0</v>
      </c>
      <c r="I46" s="254"/>
    </row>
    <row r="47" spans="1:9" ht="29.25" thickBot="1">
      <c r="A47" s="200">
        <v>69</v>
      </c>
      <c r="B47" s="159" t="s">
        <v>208</v>
      </c>
      <c r="C47" s="32">
        <v>1</v>
      </c>
      <c r="D47" s="177">
        <v>0.0008620689655172415</v>
      </c>
      <c r="E47" s="32">
        <v>0</v>
      </c>
      <c r="F47" s="177">
        <v>0</v>
      </c>
      <c r="G47" s="32">
        <v>1</v>
      </c>
      <c r="H47" s="177">
        <v>0.00039635354736424893</v>
      </c>
      <c r="I47" s="254" t="s">
        <v>481</v>
      </c>
    </row>
    <row r="48" spans="1:9" ht="15.75" thickBot="1">
      <c r="A48" s="179">
        <v>7</v>
      </c>
      <c r="B48" s="154" t="s">
        <v>209</v>
      </c>
      <c r="C48" s="69">
        <v>77</v>
      </c>
      <c r="D48" s="180">
        <v>0.0663793103448276</v>
      </c>
      <c r="E48" s="69">
        <v>59</v>
      </c>
      <c r="F48" s="180">
        <v>0.043286867204695524</v>
      </c>
      <c r="G48" s="69">
        <v>136</v>
      </c>
      <c r="H48" s="180">
        <v>0.053904082441537854</v>
      </c>
      <c r="I48" s="254"/>
    </row>
    <row r="49" spans="1:9" ht="15">
      <c r="A49" s="188">
        <v>70</v>
      </c>
      <c r="B49" s="156" t="s">
        <v>210</v>
      </c>
      <c r="C49" s="18">
        <v>7</v>
      </c>
      <c r="D49" s="172">
        <v>0.00603448275862069</v>
      </c>
      <c r="E49" s="18">
        <v>12</v>
      </c>
      <c r="F49" s="172">
        <v>0.00880410858400587</v>
      </c>
      <c r="G49" s="18">
        <v>19</v>
      </c>
      <c r="H49" s="172">
        <v>0.007530717399920729</v>
      </c>
      <c r="I49" s="254" t="s">
        <v>482</v>
      </c>
    </row>
    <row r="50" spans="1:9" ht="15">
      <c r="A50" s="188">
        <v>71</v>
      </c>
      <c r="B50" s="156" t="s">
        <v>211</v>
      </c>
      <c r="C50" s="18">
        <v>64</v>
      </c>
      <c r="D50" s="172">
        <v>0.055172413793103454</v>
      </c>
      <c r="E50" s="18">
        <v>44</v>
      </c>
      <c r="F50" s="172">
        <v>0.032281731474688186</v>
      </c>
      <c r="G50" s="18">
        <v>108</v>
      </c>
      <c r="H50" s="172">
        <v>0.04280618311533888</v>
      </c>
      <c r="I50" s="254" t="s">
        <v>483</v>
      </c>
    </row>
    <row r="51" spans="1:9" ht="28.5">
      <c r="A51" s="188">
        <v>72</v>
      </c>
      <c r="B51" s="156" t="s">
        <v>212</v>
      </c>
      <c r="C51" s="18">
        <v>0</v>
      </c>
      <c r="D51" s="172">
        <v>0</v>
      </c>
      <c r="E51" s="18">
        <v>0</v>
      </c>
      <c r="F51" s="172">
        <v>0</v>
      </c>
      <c r="G51" s="18">
        <v>0</v>
      </c>
      <c r="H51" s="172">
        <v>0</v>
      </c>
      <c r="I51" s="254" t="s">
        <v>484</v>
      </c>
    </row>
    <row r="52" spans="1:9" ht="15">
      <c r="A52" s="188">
        <v>73</v>
      </c>
      <c r="B52" s="156" t="s">
        <v>213</v>
      </c>
      <c r="C52" s="18">
        <v>4</v>
      </c>
      <c r="D52" s="172">
        <v>0.003448275862068966</v>
      </c>
      <c r="E52" s="18">
        <v>3</v>
      </c>
      <c r="F52" s="172">
        <v>0.0022010271460014674</v>
      </c>
      <c r="G52" s="18">
        <v>7</v>
      </c>
      <c r="H52" s="172">
        <v>0.0027744748315497426</v>
      </c>
      <c r="I52" s="254" t="s">
        <v>485</v>
      </c>
    </row>
    <row r="53" spans="1:9" ht="29.25" thickBot="1">
      <c r="A53" s="192">
        <v>79</v>
      </c>
      <c r="B53" s="157" t="s">
        <v>214</v>
      </c>
      <c r="C53" s="19">
        <v>2</v>
      </c>
      <c r="D53" s="173">
        <v>0.001724137931034483</v>
      </c>
      <c r="E53" s="19">
        <v>0</v>
      </c>
      <c r="F53" s="173">
        <v>0</v>
      </c>
      <c r="G53" s="19">
        <v>2</v>
      </c>
      <c r="H53" s="173">
        <v>0.0007927070947284979</v>
      </c>
      <c r="I53" s="254" t="s">
        <v>486</v>
      </c>
    </row>
    <row r="54" spans="1:9" ht="15.75" thickBot="1">
      <c r="A54" s="179">
        <v>8</v>
      </c>
      <c r="B54" s="154" t="s">
        <v>224</v>
      </c>
      <c r="C54" s="69">
        <v>13</v>
      </c>
      <c r="D54" s="180">
        <v>0.01120689655172414</v>
      </c>
      <c r="E54" s="69">
        <v>10</v>
      </c>
      <c r="F54" s="180">
        <v>0.007336757153338225</v>
      </c>
      <c r="G54" s="69">
        <v>23</v>
      </c>
      <c r="H54" s="180">
        <v>0.009116131589377725</v>
      </c>
      <c r="I54" s="254"/>
    </row>
    <row r="55" spans="1:9" ht="15">
      <c r="A55" s="188">
        <v>80</v>
      </c>
      <c r="B55" s="156" t="s">
        <v>216</v>
      </c>
      <c r="C55" s="18">
        <v>2</v>
      </c>
      <c r="D55" s="172">
        <v>0.001724137931034483</v>
      </c>
      <c r="E55" s="18">
        <v>0</v>
      </c>
      <c r="F55" s="172">
        <v>0</v>
      </c>
      <c r="G55" s="18">
        <v>2</v>
      </c>
      <c r="H55" s="172">
        <v>0.0007927070947284979</v>
      </c>
      <c r="I55" s="254" t="s">
        <v>487</v>
      </c>
    </row>
    <row r="56" spans="1:9" ht="15">
      <c r="A56" s="188">
        <v>81</v>
      </c>
      <c r="B56" s="156" t="s">
        <v>217</v>
      </c>
      <c r="C56" s="18">
        <v>1</v>
      </c>
      <c r="D56" s="172">
        <v>0.0008620689655172415</v>
      </c>
      <c r="E56" s="18">
        <v>0</v>
      </c>
      <c r="F56" s="172">
        <v>0</v>
      </c>
      <c r="G56" s="18">
        <v>1</v>
      </c>
      <c r="H56" s="172">
        <v>0.00039635354736424893</v>
      </c>
      <c r="I56" s="254" t="s">
        <v>576</v>
      </c>
    </row>
    <row r="57" spans="1:9" ht="15">
      <c r="A57" s="188">
        <v>82</v>
      </c>
      <c r="B57" s="156" t="s">
        <v>218</v>
      </c>
      <c r="C57" s="18">
        <v>0</v>
      </c>
      <c r="D57" s="172">
        <v>0</v>
      </c>
      <c r="E57" s="18">
        <v>0</v>
      </c>
      <c r="F57" s="172">
        <v>0</v>
      </c>
      <c r="G57" s="18">
        <v>0</v>
      </c>
      <c r="H57" s="172">
        <v>0</v>
      </c>
      <c r="I57" s="254"/>
    </row>
    <row r="58" spans="1:9" ht="15">
      <c r="A58" s="188">
        <v>83</v>
      </c>
      <c r="B58" s="156" t="s">
        <v>219</v>
      </c>
      <c r="C58" s="18">
        <v>1</v>
      </c>
      <c r="D58" s="172">
        <v>0.0008620689655172415</v>
      </c>
      <c r="E58" s="18">
        <v>5</v>
      </c>
      <c r="F58" s="172">
        <v>0.0036683785766691126</v>
      </c>
      <c r="G58" s="18">
        <v>6</v>
      </c>
      <c r="H58" s="172">
        <v>0.0023781212841854932</v>
      </c>
      <c r="I58" s="254" t="s">
        <v>488</v>
      </c>
    </row>
    <row r="59" spans="1:9" ht="29.25" thickBot="1">
      <c r="A59" s="200">
        <v>89</v>
      </c>
      <c r="B59" s="159" t="s">
        <v>220</v>
      </c>
      <c r="C59" s="32">
        <v>9</v>
      </c>
      <c r="D59" s="177">
        <v>0.007758620689655173</v>
      </c>
      <c r="E59" s="32">
        <v>5</v>
      </c>
      <c r="F59" s="177">
        <v>0.0036683785766691126</v>
      </c>
      <c r="G59" s="32">
        <v>14</v>
      </c>
      <c r="H59" s="177">
        <v>0.005548949663099485</v>
      </c>
      <c r="I59" s="254" t="s">
        <v>489</v>
      </c>
    </row>
    <row r="60" spans="1:9" ht="15.75" thickBot="1">
      <c r="A60" s="179">
        <v>99</v>
      </c>
      <c r="B60" s="154" t="s">
        <v>221</v>
      </c>
      <c r="C60" s="69">
        <v>45</v>
      </c>
      <c r="D60" s="180">
        <v>0.038793103448275856</v>
      </c>
      <c r="E60" s="69">
        <v>72</v>
      </c>
      <c r="F60" s="180">
        <v>0.05282465150403522</v>
      </c>
      <c r="G60" s="69">
        <v>117</v>
      </c>
      <c r="H60" s="180">
        <v>0.04637336504161712</v>
      </c>
      <c r="I60" s="254" t="s">
        <v>490</v>
      </c>
    </row>
    <row r="61" spans="1:9" ht="15.75" thickBot="1">
      <c r="A61" s="359" t="s">
        <v>103</v>
      </c>
      <c r="B61" s="360"/>
      <c r="C61" s="28">
        <v>1160</v>
      </c>
      <c r="D61" s="29">
        <v>1</v>
      </c>
      <c r="E61" s="28">
        <v>1363</v>
      </c>
      <c r="F61" s="29">
        <v>1</v>
      </c>
      <c r="G61" s="28">
        <v>2523</v>
      </c>
      <c r="H61" s="29">
        <v>1</v>
      </c>
      <c r="I61" s="254" t="s">
        <v>435</v>
      </c>
    </row>
    <row r="62" spans="1:8" ht="15">
      <c r="A62" s="207"/>
      <c r="B62" s="9"/>
      <c r="C62" s="9"/>
      <c r="D62" s="9"/>
      <c r="E62" s="9"/>
      <c r="F62" s="9"/>
      <c r="G62" s="267"/>
      <c r="H62" s="9"/>
    </row>
    <row r="63" spans="1:8" ht="15">
      <c r="A63" s="33"/>
      <c r="B63" s="9"/>
      <c r="C63" s="9">
        <f aca="true" t="shared" si="0" ref="C63:H63">SUM(C60,C54,C48,C35,C41,C22,C27,C16,C6,C5)</f>
        <v>1160</v>
      </c>
      <c r="D63" s="281">
        <f t="shared" si="0"/>
        <v>0.9999999999999999</v>
      </c>
      <c r="E63" s="9">
        <f t="shared" si="0"/>
        <v>1363</v>
      </c>
      <c r="F63" s="281">
        <f t="shared" si="0"/>
        <v>0.9999999999999999</v>
      </c>
      <c r="G63" s="9">
        <f t="shared" si="0"/>
        <v>2523</v>
      </c>
      <c r="H63" s="281">
        <f t="shared" si="0"/>
        <v>1.0000000000000002</v>
      </c>
    </row>
    <row r="64" spans="1:8" ht="15">
      <c r="A64" s="9"/>
      <c r="B64" s="9"/>
      <c r="C64" s="9"/>
      <c r="D64" s="9"/>
      <c r="E64" s="9"/>
      <c r="F64" s="9"/>
      <c r="G64" s="267" t="s">
        <v>626</v>
      </c>
      <c r="H64" s="9"/>
    </row>
    <row r="65" spans="1:8" ht="15">
      <c r="A65" s="9"/>
      <c r="B65" s="9"/>
      <c r="C65" s="9"/>
      <c r="D65" s="9"/>
      <c r="E65" s="9"/>
      <c r="F65" s="9"/>
      <c r="G65" s="9"/>
      <c r="H65" s="9"/>
    </row>
    <row r="66" spans="1:8" ht="15">
      <c r="A66" s="9"/>
      <c r="B66" s="9"/>
      <c r="C66" s="9"/>
      <c r="D66" s="9"/>
      <c r="E66" s="9"/>
      <c r="F66" s="9"/>
      <c r="G66" s="9"/>
      <c r="H66" s="9"/>
    </row>
    <row r="67" spans="1:8" ht="15">
      <c r="A67" s="9"/>
      <c r="B67" s="9"/>
      <c r="C67" s="9"/>
      <c r="D67" s="9"/>
      <c r="E67" s="9"/>
      <c r="F67" s="9"/>
      <c r="G67" s="9"/>
      <c r="H67" s="9"/>
    </row>
    <row r="68" spans="1:8" ht="15">
      <c r="A68" s="9"/>
      <c r="B68" s="9"/>
      <c r="C68" s="9"/>
      <c r="D68" s="9"/>
      <c r="E68" s="9"/>
      <c r="F68" s="9"/>
      <c r="G68" s="9"/>
      <c r="H68" s="9"/>
    </row>
    <row r="69" spans="1:8" ht="15">
      <c r="A69" s="9"/>
      <c r="B69" s="9"/>
      <c r="C69" s="9"/>
      <c r="D69" s="9"/>
      <c r="E69" s="9"/>
      <c r="F69" s="9"/>
      <c r="G69" s="9"/>
      <c r="H69" s="9"/>
    </row>
    <row r="70" spans="1:8" ht="15">
      <c r="A70" s="9"/>
      <c r="B70" s="9"/>
      <c r="C70" s="9"/>
      <c r="D70" s="9"/>
      <c r="E70" s="9"/>
      <c r="F70" s="9"/>
      <c r="G70" s="9"/>
      <c r="H70" s="9"/>
    </row>
    <row r="71" spans="1:8" ht="15">
      <c r="A71" s="9"/>
      <c r="B71" s="9"/>
      <c r="C71" s="9"/>
      <c r="D71" s="9"/>
      <c r="E71" s="9"/>
      <c r="F71" s="9"/>
      <c r="G71" s="9"/>
      <c r="H71" s="9"/>
    </row>
    <row r="72" spans="1:8" ht="15">
      <c r="A72" s="9"/>
      <c r="B72" s="9"/>
      <c r="C72" s="9"/>
      <c r="D72" s="9"/>
      <c r="E72" s="9"/>
      <c r="F72" s="9"/>
      <c r="G72" s="9"/>
      <c r="H72" s="9"/>
    </row>
    <row r="73" spans="1:8" ht="15">
      <c r="A73" s="9"/>
      <c r="B73" s="9"/>
      <c r="C73" s="9"/>
      <c r="D73" s="9"/>
      <c r="E73" s="9"/>
      <c r="F73" s="9"/>
      <c r="G73" s="9"/>
      <c r="H73" s="9"/>
    </row>
    <row r="74" spans="1:8" ht="15">
      <c r="A74" s="9"/>
      <c r="B74" s="9"/>
      <c r="C74" s="9"/>
      <c r="D74" s="9"/>
      <c r="E74" s="9"/>
      <c r="F74" s="9"/>
      <c r="G74" s="9"/>
      <c r="H74" s="9"/>
    </row>
    <row r="75" spans="1:8" ht="15">
      <c r="A75" s="9"/>
      <c r="B75" s="9"/>
      <c r="C75" s="9"/>
      <c r="D75" s="9"/>
      <c r="E75" s="9"/>
      <c r="F75" s="9"/>
      <c r="G75" s="9"/>
      <c r="H75" s="9"/>
    </row>
    <row r="76" spans="1:8" ht="15">
      <c r="A76" s="9"/>
      <c r="B76" s="9"/>
      <c r="C76" s="9"/>
      <c r="D76" s="9"/>
      <c r="E76" s="9"/>
      <c r="F76" s="9"/>
      <c r="G76" s="9"/>
      <c r="H76" s="9"/>
    </row>
    <row r="77" spans="1:8" ht="15">
      <c r="A77" s="9"/>
      <c r="B77" s="9"/>
      <c r="C77" s="9"/>
      <c r="D77" s="9"/>
      <c r="E77" s="9"/>
      <c r="F77" s="9"/>
      <c r="G77" s="9"/>
      <c r="H77" s="9"/>
    </row>
    <row r="78" spans="1:8" ht="15">
      <c r="A78" s="9"/>
      <c r="B78" s="9"/>
      <c r="C78" s="9"/>
      <c r="D78" s="9"/>
      <c r="E78" s="9"/>
      <c r="F78" s="9"/>
      <c r="G78" s="9"/>
      <c r="H78" s="9"/>
    </row>
    <row r="79" spans="1:8" ht="15">
      <c r="A79" s="9"/>
      <c r="B79" s="9"/>
      <c r="C79" s="9"/>
      <c r="D79" s="9"/>
      <c r="E79" s="9"/>
      <c r="F79" s="9"/>
      <c r="G79" s="9"/>
      <c r="H79" s="9"/>
    </row>
    <row r="80" spans="1:8" ht="15">
      <c r="A80" s="9"/>
      <c r="B80" s="9"/>
      <c r="C80" s="9"/>
      <c r="D80" s="9"/>
      <c r="E80" s="9"/>
      <c r="F80" s="9"/>
      <c r="G80" s="9"/>
      <c r="H80" s="9"/>
    </row>
    <row r="81" spans="1:8" ht="15">
      <c r="A81" s="9"/>
      <c r="B81" s="9"/>
      <c r="C81" s="9"/>
      <c r="D81" s="9"/>
      <c r="E81" s="9"/>
      <c r="F81" s="9"/>
      <c r="G81" s="9"/>
      <c r="H81" s="9"/>
    </row>
    <row r="82" spans="1:8" ht="15">
      <c r="A82" s="9"/>
      <c r="B82" s="9"/>
      <c r="C82" s="9"/>
      <c r="D82" s="9"/>
      <c r="E82" s="9"/>
      <c r="F82" s="9"/>
      <c r="G82" s="9"/>
      <c r="H82" s="9"/>
    </row>
    <row r="83" spans="1:8" ht="15">
      <c r="A83" s="9"/>
      <c r="B83" s="9"/>
      <c r="C83" s="9"/>
      <c r="D83" s="9"/>
      <c r="E83" s="9"/>
      <c r="F83" s="9"/>
      <c r="G83" s="9"/>
      <c r="H83" s="9"/>
    </row>
    <row r="84" spans="1:8" ht="15">
      <c r="A84" s="9"/>
      <c r="B84" s="9"/>
      <c r="C84" s="9"/>
      <c r="D84" s="9"/>
      <c r="E84" s="9"/>
      <c r="F84" s="9"/>
      <c r="G84" s="9"/>
      <c r="H84" s="9"/>
    </row>
    <row r="85" spans="1:8" ht="15">
      <c r="A85" s="9"/>
      <c r="B85" s="9"/>
      <c r="C85" s="9"/>
      <c r="D85" s="9"/>
      <c r="E85" s="9"/>
      <c r="F85" s="9"/>
      <c r="G85" s="9"/>
      <c r="H85" s="9"/>
    </row>
    <row r="86" spans="1:8" ht="15">
      <c r="A86" s="9"/>
      <c r="B86" s="9"/>
      <c r="C86" s="9"/>
      <c r="D86" s="9"/>
      <c r="E86" s="9"/>
      <c r="F86" s="9"/>
      <c r="G86" s="9"/>
      <c r="H86" s="9"/>
    </row>
    <row r="87" spans="1:8" ht="15">
      <c r="A87" s="9"/>
      <c r="B87" s="9"/>
      <c r="C87" s="9"/>
      <c r="D87" s="9"/>
      <c r="E87" s="9"/>
      <c r="F87" s="9"/>
      <c r="G87" s="9"/>
      <c r="H87" s="9"/>
    </row>
    <row r="88" spans="1:8" ht="15">
      <c r="A88" s="9"/>
      <c r="B88" s="9"/>
      <c r="C88" s="9"/>
      <c r="D88" s="9"/>
      <c r="E88" s="9"/>
      <c r="F88" s="9"/>
      <c r="G88" s="9"/>
      <c r="H88" s="9"/>
    </row>
    <row r="89" spans="1:8" ht="15">
      <c r="A89" s="9"/>
      <c r="B89" s="9"/>
      <c r="C89" s="9"/>
      <c r="D89" s="9"/>
      <c r="E89" s="9"/>
      <c r="F89" s="9"/>
      <c r="G89" s="9"/>
      <c r="H89" s="9"/>
    </row>
    <row r="90" spans="1:8" ht="15">
      <c r="A90" s="9"/>
      <c r="B90" s="9"/>
      <c r="C90" s="9"/>
      <c r="D90" s="9"/>
      <c r="E90" s="9"/>
      <c r="F90" s="9"/>
      <c r="G90" s="9"/>
      <c r="H90" s="9"/>
    </row>
    <row r="91" spans="1:8" ht="15">
      <c r="A91" s="9"/>
      <c r="B91" s="9"/>
      <c r="C91" s="9"/>
      <c r="D91" s="9"/>
      <c r="E91" s="9"/>
      <c r="F91" s="9"/>
      <c r="G91" s="9"/>
      <c r="H91" s="9"/>
    </row>
    <row r="92" spans="1:8" ht="15">
      <c r="A92" s="9"/>
      <c r="B92" s="9"/>
      <c r="C92" s="9"/>
      <c r="D92" s="9"/>
      <c r="E92" s="9"/>
      <c r="F92" s="9"/>
      <c r="G92" s="9"/>
      <c r="H92" s="9"/>
    </row>
    <row r="93" spans="1:8" ht="15">
      <c r="A93" s="9"/>
      <c r="B93" s="9"/>
      <c r="C93" s="9"/>
      <c r="D93" s="9"/>
      <c r="E93" s="9"/>
      <c r="F93" s="9"/>
      <c r="G93" s="9"/>
      <c r="H93" s="9"/>
    </row>
    <row r="94" spans="1:8" ht="15">
      <c r="A94" s="9"/>
      <c r="B94" s="9"/>
      <c r="C94" s="9"/>
      <c r="D94" s="9"/>
      <c r="E94" s="9"/>
      <c r="F94" s="9"/>
      <c r="G94" s="9"/>
      <c r="H94" s="9"/>
    </row>
    <row r="95" spans="1:8" ht="15">
      <c r="A95" s="9"/>
      <c r="B95" s="9"/>
      <c r="C95" s="9"/>
      <c r="D95" s="9"/>
      <c r="E95" s="9"/>
      <c r="F95" s="9"/>
      <c r="G95" s="9"/>
      <c r="H95" s="9"/>
    </row>
    <row r="96" spans="1:8" ht="15">
      <c r="A96" s="9"/>
      <c r="B96" s="9"/>
      <c r="C96" s="9"/>
      <c r="D96" s="9"/>
      <c r="E96" s="9"/>
      <c r="F96" s="9"/>
      <c r="G96" s="9"/>
      <c r="H96" s="9"/>
    </row>
    <row r="97" spans="1:8" ht="15">
      <c r="A97" s="9"/>
      <c r="B97" s="9"/>
      <c r="C97" s="9"/>
      <c r="D97" s="9"/>
      <c r="E97" s="9"/>
      <c r="F97" s="9"/>
      <c r="G97" s="9"/>
      <c r="H97" s="9"/>
    </row>
    <row r="98" spans="1:8" ht="15">
      <c r="A98" s="9"/>
      <c r="B98" s="9"/>
      <c r="C98" s="9"/>
      <c r="D98" s="9"/>
      <c r="E98" s="9"/>
      <c r="F98" s="9"/>
      <c r="G98" s="9"/>
      <c r="H98" s="9"/>
    </row>
    <row r="99" spans="1:8" ht="15">
      <c r="A99" s="9"/>
      <c r="B99" s="9"/>
      <c r="C99" s="9"/>
      <c r="D99" s="9"/>
      <c r="E99" s="9"/>
      <c r="F99" s="9"/>
      <c r="G99" s="9"/>
      <c r="H99" s="9"/>
    </row>
    <row r="100" spans="1:8" ht="15">
      <c r="A100" s="9"/>
      <c r="B100" s="9"/>
      <c r="C100" s="9"/>
      <c r="D100" s="9"/>
      <c r="E100" s="9"/>
      <c r="F100" s="9"/>
      <c r="G100" s="9"/>
      <c r="H100" s="9"/>
    </row>
    <row r="101" spans="1:8" ht="15">
      <c r="A101" s="9"/>
      <c r="B101" s="9"/>
      <c r="C101" s="9"/>
      <c r="D101" s="9"/>
      <c r="E101" s="9"/>
      <c r="F101" s="9"/>
      <c r="G101" s="9"/>
      <c r="H101" s="9"/>
    </row>
    <row r="102" spans="1:8" ht="15">
      <c r="A102" s="9"/>
      <c r="B102" s="9"/>
      <c r="C102" s="9"/>
      <c r="D102" s="9"/>
      <c r="E102" s="9"/>
      <c r="F102" s="9"/>
      <c r="G102" s="9"/>
      <c r="H102" s="9"/>
    </row>
    <row r="103" spans="1:8" ht="15">
      <c r="A103" s="9"/>
      <c r="B103" s="9"/>
      <c r="C103" s="9"/>
      <c r="D103" s="9"/>
      <c r="E103" s="9"/>
      <c r="F103" s="9"/>
      <c r="G103" s="9"/>
      <c r="H103" s="9"/>
    </row>
    <row r="104" spans="1:8" ht="15">
      <c r="A104" s="9"/>
      <c r="B104" s="9"/>
      <c r="C104" s="9"/>
      <c r="D104" s="9"/>
      <c r="E104" s="9"/>
      <c r="F104" s="9"/>
      <c r="G104" s="9"/>
      <c r="H104" s="9"/>
    </row>
    <row r="105" spans="1:8" ht="15">
      <c r="A105" s="9"/>
      <c r="B105" s="9"/>
      <c r="C105" s="9"/>
      <c r="D105" s="9"/>
      <c r="E105" s="9"/>
      <c r="F105" s="9"/>
      <c r="G105" s="9"/>
      <c r="H105" s="9"/>
    </row>
    <row r="106" spans="1:8" ht="15">
      <c r="A106" s="9"/>
      <c r="B106" s="9"/>
      <c r="C106" s="9"/>
      <c r="D106" s="9"/>
      <c r="E106" s="9"/>
      <c r="F106" s="9"/>
      <c r="G106" s="9"/>
      <c r="H106" s="9"/>
    </row>
    <row r="107" spans="1:8" ht="15">
      <c r="A107" s="9"/>
      <c r="B107" s="9"/>
      <c r="C107" s="9"/>
      <c r="D107" s="9"/>
      <c r="E107" s="9"/>
      <c r="F107" s="9"/>
      <c r="G107" s="9"/>
      <c r="H107" s="9"/>
    </row>
    <row r="108" spans="1:8" ht="15">
      <c r="A108" s="9"/>
      <c r="B108" s="9"/>
      <c r="C108" s="9"/>
      <c r="D108" s="9"/>
      <c r="E108" s="9"/>
      <c r="F108" s="9"/>
      <c r="G108" s="9"/>
      <c r="H108" s="9"/>
    </row>
    <row r="109" spans="1:8" ht="15">
      <c r="A109" s="9"/>
      <c r="B109" s="9"/>
      <c r="C109" s="9"/>
      <c r="D109" s="9"/>
      <c r="E109" s="9"/>
      <c r="F109" s="9"/>
      <c r="G109" s="9"/>
      <c r="H109" s="9"/>
    </row>
    <row r="110" spans="1:8" ht="15">
      <c r="A110" s="9"/>
      <c r="B110" s="9"/>
      <c r="C110" s="9"/>
      <c r="D110" s="9"/>
      <c r="E110" s="9"/>
      <c r="F110" s="9"/>
      <c r="G110" s="9"/>
      <c r="H110" s="9"/>
    </row>
    <row r="111" spans="1:8" ht="15">
      <c r="A111" s="9"/>
      <c r="B111" s="9"/>
      <c r="C111" s="9"/>
      <c r="D111" s="9"/>
      <c r="E111" s="9"/>
      <c r="F111" s="9"/>
      <c r="G111" s="9"/>
      <c r="H111" s="9"/>
    </row>
    <row r="112" spans="1:8" ht="15">
      <c r="A112" s="9"/>
      <c r="B112" s="9"/>
      <c r="C112" s="9"/>
      <c r="D112" s="9"/>
      <c r="E112" s="9"/>
      <c r="F112" s="9"/>
      <c r="G112" s="9"/>
      <c r="H112" s="9"/>
    </row>
    <row r="113" spans="1:8" ht="15">
      <c r="A113" s="9"/>
      <c r="B113" s="9"/>
      <c r="C113" s="9"/>
      <c r="D113" s="9"/>
      <c r="E113" s="9"/>
      <c r="F113" s="9"/>
      <c r="G113" s="9"/>
      <c r="H113" s="9"/>
    </row>
    <row r="114" spans="1:8" ht="15">
      <c r="A114" s="9"/>
      <c r="B114" s="9"/>
      <c r="C114" s="9"/>
      <c r="D114" s="9"/>
      <c r="E114" s="9"/>
      <c r="F114" s="9"/>
      <c r="G114" s="9"/>
      <c r="H114" s="9"/>
    </row>
    <row r="115" spans="1:8" ht="15">
      <c r="A115" s="9"/>
      <c r="B115" s="9"/>
      <c r="C115" s="9"/>
      <c r="D115" s="9"/>
      <c r="E115" s="9"/>
      <c r="F115" s="9"/>
      <c r="G115" s="9"/>
      <c r="H115" s="9"/>
    </row>
    <row r="116" spans="1:8" ht="15">
      <c r="A116" s="9"/>
      <c r="B116" s="9"/>
      <c r="C116" s="9"/>
      <c r="D116" s="9"/>
      <c r="E116" s="9"/>
      <c r="F116" s="9"/>
      <c r="G116" s="9"/>
      <c r="H116" s="9"/>
    </row>
    <row r="117" spans="1:8" ht="15">
      <c r="A117" s="9"/>
      <c r="B117" s="9"/>
      <c r="C117" s="9"/>
      <c r="D117" s="9"/>
      <c r="E117" s="9"/>
      <c r="F117" s="9"/>
      <c r="G117" s="9"/>
      <c r="H117" s="9"/>
    </row>
    <row r="118" spans="1:8" ht="15">
      <c r="A118" s="9"/>
      <c r="B118" s="9"/>
      <c r="C118" s="9"/>
      <c r="D118" s="9"/>
      <c r="E118" s="9"/>
      <c r="F118" s="9"/>
      <c r="G118" s="9"/>
      <c r="H118" s="9"/>
    </row>
    <row r="119" spans="1:8" ht="15">
      <c r="A119" s="9"/>
      <c r="B119" s="9"/>
      <c r="C119" s="9"/>
      <c r="D119" s="9"/>
      <c r="E119" s="9"/>
      <c r="F119" s="9"/>
      <c r="G119" s="9"/>
      <c r="H119" s="9"/>
    </row>
    <row r="120" spans="1:8" ht="15">
      <c r="A120" s="9"/>
      <c r="B120" s="9"/>
      <c r="C120" s="9"/>
      <c r="D120" s="9"/>
      <c r="E120" s="9"/>
      <c r="F120" s="9"/>
      <c r="G120" s="9"/>
      <c r="H120" s="9"/>
    </row>
    <row r="121" spans="1:8" ht="15">
      <c r="A121" s="9"/>
      <c r="B121" s="9"/>
      <c r="C121" s="9"/>
      <c r="D121" s="9"/>
      <c r="E121" s="9"/>
      <c r="F121" s="9"/>
      <c r="G121" s="9"/>
      <c r="H121" s="9"/>
    </row>
    <row r="122" spans="1:8" ht="15">
      <c r="A122" s="9"/>
      <c r="B122" s="9"/>
      <c r="C122" s="9"/>
      <c r="D122" s="9"/>
      <c r="E122" s="9"/>
      <c r="F122" s="9"/>
      <c r="G122" s="9"/>
      <c r="H122" s="9"/>
    </row>
    <row r="123" spans="1:8" ht="15">
      <c r="A123" s="9"/>
      <c r="B123" s="9"/>
      <c r="C123" s="9"/>
      <c r="D123" s="9"/>
      <c r="E123" s="9"/>
      <c r="F123" s="9"/>
      <c r="G123" s="9"/>
      <c r="H123" s="9"/>
    </row>
    <row r="124" spans="1:8" ht="15">
      <c r="A124" s="9"/>
      <c r="B124" s="9"/>
      <c r="C124" s="9"/>
      <c r="D124" s="9"/>
      <c r="E124" s="9"/>
      <c r="F124" s="9"/>
      <c r="G124" s="9"/>
      <c r="H124" s="9"/>
    </row>
    <row r="125" spans="1:8" ht="15">
      <c r="A125" s="9"/>
      <c r="B125" s="9"/>
      <c r="C125" s="9"/>
      <c r="D125" s="9"/>
      <c r="E125" s="9"/>
      <c r="F125" s="9"/>
      <c r="G125" s="9"/>
      <c r="H125" s="9"/>
    </row>
    <row r="126" spans="1:8" ht="15">
      <c r="A126" s="9"/>
      <c r="B126" s="9"/>
      <c r="C126" s="9"/>
      <c r="D126" s="9"/>
      <c r="E126" s="9"/>
      <c r="F126" s="9"/>
      <c r="G126" s="9"/>
      <c r="H126" s="9"/>
    </row>
    <row r="127" spans="1:8" ht="15">
      <c r="A127" s="9"/>
      <c r="B127" s="9"/>
      <c r="C127" s="9"/>
      <c r="D127" s="9"/>
      <c r="E127" s="9"/>
      <c r="F127" s="9"/>
      <c r="G127" s="9"/>
      <c r="H127" s="9"/>
    </row>
    <row r="128" spans="1:8" ht="15">
      <c r="A128" s="9"/>
      <c r="B128" s="9"/>
      <c r="C128" s="9"/>
      <c r="D128" s="9"/>
      <c r="E128" s="9"/>
      <c r="F128" s="9"/>
      <c r="G128" s="9"/>
      <c r="H128" s="9"/>
    </row>
    <row r="129" spans="1:8" ht="15">
      <c r="A129" s="9"/>
      <c r="B129" s="9"/>
      <c r="C129" s="9"/>
      <c r="D129" s="9"/>
      <c r="E129" s="9"/>
      <c r="F129" s="9"/>
      <c r="G129" s="9"/>
      <c r="H129" s="9"/>
    </row>
    <row r="130" spans="1:8" ht="15">
      <c r="A130" s="9"/>
      <c r="B130" s="9"/>
      <c r="C130" s="9"/>
      <c r="D130" s="9"/>
      <c r="E130" s="9"/>
      <c r="F130" s="9"/>
      <c r="G130" s="9"/>
      <c r="H130" s="9"/>
    </row>
    <row r="131" spans="1:8" ht="15">
      <c r="A131" s="9"/>
      <c r="B131" s="9"/>
      <c r="C131" s="9"/>
      <c r="D131" s="9"/>
      <c r="E131" s="9"/>
      <c r="F131" s="9"/>
      <c r="G131" s="9"/>
      <c r="H131" s="9"/>
    </row>
    <row r="132" spans="1:8" ht="15">
      <c r="A132" s="9"/>
      <c r="B132" s="9"/>
      <c r="C132" s="9"/>
      <c r="D132" s="9"/>
      <c r="E132" s="9"/>
      <c r="F132" s="9"/>
      <c r="G132" s="9"/>
      <c r="H132" s="9"/>
    </row>
    <row r="133" spans="1:8" ht="15">
      <c r="A133" s="9"/>
      <c r="B133" s="9"/>
      <c r="C133" s="9"/>
      <c r="D133" s="9"/>
      <c r="E133" s="9"/>
      <c r="F133" s="9"/>
      <c r="G133" s="9"/>
      <c r="H133" s="9"/>
    </row>
    <row r="134" spans="1:8" ht="15">
      <c r="A134" s="9"/>
      <c r="B134" s="9"/>
      <c r="C134" s="9"/>
      <c r="D134" s="9"/>
      <c r="E134" s="9"/>
      <c r="F134" s="9"/>
      <c r="G134" s="9"/>
      <c r="H134" s="9"/>
    </row>
    <row r="135" spans="1:8" ht="15">
      <c r="A135" s="9"/>
      <c r="B135" s="9"/>
      <c r="C135" s="9"/>
      <c r="D135" s="9"/>
      <c r="E135" s="9"/>
      <c r="F135" s="9"/>
      <c r="G135" s="9"/>
      <c r="H135" s="9"/>
    </row>
    <row r="136" spans="1:8" ht="15">
      <c r="A136" s="9"/>
      <c r="B136" s="9"/>
      <c r="C136" s="9"/>
      <c r="D136" s="9"/>
      <c r="E136" s="9"/>
      <c r="F136" s="9"/>
      <c r="G136" s="9"/>
      <c r="H136" s="9"/>
    </row>
    <row r="137" spans="1:8" ht="15">
      <c r="A137" s="9"/>
      <c r="B137" s="9"/>
      <c r="C137" s="9"/>
      <c r="D137" s="9"/>
      <c r="E137" s="9"/>
      <c r="F137" s="9"/>
      <c r="G137" s="9"/>
      <c r="H137" s="9"/>
    </row>
    <row r="138" spans="1:8" ht="15">
      <c r="A138" s="9"/>
      <c r="B138" s="9"/>
      <c r="C138" s="9"/>
      <c r="D138" s="9"/>
      <c r="E138" s="9"/>
      <c r="F138" s="9"/>
      <c r="G138" s="9"/>
      <c r="H138" s="9"/>
    </row>
    <row r="139" spans="1:8" ht="15">
      <c r="A139" s="9"/>
      <c r="B139" s="9"/>
      <c r="C139" s="9"/>
      <c r="D139" s="9"/>
      <c r="E139" s="9"/>
      <c r="F139" s="9"/>
      <c r="G139" s="9"/>
      <c r="H139" s="9"/>
    </row>
    <row r="140" spans="1:8" ht="15">
      <c r="A140" s="9"/>
      <c r="B140" s="9"/>
      <c r="C140" s="9"/>
      <c r="D140" s="9"/>
      <c r="E140" s="9"/>
      <c r="F140" s="9"/>
      <c r="G140" s="9"/>
      <c r="H140" s="9"/>
    </row>
    <row r="141" spans="1:8" ht="15">
      <c r="A141" s="9"/>
      <c r="B141" s="9"/>
      <c r="C141" s="9"/>
      <c r="D141" s="9"/>
      <c r="E141" s="9"/>
      <c r="F141" s="9"/>
      <c r="G141" s="9"/>
      <c r="H141" s="9"/>
    </row>
    <row r="142" spans="1:8" ht="15">
      <c r="A142" s="9"/>
      <c r="B142" s="9"/>
      <c r="C142" s="9"/>
      <c r="D142" s="9"/>
      <c r="E142" s="9"/>
      <c r="F142" s="9"/>
      <c r="G142" s="9"/>
      <c r="H142" s="9"/>
    </row>
  </sheetData>
  <sheetProtection/>
  <mergeCells count="8">
    <mergeCell ref="A61:B61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0.7109375" style="165" customWidth="1"/>
    <col min="2" max="2" width="79.7109375" style="165" bestFit="1" customWidth="1"/>
    <col min="3" max="10" width="14.7109375" style="165" customWidth="1"/>
    <col min="11" max="16384" width="9.140625" style="165" customWidth="1"/>
  </cols>
  <sheetData>
    <row r="1" spans="1:10" ht="24.75" customHeight="1" thickBot="1" thickTop="1">
      <c r="A1" s="326" t="s">
        <v>615</v>
      </c>
      <c r="B1" s="327"/>
      <c r="C1" s="327"/>
      <c r="D1" s="327"/>
      <c r="E1" s="327"/>
      <c r="F1" s="327"/>
      <c r="G1" s="328"/>
      <c r="H1" s="328"/>
      <c r="I1" s="328"/>
      <c r="J1" s="341"/>
    </row>
    <row r="2" spans="1:10" ht="19.5" customHeight="1" thickBot="1" thickTop="1">
      <c r="A2" s="316" t="s">
        <v>30</v>
      </c>
      <c r="B2" s="318" t="s">
        <v>166</v>
      </c>
      <c r="C2" s="331" t="s">
        <v>107</v>
      </c>
      <c r="D2" s="332"/>
      <c r="E2" s="332"/>
      <c r="F2" s="332"/>
      <c r="G2" s="332"/>
      <c r="H2" s="361"/>
      <c r="I2" s="342" t="s">
        <v>103</v>
      </c>
      <c r="J2" s="343"/>
    </row>
    <row r="3" spans="1:10" ht="19.5" customHeight="1">
      <c r="A3" s="316"/>
      <c r="B3" s="318"/>
      <c r="C3" s="337" t="s">
        <v>108</v>
      </c>
      <c r="D3" s="324"/>
      <c r="E3" s="305" t="s">
        <v>109</v>
      </c>
      <c r="F3" s="308"/>
      <c r="G3" s="352" t="s">
        <v>110</v>
      </c>
      <c r="H3" s="348"/>
      <c r="I3" s="344"/>
      <c r="J3" s="345"/>
    </row>
    <row r="4" spans="1:10" ht="19.5" customHeight="1" thickBot="1">
      <c r="A4" s="317"/>
      <c r="B4" s="319"/>
      <c r="C4" s="34" t="s">
        <v>33</v>
      </c>
      <c r="D4" s="31" t="s">
        <v>34</v>
      </c>
      <c r="E4" s="35" t="s">
        <v>33</v>
      </c>
      <c r="F4" s="36" t="s">
        <v>34</v>
      </c>
      <c r="G4" s="30" t="s">
        <v>33</v>
      </c>
      <c r="H4" s="16" t="s">
        <v>34</v>
      </c>
      <c r="I4" s="37" t="s">
        <v>33</v>
      </c>
      <c r="J4" s="13" t="s">
        <v>34</v>
      </c>
    </row>
    <row r="5" spans="1:11" ht="15.75" thickBot="1">
      <c r="A5" s="179" t="s">
        <v>35</v>
      </c>
      <c r="B5" s="154" t="s">
        <v>36</v>
      </c>
      <c r="C5" s="69">
        <v>14</v>
      </c>
      <c r="D5" s="180">
        <v>0.06422018348623854</v>
      </c>
      <c r="E5" s="69">
        <v>122</v>
      </c>
      <c r="F5" s="180">
        <v>0.08442906574394464</v>
      </c>
      <c r="G5" s="69">
        <v>71</v>
      </c>
      <c r="H5" s="180">
        <v>0.08255813953488372</v>
      </c>
      <c r="I5" s="69">
        <v>207</v>
      </c>
      <c r="J5" s="180">
        <v>0.08204518430439953</v>
      </c>
      <c r="K5" s="254" t="s">
        <v>491</v>
      </c>
    </row>
    <row r="6" spans="1:11" ht="15.75" thickBot="1">
      <c r="A6" s="179" t="s">
        <v>37</v>
      </c>
      <c r="B6" s="154" t="s">
        <v>167</v>
      </c>
      <c r="C6" s="69">
        <v>0</v>
      </c>
      <c r="D6" s="180">
        <v>0</v>
      </c>
      <c r="E6" s="69">
        <v>6</v>
      </c>
      <c r="F6" s="180">
        <v>0.004152249134948096</v>
      </c>
      <c r="G6" s="69">
        <v>5</v>
      </c>
      <c r="H6" s="180">
        <v>0.005813953488372093</v>
      </c>
      <c r="I6" s="69">
        <v>11</v>
      </c>
      <c r="J6" s="180">
        <v>0.0043598890210067385</v>
      </c>
      <c r="K6" s="254"/>
    </row>
    <row r="7" spans="1:11" ht="28.5">
      <c r="A7" s="188">
        <v>10</v>
      </c>
      <c r="B7" s="156" t="s">
        <v>168</v>
      </c>
      <c r="C7" s="38">
        <v>0</v>
      </c>
      <c r="D7" s="189">
        <v>0</v>
      </c>
      <c r="E7" s="38">
        <v>0</v>
      </c>
      <c r="F7" s="189">
        <v>0</v>
      </c>
      <c r="G7" s="38">
        <v>0</v>
      </c>
      <c r="H7" s="189">
        <v>0</v>
      </c>
      <c r="I7" s="38">
        <v>0</v>
      </c>
      <c r="J7" s="189">
        <v>0</v>
      </c>
      <c r="K7" s="254" t="s">
        <v>574</v>
      </c>
    </row>
    <row r="8" spans="1:11" ht="15">
      <c r="A8" s="188">
        <v>11</v>
      </c>
      <c r="B8" s="156" t="s">
        <v>169</v>
      </c>
      <c r="C8" s="18">
        <v>0</v>
      </c>
      <c r="D8" s="172">
        <v>0</v>
      </c>
      <c r="E8" s="18">
        <v>0</v>
      </c>
      <c r="F8" s="172">
        <v>0</v>
      </c>
      <c r="G8" s="18">
        <v>0</v>
      </c>
      <c r="H8" s="172">
        <v>0</v>
      </c>
      <c r="I8" s="18">
        <v>0</v>
      </c>
      <c r="J8" s="172">
        <v>0</v>
      </c>
      <c r="K8" s="254" t="s">
        <v>453</v>
      </c>
    </row>
    <row r="9" spans="1:11" ht="15">
      <c r="A9" s="188">
        <v>12</v>
      </c>
      <c r="B9" s="156" t="s">
        <v>170</v>
      </c>
      <c r="C9" s="39">
        <v>0</v>
      </c>
      <c r="D9" s="172">
        <v>0</v>
      </c>
      <c r="E9" s="18">
        <v>0</v>
      </c>
      <c r="F9" s="172">
        <v>0</v>
      </c>
      <c r="G9" s="18">
        <v>0</v>
      </c>
      <c r="H9" s="172">
        <v>0</v>
      </c>
      <c r="I9" s="18">
        <v>0</v>
      </c>
      <c r="J9" s="172">
        <v>0</v>
      </c>
      <c r="K9" s="254"/>
    </row>
    <row r="10" spans="1:11" ht="15">
      <c r="A10" s="188">
        <v>13</v>
      </c>
      <c r="B10" s="156" t="s">
        <v>171</v>
      </c>
      <c r="C10" s="18">
        <v>0</v>
      </c>
      <c r="D10" s="172">
        <v>0</v>
      </c>
      <c r="E10" s="18">
        <v>1</v>
      </c>
      <c r="F10" s="172">
        <v>0.0006920415224913494</v>
      </c>
      <c r="G10" s="18">
        <v>0</v>
      </c>
      <c r="H10" s="172">
        <v>0</v>
      </c>
      <c r="I10" s="18">
        <v>1</v>
      </c>
      <c r="J10" s="172">
        <v>0.00039635354736424893</v>
      </c>
      <c r="K10" s="254" t="s">
        <v>454</v>
      </c>
    </row>
    <row r="11" spans="1:11" ht="15">
      <c r="A11" s="188">
        <v>14</v>
      </c>
      <c r="B11" s="156" t="s">
        <v>172</v>
      </c>
      <c r="C11" s="18">
        <v>0</v>
      </c>
      <c r="D11" s="172">
        <v>0</v>
      </c>
      <c r="E11" s="18">
        <v>2</v>
      </c>
      <c r="F11" s="172">
        <v>0.0013840830449826987</v>
      </c>
      <c r="G11" s="18">
        <v>1</v>
      </c>
      <c r="H11" s="172">
        <v>0.0011627906976744186</v>
      </c>
      <c r="I11" s="18">
        <v>3</v>
      </c>
      <c r="J11" s="172">
        <v>0.0011890606420927466</v>
      </c>
      <c r="K11" s="254" t="s">
        <v>455</v>
      </c>
    </row>
    <row r="12" spans="1:11" ht="15">
      <c r="A12" s="188">
        <v>15</v>
      </c>
      <c r="B12" s="156" t="s">
        <v>173</v>
      </c>
      <c r="C12" s="39">
        <v>0</v>
      </c>
      <c r="D12" s="172">
        <v>0</v>
      </c>
      <c r="E12" s="18">
        <v>0</v>
      </c>
      <c r="F12" s="172">
        <v>0</v>
      </c>
      <c r="G12" s="18">
        <v>0</v>
      </c>
      <c r="H12" s="172">
        <v>0</v>
      </c>
      <c r="I12" s="18">
        <v>0</v>
      </c>
      <c r="J12" s="172">
        <v>0</v>
      </c>
      <c r="K12" s="254" t="s">
        <v>456</v>
      </c>
    </row>
    <row r="13" spans="1:11" ht="28.5">
      <c r="A13" s="188">
        <v>16</v>
      </c>
      <c r="B13" s="156" t="s">
        <v>174</v>
      </c>
      <c r="C13" s="39">
        <v>0</v>
      </c>
      <c r="D13" s="172">
        <v>0</v>
      </c>
      <c r="E13" s="18">
        <v>0</v>
      </c>
      <c r="F13" s="172">
        <v>0</v>
      </c>
      <c r="G13" s="18">
        <v>0</v>
      </c>
      <c r="H13" s="172">
        <v>0</v>
      </c>
      <c r="I13" s="18">
        <v>0</v>
      </c>
      <c r="J13" s="172">
        <v>0</v>
      </c>
      <c r="K13" s="254" t="s">
        <v>457</v>
      </c>
    </row>
    <row r="14" spans="1:11" ht="28.5">
      <c r="A14" s="188">
        <v>17</v>
      </c>
      <c r="B14" s="156" t="s">
        <v>175</v>
      </c>
      <c r="C14" s="18">
        <v>0</v>
      </c>
      <c r="D14" s="172">
        <v>0</v>
      </c>
      <c r="E14" s="18">
        <v>0</v>
      </c>
      <c r="F14" s="172">
        <v>0</v>
      </c>
      <c r="G14" s="18">
        <v>0</v>
      </c>
      <c r="H14" s="172">
        <v>0</v>
      </c>
      <c r="I14" s="18">
        <v>0</v>
      </c>
      <c r="J14" s="172">
        <v>0</v>
      </c>
      <c r="K14" s="254"/>
    </row>
    <row r="15" spans="1:11" ht="29.25" thickBot="1">
      <c r="A15" s="192">
        <v>19</v>
      </c>
      <c r="B15" s="157" t="s">
        <v>176</v>
      </c>
      <c r="C15" s="40">
        <v>0</v>
      </c>
      <c r="D15" s="173">
        <v>0</v>
      </c>
      <c r="E15" s="19">
        <v>3</v>
      </c>
      <c r="F15" s="173">
        <v>0.0020761245674740486</v>
      </c>
      <c r="G15" s="19">
        <v>4</v>
      </c>
      <c r="H15" s="173">
        <v>0.004651162790697674</v>
      </c>
      <c r="I15" s="19">
        <v>7</v>
      </c>
      <c r="J15" s="173">
        <v>0.0027744748315497426</v>
      </c>
      <c r="K15" s="254" t="s">
        <v>458</v>
      </c>
    </row>
    <row r="16" spans="1:11" ht="15.75" thickBot="1">
      <c r="A16" s="179">
        <v>2</v>
      </c>
      <c r="B16" s="154" t="s">
        <v>177</v>
      </c>
      <c r="C16" s="69">
        <v>0</v>
      </c>
      <c r="D16" s="180">
        <v>0</v>
      </c>
      <c r="E16" s="69">
        <v>0</v>
      </c>
      <c r="F16" s="180">
        <v>0</v>
      </c>
      <c r="G16" s="69">
        <v>0</v>
      </c>
      <c r="H16" s="180">
        <v>0</v>
      </c>
      <c r="I16" s="69">
        <v>0</v>
      </c>
      <c r="J16" s="180">
        <v>0</v>
      </c>
      <c r="K16" s="254"/>
    </row>
    <row r="17" spans="1:11" ht="15">
      <c r="A17" s="188">
        <v>20</v>
      </c>
      <c r="B17" s="156" t="s">
        <v>178</v>
      </c>
      <c r="C17" s="18">
        <v>0</v>
      </c>
      <c r="D17" s="172">
        <v>0</v>
      </c>
      <c r="E17" s="18">
        <v>0</v>
      </c>
      <c r="F17" s="172">
        <v>0</v>
      </c>
      <c r="G17" s="18">
        <v>0</v>
      </c>
      <c r="H17" s="172">
        <v>0</v>
      </c>
      <c r="I17" s="18">
        <v>0</v>
      </c>
      <c r="J17" s="172">
        <v>0</v>
      </c>
      <c r="K17" s="254" t="s">
        <v>459</v>
      </c>
    </row>
    <row r="18" spans="1:11" ht="15">
      <c r="A18" s="188">
        <v>21</v>
      </c>
      <c r="B18" s="156" t="s">
        <v>179</v>
      </c>
      <c r="C18" s="18">
        <v>0</v>
      </c>
      <c r="D18" s="172">
        <v>0</v>
      </c>
      <c r="E18" s="18">
        <v>0</v>
      </c>
      <c r="F18" s="172">
        <v>0</v>
      </c>
      <c r="G18" s="18">
        <v>0</v>
      </c>
      <c r="H18" s="172">
        <v>0</v>
      </c>
      <c r="I18" s="18">
        <v>0</v>
      </c>
      <c r="J18" s="172">
        <v>0</v>
      </c>
      <c r="K18" s="254"/>
    </row>
    <row r="19" spans="1:11" ht="15">
      <c r="A19" s="188">
        <v>22</v>
      </c>
      <c r="B19" s="156" t="s">
        <v>180</v>
      </c>
      <c r="C19" s="39">
        <v>0</v>
      </c>
      <c r="D19" s="172">
        <v>0</v>
      </c>
      <c r="E19" s="18">
        <v>0</v>
      </c>
      <c r="F19" s="172">
        <v>0</v>
      </c>
      <c r="G19" s="18">
        <v>0</v>
      </c>
      <c r="H19" s="172">
        <v>0</v>
      </c>
      <c r="I19" s="18">
        <v>0</v>
      </c>
      <c r="J19" s="172">
        <v>0</v>
      </c>
      <c r="K19" s="254" t="s">
        <v>578</v>
      </c>
    </row>
    <row r="20" spans="1:11" ht="15">
      <c r="A20" s="188">
        <v>23</v>
      </c>
      <c r="B20" s="156" t="s">
        <v>181</v>
      </c>
      <c r="C20" s="18">
        <v>0</v>
      </c>
      <c r="D20" s="172">
        <v>0</v>
      </c>
      <c r="E20" s="18">
        <v>0</v>
      </c>
      <c r="F20" s="172">
        <v>0</v>
      </c>
      <c r="G20" s="18">
        <v>0</v>
      </c>
      <c r="H20" s="172">
        <v>0</v>
      </c>
      <c r="I20" s="18">
        <v>0</v>
      </c>
      <c r="J20" s="172">
        <v>0</v>
      </c>
      <c r="K20" s="254" t="s">
        <v>460</v>
      </c>
    </row>
    <row r="21" spans="1:11" ht="29.25" thickBot="1">
      <c r="A21" s="200">
        <v>29</v>
      </c>
      <c r="B21" s="159" t="s">
        <v>182</v>
      </c>
      <c r="C21" s="41">
        <v>0</v>
      </c>
      <c r="D21" s="177">
        <v>0</v>
      </c>
      <c r="E21" s="32">
        <v>0</v>
      </c>
      <c r="F21" s="177">
        <v>0</v>
      </c>
      <c r="G21" s="32">
        <v>0</v>
      </c>
      <c r="H21" s="177">
        <v>0</v>
      </c>
      <c r="I21" s="32">
        <v>0</v>
      </c>
      <c r="J21" s="177">
        <v>0</v>
      </c>
      <c r="K21" s="254" t="s">
        <v>461</v>
      </c>
    </row>
    <row r="22" spans="1:11" ht="29.25" thickBot="1">
      <c r="A22" s="179">
        <v>3</v>
      </c>
      <c r="B22" s="154" t="s">
        <v>183</v>
      </c>
      <c r="C22" s="69">
        <v>64</v>
      </c>
      <c r="D22" s="180">
        <v>0.29357798165137616</v>
      </c>
      <c r="E22" s="69">
        <v>467</v>
      </c>
      <c r="F22" s="180">
        <v>0.32318339100346016</v>
      </c>
      <c r="G22" s="69">
        <v>350</v>
      </c>
      <c r="H22" s="180">
        <v>0.4069767441860465</v>
      </c>
      <c r="I22" s="69">
        <v>881</v>
      </c>
      <c r="J22" s="180">
        <v>0.34918747522790333</v>
      </c>
      <c r="K22" s="254"/>
    </row>
    <row r="23" spans="1:11" ht="28.5">
      <c r="A23" s="188">
        <v>30</v>
      </c>
      <c r="B23" s="156" t="s">
        <v>184</v>
      </c>
      <c r="C23" s="18">
        <v>7</v>
      </c>
      <c r="D23" s="172">
        <v>0.03211009174311927</v>
      </c>
      <c r="E23" s="18">
        <v>51</v>
      </c>
      <c r="F23" s="172">
        <v>0.03529411764705882</v>
      </c>
      <c r="G23" s="18">
        <v>50</v>
      </c>
      <c r="H23" s="172">
        <v>0.058139534883720916</v>
      </c>
      <c r="I23" s="18">
        <v>108</v>
      </c>
      <c r="J23" s="172">
        <v>0.04280618311533888</v>
      </c>
      <c r="K23" s="254" t="s">
        <v>462</v>
      </c>
    </row>
    <row r="24" spans="1:11" ht="15">
      <c r="A24" s="188">
        <v>31</v>
      </c>
      <c r="B24" s="156" t="s">
        <v>185</v>
      </c>
      <c r="C24" s="39">
        <v>50</v>
      </c>
      <c r="D24" s="172">
        <v>0.22935779816513766</v>
      </c>
      <c r="E24" s="18">
        <v>345</v>
      </c>
      <c r="F24" s="172">
        <v>0.23875432525951557</v>
      </c>
      <c r="G24" s="18">
        <v>251</v>
      </c>
      <c r="H24" s="172">
        <v>0.29186046511627906</v>
      </c>
      <c r="I24" s="18">
        <v>646</v>
      </c>
      <c r="J24" s="172">
        <v>0.2560443915973048</v>
      </c>
      <c r="K24" s="254" t="s">
        <v>463</v>
      </c>
    </row>
    <row r="25" spans="1:11" ht="15">
      <c r="A25" s="188">
        <v>32</v>
      </c>
      <c r="B25" s="156" t="s">
        <v>186</v>
      </c>
      <c r="C25" s="39">
        <v>7</v>
      </c>
      <c r="D25" s="172">
        <v>0.03211009174311927</v>
      </c>
      <c r="E25" s="18">
        <v>61</v>
      </c>
      <c r="F25" s="172">
        <v>0.04221453287197232</v>
      </c>
      <c r="G25" s="18">
        <v>42</v>
      </c>
      <c r="H25" s="172">
        <v>0.04883720930232558</v>
      </c>
      <c r="I25" s="18">
        <v>110</v>
      </c>
      <c r="J25" s="172">
        <v>0.04359889021006738</v>
      </c>
      <c r="K25" s="254" t="s">
        <v>464</v>
      </c>
    </row>
    <row r="26" spans="1:11" ht="29.25" thickBot="1">
      <c r="A26" s="192">
        <v>39</v>
      </c>
      <c r="B26" s="157" t="s">
        <v>187</v>
      </c>
      <c r="C26" s="19">
        <v>0</v>
      </c>
      <c r="D26" s="173">
        <v>0</v>
      </c>
      <c r="E26" s="19">
        <v>10</v>
      </c>
      <c r="F26" s="173">
        <v>0.006920415224913495</v>
      </c>
      <c r="G26" s="19">
        <v>7</v>
      </c>
      <c r="H26" s="173">
        <v>0.00813953488372093</v>
      </c>
      <c r="I26" s="19">
        <v>17</v>
      </c>
      <c r="J26" s="173">
        <v>0.006738010305192233</v>
      </c>
      <c r="K26" s="254" t="s">
        <v>465</v>
      </c>
    </row>
    <row r="27" spans="1:11" ht="15.75" thickBot="1">
      <c r="A27" s="179">
        <v>4</v>
      </c>
      <c r="B27" s="154" t="s">
        <v>188</v>
      </c>
      <c r="C27" s="69">
        <v>108</v>
      </c>
      <c r="D27" s="180">
        <v>0.4954128440366973</v>
      </c>
      <c r="E27" s="69">
        <v>594</v>
      </c>
      <c r="F27" s="180">
        <v>0.41107266435986156</v>
      </c>
      <c r="G27" s="69">
        <v>268</v>
      </c>
      <c r="H27" s="180">
        <v>0.3116279069767442</v>
      </c>
      <c r="I27" s="69">
        <v>970</v>
      </c>
      <c r="J27" s="180">
        <v>0.3844629409433215</v>
      </c>
      <c r="K27" s="254"/>
    </row>
    <row r="28" spans="1:11" ht="15">
      <c r="A28" s="188">
        <v>40</v>
      </c>
      <c r="B28" s="156" t="s">
        <v>189</v>
      </c>
      <c r="C28" s="18">
        <v>12</v>
      </c>
      <c r="D28" s="172">
        <v>0.05504587155963304</v>
      </c>
      <c r="E28" s="18">
        <v>78</v>
      </c>
      <c r="F28" s="172">
        <v>0.05397923875432526</v>
      </c>
      <c r="G28" s="18">
        <v>50</v>
      </c>
      <c r="H28" s="172">
        <v>0.058139534883720916</v>
      </c>
      <c r="I28" s="18">
        <v>140</v>
      </c>
      <c r="J28" s="172">
        <v>0.05548949663099485</v>
      </c>
      <c r="K28" s="254" t="s">
        <v>466</v>
      </c>
    </row>
    <row r="29" spans="1:11" ht="15">
      <c r="A29" s="188">
        <v>41</v>
      </c>
      <c r="B29" s="156" t="s">
        <v>190</v>
      </c>
      <c r="C29" s="39">
        <v>0</v>
      </c>
      <c r="D29" s="172">
        <v>0</v>
      </c>
      <c r="E29" s="18">
        <v>6</v>
      </c>
      <c r="F29" s="172">
        <v>0.004152249134948097</v>
      </c>
      <c r="G29" s="18">
        <v>2</v>
      </c>
      <c r="H29" s="172">
        <v>0.002325581395348837</v>
      </c>
      <c r="I29" s="18">
        <v>8</v>
      </c>
      <c r="J29" s="172">
        <v>0.0031708283789139914</v>
      </c>
      <c r="K29" s="254" t="s">
        <v>467</v>
      </c>
    </row>
    <row r="30" spans="1:11" ht="15">
      <c r="A30" s="188">
        <v>42</v>
      </c>
      <c r="B30" s="156" t="s">
        <v>191</v>
      </c>
      <c r="C30" s="39">
        <v>0</v>
      </c>
      <c r="D30" s="172">
        <v>0</v>
      </c>
      <c r="E30" s="18">
        <v>5</v>
      </c>
      <c r="F30" s="172">
        <v>0.0034602076124567475</v>
      </c>
      <c r="G30" s="18">
        <v>3</v>
      </c>
      <c r="H30" s="172">
        <v>0.0034883720930232553</v>
      </c>
      <c r="I30" s="18">
        <v>8</v>
      </c>
      <c r="J30" s="172">
        <v>0.0031708283789139914</v>
      </c>
      <c r="K30" s="254" t="s">
        <v>468</v>
      </c>
    </row>
    <row r="31" spans="1:11" ht="15">
      <c r="A31" s="188">
        <v>43</v>
      </c>
      <c r="B31" s="156" t="s">
        <v>192</v>
      </c>
      <c r="C31" s="18">
        <v>0</v>
      </c>
      <c r="D31" s="172">
        <v>0</v>
      </c>
      <c r="E31" s="18">
        <v>1</v>
      </c>
      <c r="F31" s="172">
        <v>0.0006920415224913494</v>
      </c>
      <c r="G31" s="18">
        <v>0</v>
      </c>
      <c r="H31" s="172">
        <v>0</v>
      </c>
      <c r="I31" s="18">
        <v>1</v>
      </c>
      <c r="J31" s="172">
        <v>0.00039635354736424893</v>
      </c>
      <c r="K31" s="254" t="s">
        <v>469</v>
      </c>
    </row>
    <row r="32" spans="1:11" ht="15">
      <c r="A32" s="188">
        <v>44</v>
      </c>
      <c r="B32" s="156" t="s">
        <v>193</v>
      </c>
      <c r="C32" s="39">
        <v>47</v>
      </c>
      <c r="D32" s="172">
        <v>0.21559633027522934</v>
      </c>
      <c r="E32" s="18">
        <v>267</v>
      </c>
      <c r="F32" s="172">
        <v>0.1847750865051903</v>
      </c>
      <c r="G32" s="18">
        <v>127</v>
      </c>
      <c r="H32" s="172">
        <v>0.14767441860465116</v>
      </c>
      <c r="I32" s="18">
        <v>441</v>
      </c>
      <c r="J32" s="172">
        <v>0.1747919143876338</v>
      </c>
      <c r="K32" s="254" t="s">
        <v>470</v>
      </c>
    </row>
    <row r="33" spans="1:11" ht="28.5">
      <c r="A33" s="188">
        <v>45</v>
      </c>
      <c r="B33" s="156" t="s">
        <v>194</v>
      </c>
      <c r="C33" s="39">
        <v>49</v>
      </c>
      <c r="D33" s="172">
        <v>0.2247706422018349</v>
      </c>
      <c r="E33" s="18">
        <v>218</v>
      </c>
      <c r="F33" s="172">
        <v>0.1508650519031142</v>
      </c>
      <c r="G33" s="18">
        <v>83</v>
      </c>
      <c r="H33" s="172">
        <v>0.09651162790697673</v>
      </c>
      <c r="I33" s="18">
        <v>350</v>
      </c>
      <c r="J33" s="172">
        <v>0.13872374157748715</v>
      </c>
      <c r="K33" s="254" t="s">
        <v>471</v>
      </c>
    </row>
    <row r="34" spans="1:11" ht="29.25" thickBot="1">
      <c r="A34" s="200">
        <v>49</v>
      </c>
      <c r="B34" s="159" t="s">
        <v>195</v>
      </c>
      <c r="C34" s="32">
        <v>0</v>
      </c>
      <c r="D34" s="177">
        <v>0</v>
      </c>
      <c r="E34" s="32">
        <v>19</v>
      </c>
      <c r="F34" s="177">
        <v>0.01314878892733564</v>
      </c>
      <c r="G34" s="32">
        <v>3</v>
      </c>
      <c r="H34" s="177">
        <v>0.0034883720930232553</v>
      </c>
      <c r="I34" s="32">
        <v>22</v>
      </c>
      <c r="J34" s="177">
        <v>0.008719778042013475</v>
      </c>
      <c r="K34" s="254" t="s">
        <v>472</v>
      </c>
    </row>
    <row r="35" spans="1:11" ht="15.75" thickBot="1">
      <c r="A35" s="179">
        <v>5</v>
      </c>
      <c r="B35" s="154" t="s">
        <v>196</v>
      </c>
      <c r="C35" s="69">
        <v>10</v>
      </c>
      <c r="D35" s="180">
        <v>0.045871559633027525</v>
      </c>
      <c r="E35" s="69">
        <v>86</v>
      </c>
      <c r="F35" s="180">
        <v>0.05951557093425606</v>
      </c>
      <c r="G35" s="69">
        <v>66</v>
      </c>
      <c r="H35" s="180">
        <v>0.07674418604651163</v>
      </c>
      <c r="I35" s="69">
        <v>162</v>
      </c>
      <c r="J35" s="180">
        <v>0.06420927467300831</v>
      </c>
      <c r="K35" s="254"/>
    </row>
    <row r="36" spans="1:11" ht="15">
      <c r="A36" s="188">
        <v>50</v>
      </c>
      <c r="B36" s="156" t="s">
        <v>197</v>
      </c>
      <c r="C36" s="18">
        <v>1</v>
      </c>
      <c r="D36" s="172">
        <v>0.0045871559633027525</v>
      </c>
      <c r="E36" s="18">
        <v>1</v>
      </c>
      <c r="F36" s="172">
        <v>0.0006920415224913494</v>
      </c>
      <c r="G36" s="18">
        <v>1</v>
      </c>
      <c r="H36" s="172">
        <v>0.0011627906976744186</v>
      </c>
      <c r="I36" s="18">
        <v>3</v>
      </c>
      <c r="J36" s="172">
        <v>0.0011890606420927466</v>
      </c>
      <c r="K36" s="254" t="s">
        <v>473</v>
      </c>
    </row>
    <row r="37" spans="1:11" ht="15">
      <c r="A37" s="188">
        <v>51</v>
      </c>
      <c r="B37" s="156" t="s">
        <v>198</v>
      </c>
      <c r="C37" s="39">
        <v>0</v>
      </c>
      <c r="D37" s="172">
        <v>0</v>
      </c>
      <c r="E37" s="18">
        <v>1</v>
      </c>
      <c r="F37" s="172">
        <v>0.0006920415224913494</v>
      </c>
      <c r="G37" s="18">
        <v>1</v>
      </c>
      <c r="H37" s="172">
        <v>0.0011627906976744186</v>
      </c>
      <c r="I37" s="18">
        <v>2</v>
      </c>
      <c r="J37" s="172">
        <v>0.0007927070947284979</v>
      </c>
      <c r="K37" s="254" t="s">
        <v>474</v>
      </c>
    </row>
    <row r="38" spans="1:11" ht="15">
      <c r="A38" s="188">
        <v>52</v>
      </c>
      <c r="B38" s="156" t="s">
        <v>199</v>
      </c>
      <c r="C38" s="18">
        <v>1</v>
      </c>
      <c r="D38" s="172">
        <v>0.0045871559633027525</v>
      </c>
      <c r="E38" s="18">
        <v>0</v>
      </c>
      <c r="F38" s="172">
        <v>0</v>
      </c>
      <c r="G38" s="18">
        <v>0</v>
      </c>
      <c r="H38" s="172">
        <v>0</v>
      </c>
      <c r="I38" s="18">
        <v>1</v>
      </c>
      <c r="J38" s="172">
        <v>0.00039635354736424893</v>
      </c>
      <c r="K38" s="254" t="s">
        <v>575</v>
      </c>
    </row>
    <row r="39" spans="1:11" ht="15">
      <c r="A39" s="188">
        <v>53</v>
      </c>
      <c r="B39" s="156" t="s">
        <v>200</v>
      </c>
      <c r="C39" s="39">
        <v>8</v>
      </c>
      <c r="D39" s="172">
        <v>0.03669724770642202</v>
      </c>
      <c r="E39" s="18">
        <v>80</v>
      </c>
      <c r="F39" s="172">
        <v>0.05536332179930796</v>
      </c>
      <c r="G39" s="18">
        <v>58</v>
      </c>
      <c r="H39" s="172">
        <v>0.06744186046511629</v>
      </c>
      <c r="I39" s="18">
        <v>146</v>
      </c>
      <c r="J39" s="172">
        <v>0.05786761791518034</v>
      </c>
      <c r="K39" s="254" t="s">
        <v>475</v>
      </c>
    </row>
    <row r="40" spans="1:11" ht="29.25" thickBot="1">
      <c r="A40" s="192">
        <v>59</v>
      </c>
      <c r="B40" s="157" t="s">
        <v>201</v>
      </c>
      <c r="C40" s="40">
        <v>0</v>
      </c>
      <c r="D40" s="173">
        <v>0</v>
      </c>
      <c r="E40" s="19">
        <v>4</v>
      </c>
      <c r="F40" s="173">
        <v>0.0027681660899653974</v>
      </c>
      <c r="G40" s="19">
        <v>6</v>
      </c>
      <c r="H40" s="173">
        <v>0.006976744186046511</v>
      </c>
      <c r="I40" s="19">
        <v>10</v>
      </c>
      <c r="J40" s="173">
        <v>0.003963535473642489</v>
      </c>
      <c r="K40" s="254" t="s">
        <v>476</v>
      </c>
    </row>
    <row r="41" spans="1:11" ht="15.75" thickBot="1">
      <c r="A41" s="179">
        <v>6</v>
      </c>
      <c r="B41" s="154" t="s">
        <v>202</v>
      </c>
      <c r="C41" s="69">
        <v>3</v>
      </c>
      <c r="D41" s="180">
        <v>0.013761467889908258</v>
      </c>
      <c r="E41" s="69">
        <v>9</v>
      </c>
      <c r="F41" s="180">
        <v>0.006228373702422145</v>
      </c>
      <c r="G41" s="69">
        <v>4</v>
      </c>
      <c r="H41" s="180">
        <v>0.004651162790697674</v>
      </c>
      <c r="I41" s="69">
        <v>16</v>
      </c>
      <c r="J41" s="180">
        <v>0.006341656757827983</v>
      </c>
      <c r="K41" s="254"/>
    </row>
    <row r="42" spans="1:11" ht="15">
      <c r="A42" s="188">
        <v>60</v>
      </c>
      <c r="B42" s="156" t="s">
        <v>203</v>
      </c>
      <c r="C42" s="18">
        <v>0</v>
      </c>
      <c r="D42" s="172">
        <v>0</v>
      </c>
      <c r="E42" s="18">
        <v>1</v>
      </c>
      <c r="F42" s="172">
        <v>0.0006920415224913494</v>
      </c>
      <c r="G42" s="18">
        <v>0</v>
      </c>
      <c r="H42" s="172">
        <v>0</v>
      </c>
      <c r="I42" s="18">
        <v>1</v>
      </c>
      <c r="J42" s="172">
        <v>0.00039635354736424893</v>
      </c>
      <c r="K42" s="254" t="s">
        <v>477</v>
      </c>
    </row>
    <row r="43" spans="1:11" ht="15">
      <c r="A43" s="188">
        <v>61</v>
      </c>
      <c r="B43" s="156" t="s">
        <v>204</v>
      </c>
      <c r="C43" s="39">
        <v>1</v>
      </c>
      <c r="D43" s="172">
        <v>0.0045871559633027525</v>
      </c>
      <c r="E43" s="18">
        <v>3</v>
      </c>
      <c r="F43" s="172">
        <v>0.0020761245674740486</v>
      </c>
      <c r="G43" s="18">
        <v>0</v>
      </c>
      <c r="H43" s="172">
        <v>0</v>
      </c>
      <c r="I43" s="18">
        <v>4</v>
      </c>
      <c r="J43" s="172">
        <v>0.0015854141894569957</v>
      </c>
      <c r="K43" s="254" t="s">
        <v>478</v>
      </c>
    </row>
    <row r="44" spans="1:11" ht="15">
      <c r="A44" s="188">
        <v>62</v>
      </c>
      <c r="B44" s="156" t="s">
        <v>205</v>
      </c>
      <c r="C44" s="39">
        <v>0</v>
      </c>
      <c r="D44" s="172">
        <v>0</v>
      </c>
      <c r="E44" s="18">
        <v>2</v>
      </c>
      <c r="F44" s="172">
        <v>0.0013840830449826987</v>
      </c>
      <c r="G44" s="18">
        <v>1</v>
      </c>
      <c r="H44" s="172">
        <v>0.0011627906976744186</v>
      </c>
      <c r="I44" s="18">
        <v>3</v>
      </c>
      <c r="J44" s="172">
        <v>0.0011890606420927466</v>
      </c>
      <c r="K44" s="254" t="s">
        <v>479</v>
      </c>
    </row>
    <row r="45" spans="1:11" ht="15">
      <c r="A45" s="188">
        <v>63</v>
      </c>
      <c r="B45" s="156" t="s">
        <v>206</v>
      </c>
      <c r="C45" s="39">
        <v>2</v>
      </c>
      <c r="D45" s="172">
        <v>0.009174311926605505</v>
      </c>
      <c r="E45" s="18">
        <v>3</v>
      </c>
      <c r="F45" s="172">
        <v>0.0020761245674740486</v>
      </c>
      <c r="G45" s="18">
        <v>2</v>
      </c>
      <c r="H45" s="172">
        <v>0.002325581395348837</v>
      </c>
      <c r="I45" s="18">
        <v>7</v>
      </c>
      <c r="J45" s="172">
        <v>0.0027744748315497426</v>
      </c>
      <c r="K45" s="254" t="s">
        <v>480</v>
      </c>
    </row>
    <row r="46" spans="1:11" ht="15">
      <c r="A46" s="188">
        <v>64</v>
      </c>
      <c r="B46" s="156" t="s">
        <v>207</v>
      </c>
      <c r="C46" s="18">
        <v>0</v>
      </c>
      <c r="D46" s="172">
        <v>0</v>
      </c>
      <c r="E46" s="18">
        <v>0</v>
      </c>
      <c r="F46" s="172">
        <v>0</v>
      </c>
      <c r="G46" s="18">
        <v>0</v>
      </c>
      <c r="H46" s="172">
        <v>0</v>
      </c>
      <c r="I46" s="18">
        <v>0</v>
      </c>
      <c r="J46" s="172">
        <v>0</v>
      </c>
      <c r="K46" s="254"/>
    </row>
    <row r="47" spans="1:11" ht="29.25" thickBot="1">
      <c r="A47" s="200">
        <v>69</v>
      </c>
      <c r="B47" s="159" t="s">
        <v>208</v>
      </c>
      <c r="C47" s="32">
        <v>0</v>
      </c>
      <c r="D47" s="177">
        <v>0</v>
      </c>
      <c r="E47" s="32">
        <v>0</v>
      </c>
      <c r="F47" s="177">
        <v>0</v>
      </c>
      <c r="G47" s="32">
        <v>1</v>
      </c>
      <c r="H47" s="177">
        <v>0.0011627906976744186</v>
      </c>
      <c r="I47" s="32">
        <v>1</v>
      </c>
      <c r="J47" s="177">
        <v>0.00039635354736424893</v>
      </c>
      <c r="K47" s="254" t="s">
        <v>481</v>
      </c>
    </row>
    <row r="48" spans="1:11" ht="15.75" thickBot="1">
      <c r="A48" s="179">
        <v>7</v>
      </c>
      <c r="B48" s="154" t="s">
        <v>225</v>
      </c>
      <c r="C48" s="69">
        <v>10</v>
      </c>
      <c r="D48" s="180">
        <v>0.045871559633027525</v>
      </c>
      <c r="E48" s="69">
        <v>79</v>
      </c>
      <c r="F48" s="180">
        <v>0.05467128027681661</v>
      </c>
      <c r="G48" s="69">
        <v>47</v>
      </c>
      <c r="H48" s="180">
        <v>0.05465116279069768</v>
      </c>
      <c r="I48" s="69">
        <v>136</v>
      </c>
      <c r="J48" s="180">
        <v>0.053904082441537854</v>
      </c>
      <c r="K48" s="254"/>
    </row>
    <row r="49" spans="1:11" ht="15">
      <c r="A49" s="188">
        <v>70</v>
      </c>
      <c r="B49" s="156" t="s">
        <v>210</v>
      </c>
      <c r="C49" s="18">
        <v>1</v>
      </c>
      <c r="D49" s="172">
        <v>0.0045871559633027525</v>
      </c>
      <c r="E49" s="18">
        <v>10</v>
      </c>
      <c r="F49" s="172">
        <v>0.006920415224913495</v>
      </c>
      <c r="G49" s="18">
        <v>8</v>
      </c>
      <c r="H49" s="172">
        <v>0.009302325581395349</v>
      </c>
      <c r="I49" s="18">
        <v>19</v>
      </c>
      <c r="J49" s="172">
        <v>0.007530717399920729</v>
      </c>
      <c r="K49" s="254" t="s">
        <v>482</v>
      </c>
    </row>
    <row r="50" spans="1:11" ht="15">
      <c r="A50" s="188">
        <v>71</v>
      </c>
      <c r="B50" s="156" t="s">
        <v>211</v>
      </c>
      <c r="C50" s="39">
        <v>8</v>
      </c>
      <c r="D50" s="172">
        <v>0.03669724770642202</v>
      </c>
      <c r="E50" s="18">
        <v>65</v>
      </c>
      <c r="F50" s="172">
        <v>0.04498269896193772</v>
      </c>
      <c r="G50" s="18">
        <v>35</v>
      </c>
      <c r="H50" s="172">
        <v>0.040697674418604654</v>
      </c>
      <c r="I50" s="18">
        <v>108</v>
      </c>
      <c r="J50" s="172">
        <v>0.04280618311533888</v>
      </c>
      <c r="K50" s="254" t="s">
        <v>483</v>
      </c>
    </row>
    <row r="51" spans="1:11" ht="28.5">
      <c r="A51" s="188">
        <v>72</v>
      </c>
      <c r="B51" s="156" t="s">
        <v>212</v>
      </c>
      <c r="C51" s="18">
        <v>0</v>
      </c>
      <c r="D51" s="172">
        <v>0</v>
      </c>
      <c r="E51" s="18">
        <v>0</v>
      </c>
      <c r="F51" s="172">
        <v>0</v>
      </c>
      <c r="G51" s="18">
        <v>0</v>
      </c>
      <c r="H51" s="172">
        <v>0</v>
      </c>
      <c r="I51" s="18">
        <v>0</v>
      </c>
      <c r="J51" s="172">
        <v>0</v>
      </c>
      <c r="K51" s="254" t="s">
        <v>484</v>
      </c>
    </row>
    <row r="52" spans="1:11" ht="15">
      <c r="A52" s="188">
        <v>73</v>
      </c>
      <c r="B52" s="156" t="s">
        <v>213</v>
      </c>
      <c r="C52" s="39">
        <v>1</v>
      </c>
      <c r="D52" s="172">
        <v>0.0045871559633027525</v>
      </c>
      <c r="E52" s="18">
        <v>3</v>
      </c>
      <c r="F52" s="172">
        <v>0.0020761245674740486</v>
      </c>
      <c r="G52" s="18">
        <v>3</v>
      </c>
      <c r="H52" s="172">
        <v>0.0034883720930232553</v>
      </c>
      <c r="I52" s="18">
        <v>7</v>
      </c>
      <c r="J52" s="172">
        <v>0.0027744748315497426</v>
      </c>
      <c r="K52" s="254" t="s">
        <v>485</v>
      </c>
    </row>
    <row r="53" spans="1:11" ht="29.25" thickBot="1">
      <c r="A53" s="192">
        <v>79</v>
      </c>
      <c r="B53" s="157" t="s">
        <v>214</v>
      </c>
      <c r="C53" s="19">
        <v>0</v>
      </c>
      <c r="D53" s="173">
        <v>0</v>
      </c>
      <c r="E53" s="19">
        <v>1</v>
      </c>
      <c r="F53" s="173">
        <v>0.0006920415224913494</v>
      </c>
      <c r="G53" s="19">
        <v>1</v>
      </c>
      <c r="H53" s="173">
        <v>0.0011627906976744186</v>
      </c>
      <c r="I53" s="19">
        <v>2</v>
      </c>
      <c r="J53" s="173">
        <v>0.0007927070947284979</v>
      </c>
      <c r="K53" s="254" t="s">
        <v>486</v>
      </c>
    </row>
    <row r="54" spans="1:11" ht="15.75" thickBot="1">
      <c r="A54" s="179">
        <v>8</v>
      </c>
      <c r="B54" s="154" t="s">
        <v>215</v>
      </c>
      <c r="C54" s="69">
        <v>0</v>
      </c>
      <c r="D54" s="180">
        <v>0</v>
      </c>
      <c r="E54" s="69">
        <v>16</v>
      </c>
      <c r="F54" s="180">
        <v>0.011072664359861591</v>
      </c>
      <c r="G54" s="69">
        <v>7</v>
      </c>
      <c r="H54" s="180">
        <v>0.00813953488372093</v>
      </c>
      <c r="I54" s="69">
        <v>23</v>
      </c>
      <c r="J54" s="180">
        <v>0.009116131589377725</v>
      </c>
      <c r="K54" s="254"/>
    </row>
    <row r="55" spans="1:11" ht="15">
      <c r="A55" s="188">
        <v>80</v>
      </c>
      <c r="B55" s="156" t="s">
        <v>216</v>
      </c>
      <c r="C55" s="18">
        <v>0</v>
      </c>
      <c r="D55" s="172">
        <v>0</v>
      </c>
      <c r="E55" s="18">
        <v>1</v>
      </c>
      <c r="F55" s="172">
        <v>0.0006920415224913494</v>
      </c>
      <c r="G55" s="18">
        <v>1</v>
      </c>
      <c r="H55" s="172">
        <v>0.0011627906976744186</v>
      </c>
      <c r="I55" s="18">
        <v>2</v>
      </c>
      <c r="J55" s="172">
        <v>0.0007927070947284979</v>
      </c>
      <c r="K55" s="254" t="s">
        <v>487</v>
      </c>
    </row>
    <row r="56" spans="1:11" ht="15">
      <c r="A56" s="188">
        <v>81</v>
      </c>
      <c r="B56" s="156" t="s">
        <v>217</v>
      </c>
      <c r="C56" s="18">
        <v>0</v>
      </c>
      <c r="D56" s="172">
        <v>0</v>
      </c>
      <c r="E56" s="18">
        <v>0</v>
      </c>
      <c r="F56" s="172">
        <v>0</v>
      </c>
      <c r="G56" s="18">
        <v>1</v>
      </c>
      <c r="H56" s="172">
        <v>0.0011627906976744186</v>
      </c>
      <c r="I56" s="18">
        <v>1</v>
      </c>
      <c r="J56" s="172">
        <v>0.00039635354736424893</v>
      </c>
      <c r="K56" s="262" t="s">
        <v>576</v>
      </c>
    </row>
    <row r="57" spans="1:11" ht="15">
      <c r="A57" s="188">
        <v>82</v>
      </c>
      <c r="B57" s="156" t="s">
        <v>218</v>
      </c>
      <c r="C57" s="18">
        <v>0</v>
      </c>
      <c r="D57" s="172">
        <v>0</v>
      </c>
      <c r="E57" s="18">
        <v>0</v>
      </c>
      <c r="F57" s="172">
        <v>0</v>
      </c>
      <c r="G57" s="18">
        <v>0</v>
      </c>
      <c r="H57" s="172">
        <v>0</v>
      </c>
      <c r="I57" s="18">
        <v>0</v>
      </c>
      <c r="J57" s="172">
        <v>0</v>
      </c>
      <c r="K57" s="254"/>
    </row>
    <row r="58" spans="1:11" ht="15">
      <c r="A58" s="188">
        <v>83</v>
      </c>
      <c r="B58" s="156" t="s">
        <v>219</v>
      </c>
      <c r="C58" s="18">
        <v>0</v>
      </c>
      <c r="D58" s="172">
        <v>0</v>
      </c>
      <c r="E58" s="18">
        <v>6</v>
      </c>
      <c r="F58" s="172">
        <v>0.004152249134948097</v>
      </c>
      <c r="G58" s="18">
        <v>0</v>
      </c>
      <c r="H58" s="172">
        <v>0</v>
      </c>
      <c r="I58" s="18">
        <v>6</v>
      </c>
      <c r="J58" s="172">
        <v>0.0023781212841854932</v>
      </c>
      <c r="K58" s="254" t="s">
        <v>488</v>
      </c>
    </row>
    <row r="59" spans="1:11" ht="29.25" thickBot="1">
      <c r="A59" s="200">
        <v>89</v>
      </c>
      <c r="B59" s="159" t="s">
        <v>220</v>
      </c>
      <c r="C59" s="32">
        <v>0</v>
      </c>
      <c r="D59" s="177">
        <v>0</v>
      </c>
      <c r="E59" s="32">
        <v>9</v>
      </c>
      <c r="F59" s="177">
        <v>0.006228373702422145</v>
      </c>
      <c r="G59" s="32">
        <v>5</v>
      </c>
      <c r="H59" s="177">
        <v>0.005813953488372093</v>
      </c>
      <c r="I59" s="32">
        <v>14</v>
      </c>
      <c r="J59" s="177">
        <v>0.005548949663099485</v>
      </c>
      <c r="K59" s="254" t="s">
        <v>489</v>
      </c>
    </row>
    <row r="60" spans="1:11" ht="15.75" thickBot="1">
      <c r="A60" s="179">
        <v>99</v>
      </c>
      <c r="B60" s="154" t="s">
        <v>221</v>
      </c>
      <c r="C60" s="69">
        <v>9</v>
      </c>
      <c r="D60" s="180">
        <v>0.04128440366972477</v>
      </c>
      <c r="E60" s="69">
        <v>66</v>
      </c>
      <c r="F60" s="180">
        <v>0.045674740484429065</v>
      </c>
      <c r="G60" s="69">
        <v>42</v>
      </c>
      <c r="H60" s="180">
        <v>0.04883720930232558</v>
      </c>
      <c r="I60" s="69">
        <v>117</v>
      </c>
      <c r="J60" s="180">
        <v>0.04637336504161712</v>
      </c>
      <c r="K60" s="254" t="s">
        <v>490</v>
      </c>
    </row>
    <row r="61" spans="1:11" ht="15.75" thickBot="1">
      <c r="A61" s="359" t="s">
        <v>103</v>
      </c>
      <c r="B61" s="360"/>
      <c r="C61" s="28">
        <v>218</v>
      </c>
      <c r="D61" s="29">
        <v>1</v>
      </c>
      <c r="E61" s="28">
        <v>1445</v>
      </c>
      <c r="F61" s="29">
        <v>1</v>
      </c>
      <c r="G61" s="28">
        <v>860</v>
      </c>
      <c r="H61" s="29">
        <v>1</v>
      </c>
      <c r="I61" s="28">
        <v>2523</v>
      </c>
      <c r="J61" s="29">
        <v>1</v>
      </c>
      <c r="K61" s="254" t="s">
        <v>435</v>
      </c>
    </row>
    <row r="62" spans="1:10" ht="15">
      <c r="A62" s="207"/>
      <c r="B62" s="9"/>
      <c r="C62" s="9"/>
      <c r="D62" s="164"/>
      <c r="E62" s="9"/>
      <c r="F62" s="164"/>
      <c r="G62" s="9"/>
      <c r="H62" s="164"/>
      <c r="I62" s="9"/>
      <c r="J62" s="9"/>
    </row>
    <row r="63" spans="1:10" ht="15">
      <c r="A63" s="33"/>
      <c r="B63" s="9"/>
      <c r="C63" s="9">
        <f aca="true" t="shared" si="0" ref="C63:I63">SUM(C55:C60,C49:C53,C42:C46,C47,C36:C40,C28:C34,C23:C26,C10:C15,C17:C21,C7:C9,C5)</f>
        <v>218</v>
      </c>
      <c r="D63" s="278">
        <f t="shared" si="0"/>
        <v>1.0000000000000002</v>
      </c>
      <c r="E63" s="9">
        <f t="shared" si="0"/>
        <v>1445</v>
      </c>
      <c r="F63" s="278">
        <f t="shared" si="0"/>
        <v>1</v>
      </c>
      <c r="G63" s="9">
        <f t="shared" si="0"/>
        <v>860</v>
      </c>
      <c r="H63" s="278">
        <f t="shared" si="0"/>
        <v>1</v>
      </c>
      <c r="I63" s="9">
        <f t="shared" si="0"/>
        <v>2523</v>
      </c>
      <c r="J63" s="281">
        <f>SUM(J60,J54,J48,J41,J35,J22,J27,J16,J6,J5)</f>
        <v>1</v>
      </c>
    </row>
    <row r="64" spans="1:10" ht="15">
      <c r="A64" s="9"/>
      <c r="B64" s="9"/>
      <c r="C64" s="9"/>
      <c r="D64" s="164"/>
      <c r="E64" s="9"/>
      <c r="F64" s="164"/>
      <c r="G64" s="9"/>
      <c r="H64" s="164"/>
      <c r="I64" s="9" t="s">
        <v>626</v>
      </c>
      <c r="J64" s="9"/>
    </row>
    <row r="65" spans="1:10" ht="15">
      <c r="A65" s="9"/>
      <c r="B65" s="9"/>
      <c r="C65" s="9"/>
      <c r="D65" s="164"/>
      <c r="E65" s="9"/>
      <c r="F65" s="164"/>
      <c r="G65" s="9"/>
      <c r="H65" s="164"/>
      <c r="I65" s="9"/>
      <c r="J65" s="9"/>
    </row>
  </sheetData>
  <sheetProtection/>
  <mergeCells count="9">
    <mergeCell ref="A61:B61"/>
    <mergeCell ref="A1:J1"/>
    <mergeCell ref="A2:A4"/>
    <mergeCell ref="B2:B4"/>
    <mergeCell ref="C2:H2"/>
    <mergeCell ref="I2:J3"/>
    <mergeCell ref="C3:D3"/>
    <mergeCell ref="E3:F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9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0.7109375" style="165" customWidth="1"/>
    <col min="2" max="2" width="88.8515625" style="165" customWidth="1"/>
    <col min="3" max="9" width="12.28125" style="165" customWidth="1"/>
    <col min="10" max="10" width="11.421875" style="254" customWidth="1"/>
    <col min="11" max="16384" width="9.140625" style="165" customWidth="1"/>
  </cols>
  <sheetData>
    <row r="1" spans="1:9" ht="39.75" customHeight="1" thickBot="1" thickTop="1">
      <c r="A1" s="326" t="s">
        <v>616</v>
      </c>
      <c r="B1" s="327"/>
      <c r="C1" s="327"/>
      <c r="D1" s="327"/>
      <c r="E1" s="327"/>
      <c r="F1" s="327"/>
      <c r="G1" s="327"/>
      <c r="H1" s="328"/>
      <c r="I1" s="341"/>
    </row>
    <row r="2" spans="1:9" ht="19.5" customHeight="1" thickBot="1" thickTop="1">
      <c r="A2" s="316" t="s">
        <v>30</v>
      </c>
      <c r="B2" s="318" t="s">
        <v>166</v>
      </c>
      <c r="C2" s="297" t="s">
        <v>165</v>
      </c>
      <c r="D2" s="298"/>
      <c r="E2" s="298"/>
      <c r="F2" s="298"/>
      <c r="G2" s="298"/>
      <c r="H2" s="342" t="s">
        <v>103</v>
      </c>
      <c r="I2" s="343"/>
    </row>
    <row r="3" spans="1:9" ht="19.5" customHeight="1">
      <c r="A3" s="316"/>
      <c r="B3" s="318"/>
      <c r="C3" s="338" t="s">
        <v>112</v>
      </c>
      <c r="D3" s="339"/>
      <c r="E3" s="338" t="s">
        <v>113</v>
      </c>
      <c r="F3" s="339"/>
      <c r="G3" s="275" t="s">
        <v>628</v>
      </c>
      <c r="H3" s="344"/>
      <c r="I3" s="345"/>
    </row>
    <row r="4" spans="1:9" ht="19.5" customHeight="1" thickBot="1">
      <c r="A4" s="317"/>
      <c r="B4" s="319"/>
      <c r="C4" s="35" t="s">
        <v>33</v>
      </c>
      <c r="D4" s="36" t="s">
        <v>34</v>
      </c>
      <c r="E4" s="35" t="s">
        <v>33</v>
      </c>
      <c r="F4" s="36" t="s">
        <v>34</v>
      </c>
      <c r="G4" s="35" t="s">
        <v>33</v>
      </c>
      <c r="H4" s="12" t="s">
        <v>33</v>
      </c>
      <c r="I4" s="13" t="s">
        <v>34</v>
      </c>
    </row>
    <row r="5" spans="1:10" ht="15.75" thickBot="1">
      <c r="A5" s="179" t="s">
        <v>35</v>
      </c>
      <c r="B5" s="154" t="s">
        <v>36</v>
      </c>
      <c r="C5" s="88">
        <v>118</v>
      </c>
      <c r="D5" s="181">
        <v>0.08054607508532423</v>
      </c>
      <c r="E5" s="90">
        <v>86</v>
      </c>
      <c r="F5" s="180">
        <v>0.08277189605389798</v>
      </c>
      <c r="G5" s="90">
        <v>3</v>
      </c>
      <c r="H5" s="90">
        <v>207</v>
      </c>
      <c r="I5" s="180">
        <v>0.08204518430439953</v>
      </c>
      <c r="J5" s="254" t="s">
        <v>491</v>
      </c>
    </row>
    <row r="6" spans="1:9" ht="15.75" thickBot="1">
      <c r="A6" s="179" t="s">
        <v>37</v>
      </c>
      <c r="B6" s="154" t="s">
        <v>167</v>
      </c>
      <c r="C6" s="88">
        <v>7</v>
      </c>
      <c r="D6" s="181">
        <v>0.00477815699658703</v>
      </c>
      <c r="E6" s="90">
        <v>4</v>
      </c>
      <c r="F6" s="180">
        <v>0.0038498556304138597</v>
      </c>
      <c r="G6" s="90">
        <v>0</v>
      </c>
      <c r="H6" s="90">
        <v>11</v>
      </c>
      <c r="I6" s="180">
        <v>0.0043598890210067385</v>
      </c>
    </row>
    <row r="7" spans="1:10" ht="15">
      <c r="A7" s="188">
        <v>10</v>
      </c>
      <c r="B7" s="156" t="s">
        <v>168</v>
      </c>
      <c r="C7" s="42">
        <v>0</v>
      </c>
      <c r="D7" s="190">
        <v>0</v>
      </c>
      <c r="E7" s="42">
        <v>0</v>
      </c>
      <c r="F7" s="189">
        <v>0</v>
      </c>
      <c r="G7" s="42">
        <v>0</v>
      </c>
      <c r="H7" s="42">
        <v>0</v>
      </c>
      <c r="I7" s="189">
        <v>0</v>
      </c>
      <c r="J7" s="254" t="s">
        <v>574</v>
      </c>
    </row>
    <row r="8" spans="1:10" ht="15">
      <c r="A8" s="188">
        <v>11</v>
      </c>
      <c r="B8" s="156" t="s">
        <v>169</v>
      </c>
      <c r="C8" s="39">
        <v>0</v>
      </c>
      <c r="D8" s="175">
        <v>0</v>
      </c>
      <c r="E8" s="43">
        <v>0</v>
      </c>
      <c r="F8" s="172">
        <v>0</v>
      </c>
      <c r="G8" s="43">
        <v>0</v>
      </c>
      <c r="H8" s="43">
        <v>0</v>
      </c>
      <c r="I8" s="172">
        <v>0</v>
      </c>
      <c r="J8" s="254" t="s">
        <v>453</v>
      </c>
    </row>
    <row r="9" spans="1:9" ht="15">
      <c r="A9" s="188">
        <v>12</v>
      </c>
      <c r="B9" s="156" t="s">
        <v>170</v>
      </c>
      <c r="C9" s="39">
        <v>0</v>
      </c>
      <c r="D9" s="175">
        <v>0</v>
      </c>
      <c r="E9" s="39">
        <v>0</v>
      </c>
      <c r="F9" s="172">
        <v>0</v>
      </c>
      <c r="G9" s="39">
        <v>0</v>
      </c>
      <c r="H9" s="39">
        <v>0</v>
      </c>
      <c r="I9" s="172">
        <v>0</v>
      </c>
    </row>
    <row r="10" spans="1:10" ht="15">
      <c r="A10" s="188">
        <v>13</v>
      </c>
      <c r="B10" s="156" t="s">
        <v>171</v>
      </c>
      <c r="C10" s="39">
        <v>1</v>
      </c>
      <c r="D10" s="175">
        <v>0.0006825938566552901</v>
      </c>
      <c r="E10" s="43">
        <v>0</v>
      </c>
      <c r="F10" s="172">
        <v>0</v>
      </c>
      <c r="G10" s="43">
        <v>0</v>
      </c>
      <c r="H10" s="43">
        <v>1</v>
      </c>
      <c r="I10" s="172">
        <v>0.00039635354736424893</v>
      </c>
      <c r="J10" s="254" t="s">
        <v>454</v>
      </c>
    </row>
    <row r="11" spans="1:10" ht="15">
      <c r="A11" s="188">
        <v>14</v>
      </c>
      <c r="B11" s="156" t="s">
        <v>172</v>
      </c>
      <c r="C11" s="39">
        <v>3</v>
      </c>
      <c r="D11" s="175">
        <v>0.0020477815699658703</v>
      </c>
      <c r="E11" s="43">
        <v>0</v>
      </c>
      <c r="F11" s="172">
        <v>0</v>
      </c>
      <c r="G11" s="43">
        <v>0</v>
      </c>
      <c r="H11" s="43">
        <v>3</v>
      </c>
      <c r="I11" s="172">
        <v>0.0011890606420927466</v>
      </c>
      <c r="J11" s="254" t="s">
        <v>455</v>
      </c>
    </row>
    <row r="12" spans="1:10" ht="15">
      <c r="A12" s="188">
        <v>15</v>
      </c>
      <c r="B12" s="156" t="s">
        <v>173</v>
      </c>
      <c r="C12" s="39">
        <v>0</v>
      </c>
      <c r="D12" s="175">
        <v>0</v>
      </c>
      <c r="E12" s="39">
        <v>0</v>
      </c>
      <c r="F12" s="172">
        <v>0</v>
      </c>
      <c r="G12" s="39">
        <v>0</v>
      </c>
      <c r="H12" s="39">
        <v>0</v>
      </c>
      <c r="I12" s="172">
        <v>0</v>
      </c>
      <c r="J12" s="254" t="s">
        <v>456</v>
      </c>
    </row>
    <row r="13" spans="1:10" ht="15">
      <c r="A13" s="188">
        <v>16</v>
      </c>
      <c r="B13" s="156" t="s">
        <v>174</v>
      </c>
      <c r="C13" s="39">
        <v>0</v>
      </c>
      <c r="D13" s="175">
        <v>0</v>
      </c>
      <c r="E13" s="39">
        <v>0</v>
      </c>
      <c r="F13" s="172">
        <v>0</v>
      </c>
      <c r="G13" s="39">
        <v>0</v>
      </c>
      <c r="H13" s="39">
        <v>0</v>
      </c>
      <c r="I13" s="172">
        <v>0</v>
      </c>
      <c r="J13" s="254" t="s">
        <v>457</v>
      </c>
    </row>
    <row r="14" spans="1:9" ht="15">
      <c r="A14" s="188">
        <v>17</v>
      </c>
      <c r="B14" s="156" t="s">
        <v>175</v>
      </c>
      <c r="C14" s="39">
        <v>0</v>
      </c>
      <c r="D14" s="175">
        <v>0</v>
      </c>
      <c r="E14" s="43">
        <v>0</v>
      </c>
      <c r="F14" s="172">
        <v>0</v>
      </c>
      <c r="G14" s="43">
        <v>0</v>
      </c>
      <c r="H14" s="43">
        <v>0</v>
      </c>
      <c r="I14" s="172">
        <v>0</v>
      </c>
    </row>
    <row r="15" spans="1:10" ht="15.75" thickBot="1">
      <c r="A15" s="192">
        <v>19</v>
      </c>
      <c r="B15" s="157" t="s">
        <v>176</v>
      </c>
      <c r="C15" s="40">
        <v>3</v>
      </c>
      <c r="D15" s="193">
        <v>0.0020477815699658703</v>
      </c>
      <c r="E15" s="40">
        <v>4</v>
      </c>
      <c r="F15" s="173">
        <v>0.0038498556304138597</v>
      </c>
      <c r="G15" s="40">
        <v>0</v>
      </c>
      <c r="H15" s="40">
        <v>7</v>
      </c>
      <c r="I15" s="173">
        <v>0.0027744748315497426</v>
      </c>
      <c r="J15" s="254" t="s">
        <v>458</v>
      </c>
    </row>
    <row r="16" spans="1:9" ht="15.75" thickBot="1">
      <c r="A16" s="179">
        <v>2</v>
      </c>
      <c r="B16" s="154" t="s">
        <v>177</v>
      </c>
      <c r="C16" s="88">
        <v>0</v>
      </c>
      <c r="D16" s="181">
        <v>0</v>
      </c>
      <c r="E16" s="90">
        <v>0</v>
      </c>
      <c r="F16" s="180">
        <v>0</v>
      </c>
      <c r="G16" s="90">
        <v>0</v>
      </c>
      <c r="H16" s="90">
        <v>0</v>
      </c>
      <c r="I16" s="180">
        <v>0</v>
      </c>
    </row>
    <row r="17" spans="1:10" ht="15">
      <c r="A17" s="188">
        <v>20</v>
      </c>
      <c r="B17" s="156" t="s">
        <v>178</v>
      </c>
      <c r="C17" s="39">
        <v>0</v>
      </c>
      <c r="D17" s="175">
        <v>0</v>
      </c>
      <c r="E17" s="39">
        <v>0</v>
      </c>
      <c r="F17" s="172">
        <v>0</v>
      </c>
      <c r="G17" s="39">
        <v>0</v>
      </c>
      <c r="H17" s="39">
        <v>0</v>
      </c>
      <c r="I17" s="172">
        <v>0</v>
      </c>
      <c r="J17" s="254" t="s">
        <v>459</v>
      </c>
    </row>
    <row r="18" spans="1:9" ht="15">
      <c r="A18" s="188">
        <v>21</v>
      </c>
      <c r="B18" s="156" t="s">
        <v>179</v>
      </c>
      <c r="C18" s="39">
        <v>0</v>
      </c>
      <c r="D18" s="175">
        <v>0</v>
      </c>
      <c r="E18" s="43">
        <v>0</v>
      </c>
      <c r="F18" s="172">
        <v>0</v>
      </c>
      <c r="G18" s="43">
        <v>0</v>
      </c>
      <c r="H18" s="43">
        <v>0</v>
      </c>
      <c r="I18" s="172">
        <v>0</v>
      </c>
    </row>
    <row r="19" spans="1:10" ht="15">
      <c r="A19" s="188">
        <v>22</v>
      </c>
      <c r="B19" s="156" t="s">
        <v>180</v>
      </c>
      <c r="C19" s="39">
        <v>0</v>
      </c>
      <c r="D19" s="175">
        <v>0</v>
      </c>
      <c r="E19" s="39">
        <v>0</v>
      </c>
      <c r="F19" s="172">
        <v>0</v>
      </c>
      <c r="G19" s="39">
        <v>0</v>
      </c>
      <c r="H19" s="39">
        <v>0</v>
      </c>
      <c r="I19" s="172">
        <v>0</v>
      </c>
      <c r="J19" s="254" t="s">
        <v>578</v>
      </c>
    </row>
    <row r="20" spans="1:10" ht="15">
      <c r="A20" s="188">
        <v>23</v>
      </c>
      <c r="B20" s="156" t="s">
        <v>181</v>
      </c>
      <c r="C20" s="39">
        <v>0</v>
      </c>
      <c r="D20" s="175">
        <v>0</v>
      </c>
      <c r="E20" s="43">
        <v>0</v>
      </c>
      <c r="F20" s="172">
        <v>0</v>
      </c>
      <c r="G20" s="43">
        <v>0</v>
      </c>
      <c r="H20" s="43">
        <v>0</v>
      </c>
      <c r="I20" s="172">
        <v>0</v>
      </c>
      <c r="J20" s="254" t="s">
        <v>460</v>
      </c>
    </row>
    <row r="21" spans="1:10" ht="15.75" thickBot="1">
      <c r="A21" s="200">
        <v>29</v>
      </c>
      <c r="B21" s="159" t="s">
        <v>182</v>
      </c>
      <c r="C21" s="41">
        <v>0</v>
      </c>
      <c r="D21" s="176">
        <v>0</v>
      </c>
      <c r="E21" s="41">
        <v>0</v>
      </c>
      <c r="F21" s="177">
        <v>0</v>
      </c>
      <c r="G21" s="41">
        <v>0</v>
      </c>
      <c r="H21" s="41">
        <v>0</v>
      </c>
      <c r="I21" s="177">
        <v>0</v>
      </c>
      <c r="J21" s="254" t="s">
        <v>461</v>
      </c>
    </row>
    <row r="22" spans="1:9" ht="15.75" thickBot="1">
      <c r="A22" s="179">
        <v>3</v>
      </c>
      <c r="B22" s="154" t="s">
        <v>183</v>
      </c>
      <c r="C22" s="88">
        <v>509</v>
      </c>
      <c r="D22" s="181">
        <v>0.3474402730375426</v>
      </c>
      <c r="E22" s="90">
        <v>364</v>
      </c>
      <c r="F22" s="180">
        <v>0.35033686236766126</v>
      </c>
      <c r="G22" s="90">
        <v>8</v>
      </c>
      <c r="H22" s="90">
        <v>881</v>
      </c>
      <c r="I22" s="180">
        <v>0.34918747522790333</v>
      </c>
    </row>
    <row r="23" spans="1:10" ht="28.5">
      <c r="A23" s="188">
        <v>30</v>
      </c>
      <c r="B23" s="156" t="s">
        <v>184</v>
      </c>
      <c r="C23" s="39">
        <v>55</v>
      </c>
      <c r="D23" s="175">
        <v>0.03754266211604096</v>
      </c>
      <c r="E23" s="39">
        <v>51</v>
      </c>
      <c r="F23" s="172">
        <v>0.04908565928777671</v>
      </c>
      <c r="G23" s="39">
        <v>2</v>
      </c>
      <c r="H23" s="39">
        <v>108</v>
      </c>
      <c r="I23" s="172">
        <v>0.04280618311533888</v>
      </c>
      <c r="J23" s="254" t="s">
        <v>462</v>
      </c>
    </row>
    <row r="24" spans="1:10" ht="15">
      <c r="A24" s="188">
        <v>31</v>
      </c>
      <c r="B24" s="156" t="s">
        <v>185</v>
      </c>
      <c r="C24" s="39">
        <v>364</v>
      </c>
      <c r="D24" s="175">
        <v>0.2484641638225256</v>
      </c>
      <c r="E24" s="39">
        <v>276</v>
      </c>
      <c r="F24" s="172">
        <v>0.26564003849855633</v>
      </c>
      <c r="G24" s="39">
        <v>6</v>
      </c>
      <c r="H24" s="39">
        <v>646</v>
      </c>
      <c r="I24" s="172">
        <v>0.2560443915973048</v>
      </c>
      <c r="J24" s="254" t="s">
        <v>463</v>
      </c>
    </row>
    <row r="25" spans="1:10" ht="15">
      <c r="A25" s="188">
        <v>32</v>
      </c>
      <c r="B25" s="156" t="s">
        <v>186</v>
      </c>
      <c r="C25" s="39">
        <v>83</v>
      </c>
      <c r="D25" s="175">
        <v>0.05665529010238908</v>
      </c>
      <c r="E25" s="39">
        <v>27</v>
      </c>
      <c r="F25" s="172">
        <v>0.02598652550529355</v>
      </c>
      <c r="G25" s="39">
        <v>0</v>
      </c>
      <c r="H25" s="39">
        <v>110</v>
      </c>
      <c r="I25" s="172">
        <v>0.04359889021006738</v>
      </c>
      <c r="J25" s="254" t="s">
        <v>464</v>
      </c>
    </row>
    <row r="26" spans="1:10" ht="15.75" thickBot="1">
      <c r="A26" s="192">
        <v>39</v>
      </c>
      <c r="B26" s="157" t="s">
        <v>187</v>
      </c>
      <c r="C26" s="40">
        <v>7</v>
      </c>
      <c r="D26" s="193">
        <v>0.00477815699658703</v>
      </c>
      <c r="E26" s="44">
        <v>10</v>
      </c>
      <c r="F26" s="173">
        <v>0.009624639076034646</v>
      </c>
      <c r="G26" s="44">
        <v>0</v>
      </c>
      <c r="H26" s="44">
        <v>17</v>
      </c>
      <c r="I26" s="173">
        <v>0.006738010305192233</v>
      </c>
      <c r="J26" s="254" t="s">
        <v>465</v>
      </c>
    </row>
    <row r="27" spans="1:9" ht="15.75" thickBot="1">
      <c r="A27" s="179">
        <v>4</v>
      </c>
      <c r="B27" s="154" t="s">
        <v>188</v>
      </c>
      <c r="C27" s="88">
        <v>576</v>
      </c>
      <c r="D27" s="181">
        <v>0.39317406143344713</v>
      </c>
      <c r="E27" s="90">
        <v>389</v>
      </c>
      <c r="F27" s="180">
        <v>0.37439846005774785</v>
      </c>
      <c r="G27" s="90">
        <v>5</v>
      </c>
      <c r="H27" s="90">
        <v>970</v>
      </c>
      <c r="I27" s="180">
        <v>0.3844629409433215</v>
      </c>
    </row>
    <row r="28" spans="1:10" ht="15">
      <c r="A28" s="188">
        <v>40</v>
      </c>
      <c r="B28" s="156" t="s">
        <v>189</v>
      </c>
      <c r="C28" s="39">
        <v>76</v>
      </c>
      <c r="D28" s="175">
        <v>0.05187713310580205</v>
      </c>
      <c r="E28" s="39">
        <v>63</v>
      </c>
      <c r="F28" s="172">
        <v>0.06063522617901828</v>
      </c>
      <c r="G28" s="39">
        <v>1</v>
      </c>
      <c r="H28" s="39">
        <v>140</v>
      </c>
      <c r="I28" s="172">
        <v>0.05548949663099485</v>
      </c>
      <c r="J28" s="254" t="s">
        <v>466</v>
      </c>
    </row>
    <row r="29" spans="1:10" ht="15">
      <c r="A29" s="188">
        <v>41</v>
      </c>
      <c r="B29" s="156" t="s">
        <v>190</v>
      </c>
      <c r="C29" s="39">
        <v>6</v>
      </c>
      <c r="D29" s="175">
        <v>0.004095563139931741</v>
      </c>
      <c r="E29" s="39">
        <v>2</v>
      </c>
      <c r="F29" s="172">
        <v>0.0019249278152069298</v>
      </c>
      <c r="G29" s="39">
        <v>0</v>
      </c>
      <c r="H29" s="39">
        <v>8</v>
      </c>
      <c r="I29" s="172">
        <v>0.0031708283789139914</v>
      </c>
      <c r="J29" s="254" t="s">
        <v>467</v>
      </c>
    </row>
    <row r="30" spans="1:10" ht="15">
      <c r="A30" s="188">
        <v>42</v>
      </c>
      <c r="B30" s="156" t="s">
        <v>191</v>
      </c>
      <c r="C30" s="39">
        <v>4</v>
      </c>
      <c r="D30" s="175">
        <v>0.0027303754266211604</v>
      </c>
      <c r="E30" s="39">
        <v>4</v>
      </c>
      <c r="F30" s="172">
        <v>0.0038498556304138597</v>
      </c>
      <c r="G30" s="39">
        <v>0</v>
      </c>
      <c r="H30" s="39">
        <v>8</v>
      </c>
      <c r="I30" s="172">
        <v>0.0031708283789139914</v>
      </c>
      <c r="J30" s="254" t="s">
        <v>468</v>
      </c>
    </row>
    <row r="31" spans="1:10" ht="15">
      <c r="A31" s="188">
        <v>43</v>
      </c>
      <c r="B31" s="156" t="s">
        <v>192</v>
      </c>
      <c r="C31" s="39">
        <v>1</v>
      </c>
      <c r="D31" s="175">
        <v>0.0006825938566552901</v>
      </c>
      <c r="E31" s="43">
        <v>0</v>
      </c>
      <c r="F31" s="172">
        <v>0</v>
      </c>
      <c r="G31" s="43">
        <v>0</v>
      </c>
      <c r="H31" s="43">
        <v>1</v>
      </c>
      <c r="I31" s="172">
        <v>0.00039635354736424893</v>
      </c>
      <c r="J31" s="254" t="s">
        <v>469</v>
      </c>
    </row>
    <row r="32" spans="1:10" ht="15">
      <c r="A32" s="188">
        <v>44</v>
      </c>
      <c r="B32" s="156" t="s">
        <v>193</v>
      </c>
      <c r="C32" s="39">
        <v>251</v>
      </c>
      <c r="D32" s="175">
        <v>0.17133105802047782</v>
      </c>
      <c r="E32" s="39">
        <v>187</v>
      </c>
      <c r="F32" s="172">
        <v>0.17998075072184794</v>
      </c>
      <c r="G32" s="39">
        <v>3</v>
      </c>
      <c r="H32" s="39">
        <v>441</v>
      </c>
      <c r="I32" s="172">
        <v>0.1747919143876338</v>
      </c>
      <c r="J32" s="254" t="s">
        <v>470</v>
      </c>
    </row>
    <row r="33" spans="1:10" ht="28.5">
      <c r="A33" s="188">
        <v>45</v>
      </c>
      <c r="B33" s="156" t="s">
        <v>194</v>
      </c>
      <c r="C33" s="39">
        <v>224</v>
      </c>
      <c r="D33" s="175">
        <v>0.15290102389078497</v>
      </c>
      <c r="E33" s="39">
        <v>125</v>
      </c>
      <c r="F33" s="172">
        <v>0.12030798845043313</v>
      </c>
      <c r="G33" s="39">
        <v>1</v>
      </c>
      <c r="H33" s="39">
        <v>350</v>
      </c>
      <c r="I33" s="172">
        <v>0.13872374157748715</v>
      </c>
      <c r="J33" s="254" t="s">
        <v>471</v>
      </c>
    </row>
    <row r="34" spans="1:10" ht="15.75" thickBot="1">
      <c r="A34" s="200">
        <v>49</v>
      </c>
      <c r="B34" s="159" t="s">
        <v>195</v>
      </c>
      <c r="C34" s="41">
        <v>14</v>
      </c>
      <c r="D34" s="176">
        <v>0.00955631399317406</v>
      </c>
      <c r="E34" s="45">
        <v>8</v>
      </c>
      <c r="F34" s="177">
        <v>0.007699711260827719</v>
      </c>
      <c r="G34" s="45">
        <v>0</v>
      </c>
      <c r="H34" s="45">
        <v>22</v>
      </c>
      <c r="I34" s="177">
        <v>0.008719778042013475</v>
      </c>
      <c r="J34" s="254" t="s">
        <v>472</v>
      </c>
    </row>
    <row r="35" spans="1:9" ht="15.75" thickBot="1">
      <c r="A35" s="179">
        <v>5</v>
      </c>
      <c r="B35" s="154" t="s">
        <v>196</v>
      </c>
      <c r="C35" s="88">
        <v>98</v>
      </c>
      <c r="D35" s="181">
        <v>0.06689419795221843</v>
      </c>
      <c r="E35" s="90">
        <v>63</v>
      </c>
      <c r="F35" s="180">
        <v>0.06063522617901829</v>
      </c>
      <c r="G35" s="90">
        <v>1</v>
      </c>
      <c r="H35" s="90">
        <v>162</v>
      </c>
      <c r="I35" s="180">
        <v>0.06420927467300831</v>
      </c>
    </row>
    <row r="36" spans="1:10" ht="15">
      <c r="A36" s="188">
        <v>50</v>
      </c>
      <c r="B36" s="156" t="s">
        <v>197</v>
      </c>
      <c r="C36" s="39">
        <v>2</v>
      </c>
      <c r="D36" s="175">
        <v>0.0013651877133105802</v>
      </c>
      <c r="E36" s="39">
        <v>1</v>
      </c>
      <c r="F36" s="172">
        <v>0.0009624639076034649</v>
      </c>
      <c r="G36" s="39">
        <v>0</v>
      </c>
      <c r="H36" s="39">
        <v>3</v>
      </c>
      <c r="I36" s="172">
        <v>0.0011890606420927466</v>
      </c>
      <c r="J36" s="254" t="s">
        <v>473</v>
      </c>
    </row>
    <row r="37" spans="1:10" ht="15">
      <c r="A37" s="188">
        <v>51</v>
      </c>
      <c r="B37" s="156" t="s">
        <v>198</v>
      </c>
      <c r="C37" s="39">
        <v>2</v>
      </c>
      <c r="D37" s="175">
        <v>0.0013651877133105802</v>
      </c>
      <c r="E37" s="39">
        <v>0</v>
      </c>
      <c r="F37" s="172">
        <v>0</v>
      </c>
      <c r="G37" s="39">
        <v>0</v>
      </c>
      <c r="H37" s="39">
        <v>2</v>
      </c>
      <c r="I37" s="172">
        <v>0.0007927070947284979</v>
      </c>
      <c r="J37" s="254" t="s">
        <v>474</v>
      </c>
    </row>
    <row r="38" spans="1:10" ht="15">
      <c r="A38" s="188">
        <v>52</v>
      </c>
      <c r="B38" s="156" t="s">
        <v>199</v>
      </c>
      <c r="C38" s="39">
        <v>1</v>
      </c>
      <c r="D38" s="175">
        <v>0.0006825938566552901</v>
      </c>
      <c r="E38" s="43">
        <v>0</v>
      </c>
      <c r="F38" s="172">
        <v>0</v>
      </c>
      <c r="G38" s="43">
        <v>0</v>
      </c>
      <c r="H38" s="43">
        <v>1</v>
      </c>
      <c r="I38" s="172">
        <v>0.00039635354736424893</v>
      </c>
      <c r="J38" s="254" t="s">
        <v>575</v>
      </c>
    </row>
    <row r="39" spans="1:10" ht="15">
      <c r="A39" s="188">
        <v>53</v>
      </c>
      <c r="B39" s="156" t="s">
        <v>200</v>
      </c>
      <c r="C39" s="39">
        <v>89</v>
      </c>
      <c r="D39" s="175">
        <v>0.06075085324232082</v>
      </c>
      <c r="E39" s="39">
        <v>56</v>
      </c>
      <c r="F39" s="172">
        <v>0.05389797882579403</v>
      </c>
      <c r="G39" s="39">
        <v>1</v>
      </c>
      <c r="H39" s="39">
        <v>146</v>
      </c>
      <c r="I39" s="172">
        <v>0.05786761791518034</v>
      </c>
      <c r="J39" s="254" t="s">
        <v>475</v>
      </c>
    </row>
    <row r="40" spans="1:10" ht="15.75" thickBot="1">
      <c r="A40" s="192">
        <v>59</v>
      </c>
      <c r="B40" s="157" t="s">
        <v>201</v>
      </c>
      <c r="C40" s="40">
        <v>4</v>
      </c>
      <c r="D40" s="193">
        <v>0.0027303754266211604</v>
      </c>
      <c r="E40" s="40">
        <v>6</v>
      </c>
      <c r="F40" s="173">
        <v>0.005774783445620789</v>
      </c>
      <c r="G40" s="40">
        <v>0</v>
      </c>
      <c r="H40" s="40">
        <v>10</v>
      </c>
      <c r="I40" s="173">
        <v>0.003963535473642489</v>
      </c>
      <c r="J40" s="254" t="s">
        <v>476</v>
      </c>
    </row>
    <row r="41" spans="1:9" ht="15.75" thickBot="1">
      <c r="A41" s="179">
        <v>6</v>
      </c>
      <c r="B41" s="154" t="s">
        <v>202</v>
      </c>
      <c r="C41" s="88">
        <v>8</v>
      </c>
      <c r="D41" s="181">
        <v>0.005460750853242321</v>
      </c>
      <c r="E41" s="90">
        <v>8</v>
      </c>
      <c r="F41" s="180">
        <v>0.0076997112608277185</v>
      </c>
      <c r="G41" s="90">
        <v>0</v>
      </c>
      <c r="H41" s="90">
        <v>16</v>
      </c>
      <c r="I41" s="180">
        <v>0.006341656757827983</v>
      </c>
    </row>
    <row r="42" spans="1:10" ht="15">
      <c r="A42" s="188">
        <v>60</v>
      </c>
      <c r="B42" s="156" t="s">
        <v>203</v>
      </c>
      <c r="C42" s="39">
        <v>0</v>
      </c>
      <c r="D42" s="175">
        <v>0</v>
      </c>
      <c r="E42" s="39">
        <v>1</v>
      </c>
      <c r="F42" s="172">
        <v>0.0009624639076034649</v>
      </c>
      <c r="G42" s="39">
        <v>0</v>
      </c>
      <c r="H42" s="39">
        <v>1</v>
      </c>
      <c r="I42" s="172">
        <v>0.00039635354736424893</v>
      </c>
      <c r="J42" s="254" t="s">
        <v>477</v>
      </c>
    </row>
    <row r="43" spans="1:10" ht="15">
      <c r="A43" s="188">
        <v>61</v>
      </c>
      <c r="B43" s="156" t="s">
        <v>204</v>
      </c>
      <c r="C43" s="39">
        <v>2</v>
      </c>
      <c r="D43" s="175">
        <v>0.0013651877133105802</v>
      </c>
      <c r="E43" s="39">
        <v>2</v>
      </c>
      <c r="F43" s="172">
        <v>0.0019249278152069298</v>
      </c>
      <c r="G43" s="39">
        <v>0</v>
      </c>
      <c r="H43" s="39">
        <v>4</v>
      </c>
      <c r="I43" s="172">
        <v>0.0015854141894569957</v>
      </c>
      <c r="J43" s="254" t="s">
        <v>478</v>
      </c>
    </row>
    <row r="44" spans="1:10" ht="15">
      <c r="A44" s="188">
        <v>62</v>
      </c>
      <c r="B44" s="156" t="s">
        <v>205</v>
      </c>
      <c r="C44" s="39">
        <v>2</v>
      </c>
      <c r="D44" s="175">
        <v>0.0013651877133105802</v>
      </c>
      <c r="E44" s="39">
        <v>1</v>
      </c>
      <c r="F44" s="172">
        <v>0.0009624639076034649</v>
      </c>
      <c r="G44" s="39">
        <v>0</v>
      </c>
      <c r="H44" s="39">
        <v>3</v>
      </c>
      <c r="I44" s="172">
        <v>0.0011890606420927466</v>
      </c>
      <c r="J44" s="254" t="s">
        <v>479</v>
      </c>
    </row>
    <row r="45" spans="1:10" ht="15">
      <c r="A45" s="188">
        <v>63</v>
      </c>
      <c r="B45" s="156" t="s">
        <v>206</v>
      </c>
      <c r="C45" s="39">
        <v>4</v>
      </c>
      <c r="D45" s="175">
        <v>0.0027303754266211604</v>
      </c>
      <c r="E45" s="39">
        <v>3</v>
      </c>
      <c r="F45" s="172">
        <v>0.0028873917228103944</v>
      </c>
      <c r="G45" s="39">
        <v>0</v>
      </c>
      <c r="H45" s="39">
        <v>7</v>
      </c>
      <c r="I45" s="172">
        <v>0.0027744748315497426</v>
      </c>
      <c r="J45" s="254" t="s">
        <v>480</v>
      </c>
    </row>
    <row r="46" spans="1:9" ht="15">
      <c r="A46" s="188">
        <v>64</v>
      </c>
      <c r="B46" s="156" t="s">
        <v>207</v>
      </c>
      <c r="C46" s="39">
        <v>0</v>
      </c>
      <c r="D46" s="175">
        <v>0</v>
      </c>
      <c r="E46" s="43">
        <v>0</v>
      </c>
      <c r="F46" s="172">
        <v>0</v>
      </c>
      <c r="G46" s="43">
        <v>0</v>
      </c>
      <c r="H46" s="43">
        <v>0</v>
      </c>
      <c r="I46" s="172">
        <v>0</v>
      </c>
    </row>
    <row r="47" spans="1:10" ht="15.75" thickBot="1">
      <c r="A47" s="200">
        <v>69</v>
      </c>
      <c r="B47" s="159" t="s">
        <v>208</v>
      </c>
      <c r="C47" s="41">
        <v>0</v>
      </c>
      <c r="D47" s="176">
        <v>0</v>
      </c>
      <c r="E47" s="45">
        <v>1</v>
      </c>
      <c r="F47" s="177">
        <v>0.0009624639076034649</v>
      </c>
      <c r="G47" s="45">
        <v>0</v>
      </c>
      <c r="H47" s="45">
        <v>1</v>
      </c>
      <c r="I47" s="177">
        <v>0.00039635354736424893</v>
      </c>
      <c r="J47" s="254" t="s">
        <v>481</v>
      </c>
    </row>
    <row r="48" spans="1:9" ht="15.75" thickBot="1">
      <c r="A48" s="179">
        <v>7</v>
      </c>
      <c r="B48" s="154" t="s">
        <v>209</v>
      </c>
      <c r="C48" s="88">
        <v>69</v>
      </c>
      <c r="D48" s="181">
        <v>0.04709897610921502</v>
      </c>
      <c r="E48" s="90">
        <v>66</v>
      </c>
      <c r="F48" s="180">
        <v>0.06352261790182868</v>
      </c>
      <c r="G48" s="90">
        <v>1</v>
      </c>
      <c r="H48" s="90">
        <v>136</v>
      </c>
      <c r="I48" s="180">
        <v>0.053904082441537854</v>
      </c>
    </row>
    <row r="49" spans="1:10" ht="15">
      <c r="A49" s="188">
        <v>70</v>
      </c>
      <c r="B49" s="156" t="s">
        <v>210</v>
      </c>
      <c r="C49" s="39">
        <v>9</v>
      </c>
      <c r="D49" s="175">
        <v>0.0061433447098976105</v>
      </c>
      <c r="E49" s="39">
        <v>9</v>
      </c>
      <c r="F49" s="172">
        <v>0.008662175168431183</v>
      </c>
      <c r="G49" s="39">
        <v>1</v>
      </c>
      <c r="H49" s="39">
        <v>19</v>
      </c>
      <c r="I49" s="172">
        <v>0.007530717399920729</v>
      </c>
      <c r="J49" s="254" t="s">
        <v>482</v>
      </c>
    </row>
    <row r="50" spans="1:10" ht="15">
      <c r="A50" s="188">
        <v>71</v>
      </c>
      <c r="B50" s="156" t="s">
        <v>211</v>
      </c>
      <c r="C50" s="39">
        <v>55</v>
      </c>
      <c r="D50" s="175">
        <v>0.03754266211604096</v>
      </c>
      <c r="E50" s="39">
        <v>53</v>
      </c>
      <c r="F50" s="172">
        <v>0.051010587102983646</v>
      </c>
      <c r="G50" s="39">
        <v>0</v>
      </c>
      <c r="H50" s="39">
        <v>108</v>
      </c>
      <c r="I50" s="172">
        <v>0.04280618311533888</v>
      </c>
      <c r="J50" s="254" t="s">
        <v>483</v>
      </c>
    </row>
    <row r="51" spans="1:10" ht="15">
      <c r="A51" s="188">
        <v>72</v>
      </c>
      <c r="B51" s="156" t="s">
        <v>212</v>
      </c>
      <c r="C51" s="39">
        <v>0</v>
      </c>
      <c r="D51" s="175">
        <v>0</v>
      </c>
      <c r="E51" s="43">
        <v>0</v>
      </c>
      <c r="F51" s="172">
        <v>0</v>
      </c>
      <c r="G51" s="43">
        <v>0</v>
      </c>
      <c r="H51" s="43">
        <v>0</v>
      </c>
      <c r="I51" s="172">
        <v>0</v>
      </c>
      <c r="J51" s="254" t="s">
        <v>484</v>
      </c>
    </row>
    <row r="52" spans="1:10" ht="15">
      <c r="A52" s="188">
        <v>73</v>
      </c>
      <c r="B52" s="156" t="s">
        <v>213</v>
      </c>
      <c r="C52" s="39">
        <v>4</v>
      </c>
      <c r="D52" s="175">
        <v>0.0027303754266211604</v>
      </c>
      <c r="E52" s="39">
        <v>3</v>
      </c>
      <c r="F52" s="172">
        <v>0.0028873917228103944</v>
      </c>
      <c r="G52" s="39">
        <v>0</v>
      </c>
      <c r="H52" s="39">
        <v>7</v>
      </c>
      <c r="I52" s="172">
        <v>0.0027744748315497426</v>
      </c>
      <c r="J52" s="254" t="s">
        <v>485</v>
      </c>
    </row>
    <row r="53" spans="1:10" ht="15.75" thickBot="1">
      <c r="A53" s="192">
        <v>79</v>
      </c>
      <c r="B53" s="157" t="s">
        <v>214</v>
      </c>
      <c r="C53" s="40">
        <v>1</v>
      </c>
      <c r="D53" s="193">
        <v>0.0006825938566552901</v>
      </c>
      <c r="E53" s="44">
        <v>1</v>
      </c>
      <c r="F53" s="173">
        <v>0.0009624639076034649</v>
      </c>
      <c r="G53" s="44">
        <v>0</v>
      </c>
      <c r="H53" s="44">
        <v>2</v>
      </c>
      <c r="I53" s="173">
        <v>0.0007927070947284979</v>
      </c>
      <c r="J53" s="254" t="s">
        <v>486</v>
      </c>
    </row>
    <row r="54" spans="1:9" ht="15.75" thickBot="1">
      <c r="A54" s="179">
        <v>8</v>
      </c>
      <c r="B54" s="154" t="s">
        <v>215</v>
      </c>
      <c r="C54" s="88">
        <v>14</v>
      </c>
      <c r="D54" s="181">
        <v>0.00955631399317406</v>
      </c>
      <c r="E54" s="90">
        <v>9</v>
      </c>
      <c r="F54" s="180">
        <v>0.008662175168431183</v>
      </c>
      <c r="G54" s="90">
        <v>0</v>
      </c>
      <c r="H54" s="90">
        <v>23</v>
      </c>
      <c r="I54" s="180">
        <v>0.009116131589377725</v>
      </c>
    </row>
    <row r="55" spans="1:10" ht="15">
      <c r="A55" s="188">
        <v>80</v>
      </c>
      <c r="B55" s="156" t="s">
        <v>216</v>
      </c>
      <c r="C55" s="39">
        <v>1</v>
      </c>
      <c r="D55" s="175">
        <v>0.0006825938566552901</v>
      </c>
      <c r="E55" s="39">
        <v>1</v>
      </c>
      <c r="F55" s="172">
        <v>0.0009624639076034649</v>
      </c>
      <c r="G55" s="39">
        <v>0</v>
      </c>
      <c r="H55" s="39">
        <v>2</v>
      </c>
      <c r="I55" s="172">
        <v>0.0007927070947284979</v>
      </c>
      <c r="J55" s="254" t="s">
        <v>487</v>
      </c>
    </row>
    <row r="56" spans="1:10" ht="15">
      <c r="A56" s="188">
        <v>81</v>
      </c>
      <c r="B56" s="156" t="s">
        <v>217</v>
      </c>
      <c r="C56" s="39">
        <v>1</v>
      </c>
      <c r="D56" s="175">
        <v>0.0006825938566552901</v>
      </c>
      <c r="E56" s="43">
        <v>0</v>
      </c>
      <c r="F56" s="172">
        <v>0</v>
      </c>
      <c r="G56" s="43">
        <v>0</v>
      </c>
      <c r="H56" s="43">
        <v>1</v>
      </c>
      <c r="I56" s="172">
        <v>0.00039635354736424893</v>
      </c>
      <c r="J56" s="254" t="s">
        <v>576</v>
      </c>
    </row>
    <row r="57" spans="1:9" ht="15">
      <c r="A57" s="188">
        <v>82</v>
      </c>
      <c r="B57" s="156" t="s">
        <v>218</v>
      </c>
      <c r="C57" s="39">
        <v>0</v>
      </c>
      <c r="D57" s="175">
        <v>0</v>
      </c>
      <c r="E57" s="43">
        <v>0</v>
      </c>
      <c r="F57" s="172">
        <v>0</v>
      </c>
      <c r="G57" s="43">
        <v>0</v>
      </c>
      <c r="H57" s="43">
        <v>0</v>
      </c>
      <c r="I57" s="172">
        <v>0</v>
      </c>
    </row>
    <row r="58" spans="1:10" ht="15">
      <c r="A58" s="188">
        <v>83</v>
      </c>
      <c r="B58" s="156" t="s">
        <v>219</v>
      </c>
      <c r="C58" s="39">
        <v>5</v>
      </c>
      <c r="D58" s="175">
        <v>0.00341296928327645</v>
      </c>
      <c r="E58" s="43">
        <v>1</v>
      </c>
      <c r="F58" s="172">
        <v>0.0009624639076034649</v>
      </c>
      <c r="G58" s="43">
        <v>0</v>
      </c>
      <c r="H58" s="43">
        <v>6</v>
      </c>
      <c r="I58" s="172">
        <v>0.0023781212841854932</v>
      </c>
      <c r="J58" s="254" t="s">
        <v>488</v>
      </c>
    </row>
    <row r="59" spans="1:10" ht="15.75" thickBot="1">
      <c r="A59" s="200">
        <v>89</v>
      </c>
      <c r="B59" s="159" t="s">
        <v>220</v>
      </c>
      <c r="C59" s="41">
        <v>7</v>
      </c>
      <c r="D59" s="176">
        <v>0.00477815699658703</v>
      </c>
      <c r="E59" s="45">
        <v>7</v>
      </c>
      <c r="F59" s="177">
        <v>0.006737247353224254</v>
      </c>
      <c r="G59" s="45">
        <v>0</v>
      </c>
      <c r="H59" s="45">
        <v>14</v>
      </c>
      <c r="I59" s="177">
        <v>0.005548949663099485</v>
      </c>
      <c r="J59" s="254" t="s">
        <v>489</v>
      </c>
    </row>
    <row r="60" spans="1:10" ht="15.75" thickBot="1">
      <c r="A60" s="179">
        <v>99</v>
      </c>
      <c r="B60" s="154" t="s">
        <v>221</v>
      </c>
      <c r="C60" s="88">
        <v>66</v>
      </c>
      <c r="D60" s="181">
        <v>0.04505119453924915</v>
      </c>
      <c r="E60" s="90">
        <v>50</v>
      </c>
      <c r="F60" s="180">
        <v>0.04812319538017325</v>
      </c>
      <c r="G60" s="90">
        <v>1</v>
      </c>
      <c r="H60" s="90">
        <v>117</v>
      </c>
      <c r="I60" s="180">
        <v>0.04637336504161712</v>
      </c>
      <c r="J60" s="254" t="s">
        <v>490</v>
      </c>
    </row>
    <row r="61" spans="1:10" ht="15.75" thickBot="1">
      <c r="A61" s="359" t="s">
        <v>103</v>
      </c>
      <c r="B61" s="360"/>
      <c r="C61" s="46">
        <v>1465</v>
      </c>
      <c r="D61" s="47">
        <v>1</v>
      </c>
      <c r="E61" s="46">
        <v>1039</v>
      </c>
      <c r="F61" s="29">
        <v>1</v>
      </c>
      <c r="G61" s="46">
        <v>19</v>
      </c>
      <c r="H61" s="46">
        <v>2523</v>
      </c>
      <c r="I61" s="29">
        <v>1</v>
      </c>
      <c r="J61" s="254" t="s">
        <v>435</v>
      </c>
    </row>
    <row r="62" spans="1:9" ht="15">
      <c r="A62" s="8"/>
      <c r="B62" s="8"/>
      <c r="C62" s="208">
        <f aca="true" t="shared" si="0" ref="C62:H62">SUM(C5,C6,C16,C22,C27,C35,C41,C48,C54,C60)</f>
        <v>1465</v>
      </c>
      <c r="D62" s="178">
        <f t="shared" si="0"/>
        <v>0.9999999999999998</v>
      </c>
      <c r="E62" s="208">
        <f t="shared" si="0"/>
        <v>1039</v>
      </c>
      <c r="F62" s="178">
        <f t="shared" si="0"/>
        <v>1</v>
      </c>
      <c r="G62" s="208">
        <f>SUM(G5,G6,G16,G22,G27,G35,G41,G48,G54,G60)</f>
        <v>19</v>
      </c>
      <c r="H62" s="208">
        <f t="shared" si="0"/>
        <v>2523</v>
      </c>
      <c r="I62" s="178">
        <f>SUM(I5,I6,I16,I22,I27,I35,I41,I48,I54,I60)</f>
        <v>1</v>
      </c>
    </row>
    <row r="63" spans="1:9" ht="15">
      <c r="A63" s="10" t="s">
        <v>114</v>
      </c>
      <c r="B63" s="9"/>
      <c r="C63" s="9"/>
      <c r="D63" s="164"/>
      <c r="E63" s="9"/>
      <c r="F63" s="164"/>
      <c r="G63" s="9"/>
      <c r="H63" s="9"/>
      <c r="I63" s="9"/>
    </row>
    <row r="64" spans="1:9" ht="15">
      <c r="A64" s="11" t="s">
        <v>115</v>
      </c>
      <c r="B64" s="9"/>
      <c r="C64" s="9"/>
      <c r="D64" s="164"/>
      <c r="E64" s="9"/>
      <c r="F64" s="164"/>
      <c r="G64" s="9"/>
      <c r="H64" s="9" t="s">
        <v>626</v>
      </c>
      <c r="I64" s="9"/>
    </row>
    <row r="65" spans="1:9" ht="15">
      <c r="A65" s="11" t="s">
        <v>116</v>
      </c>
      <c r="B65" s="9"/>
      <c r="C65" s="9"/>
      <c r="D65" s="164"/>
      <c r="E65" s="9"/>
      <c r="F65" s="164"/>
      <c r="G65" s="9"/>
      <c r="H65" s="9"/>
      <c r="I65" s="9"/>
    </row>
    <row r="66" spans="1:9" ht="15">
      <c r="A66" s="11" t="s">
        <v>117</v>
      </c>
      <c r="B66" s="9"/>
      <c r="C66" s="9"/>
      <c r="D66" s="164"/>
      <c r="E66" s="9"/>
      <c r="F66" s="164"/>
      <c r="G66" s="9"/>
      <c r="H66" s="9"/>
      <c r="I66" s="9"/>
    </row>
    <row r="67" spans="1:9" ht="15">
      <c r="A67" s="11" t="s">
        <v>118</v>
      </c>
      <c r="B67" s="9"/>
      <c r="C67" s="9"/>
      <c r="D67" s="164"/>
      <c r="E67" s="9"/>
      <c r="F67" s="164"/>
      <c r="G67" s="9"/>
      <c r="H67" s="9"/>
      <c r="I67" s="9"/>
    </row>
    <row r="68" spans="1:9" ht="15">
      <c r="A68" s="11" t="s">
        <v>119</v>
      </c>
      <c r="B68" s="9"/>
      <c r="C68" s="9"/>
      <c r="D68" s="164"/>
      <c r="E68" s="9"/>
      <c r="F68" s="164"/>
      <c r="G68" s="9"/>
      <c r="H68" s="9"/>
      <c r="I68" s="9"/>
    </row>
    <row r="69" spans="1:9" ht="15">
      <c r="A69" s="9"/>
      <c r="B69" s="9"/>
      <c r="C69" s="9"/>
      <c r="D69" s="164"/>
      <c r="E69" s="9"/>
      <c r="F69" s="164"/>
      <c r="G69" s="9"/>
      <c r="H69" s="9"/>
      <c r="I69" s="9"/>
    </row>
    <row r="70" spans="1:9" ht="15">
      <c r="A70" s="9"/>
      <c r="B70" s="9"/>
      <c r="C70" s="9"/>
      <c r="D70" s="164"/>
      <c r="E70" s="9"/>
      <c r="F70" s="164"/>
      <c r="G70" s="9"/>
      <c r="H70" s="9"/>
      <c r="I70" s="9"/>
    </row>
    <row r="71" spans="1:9" ht="15">
      <c r="A71" s="9"/>
      <c r="B71" s="9"/>
      <c r="C71" s="9"/>
      <c r="D71" s="164"/>
      <c r="E71" s="9"/>
      <c r="F71" s="164"/>
      <c r="G71" s="9"/>
      <c r="H71" s="9"/>
      <c r="I71" s="9"/>
    </row>
    <row r="72" spans="1:9" ht="15">
      <c r="A72" s="9"/>
      <c r="B72" s="9"/>
      <c r="C72" s="9"/>
      <c r="D72" s="164"/>
      <c r="E72" s="9"/>
      <c r="F72" s="164"/>
      <c r="G72" s="9"/>
      <c r="H72" s="9"/>
      <c r="I72" s="9"/>
    </row>
    <row r="73" spans="1:9" ht="15">
      <c r="A73" s="9"/>
      <c r="B73" s="9"/>
      <c r="C73" s="9"/>
      <c r="D73" s="164"/>
      <c r="E73" s="9"/>
      <c r="F73" s="164"/>
      <c r="G73" s="9"/>
      <c r="H73" s="9"/>
      <c r="I73" s="9"/>
    </row>
    <row r="74" spans="1:9" ht="15">
      <c r="A74" s="9"/>
      <c r="B74" s="9"/>
      <c r="C74" s="9"/>
      <c r="D74" s="164"/>
      <c r="E74" s="9"/>
      <c r="F74" s="164"/>
      <c r="G74" s="9"/>
      <c r="H74" s="9"/>
      <c r="I74" s="9"/>
    </row>
    <row r="75" spans="1:9" ht="15">
      <c r="A75" s="9"/>
      <c r="B75" s="9"/>
      <c r="C75" s="9"/>
      <c r="D75" s="164"/>
      <c r="E75" s="9"/>
      <c r="F75" s="164"/>
      <c r="G75" s="9"/>
      <c r="H75" s="9"/>
      <c r="I75" s="9"/>
    </row>
    <row r="76" spans="1:9" ht="15">
      <c r="A76" s="9"/>
      <c r="B76" s="9"/>
      <c r="C76" s="9"/>
      <c r="D76" s="164"/>
      <c r="E76" s="9"/>
      <c r="F76" s="164"/>
      <c r="G76" s="9"/>
      <c r="H76" s="9"/>
      <c r="I76" s="9"/>
    </row>
    <row r="77" spans="1:9" ht="15">
      <c r="A77" s="9"/>
      <c r="B77" s="9"/>
      <c r="C77" s="9"/>
      <c r="D77" s="164"/>
      <c r="E77" s="9"/>
      <c r="F77" s="164"/>
      <c r="G77" s="9"/>
      <c r="H77" s="9"/>
      <c r="I77" s="9"/>
    </row>
    <row r="78" spans="1:9" ht="15">
      <c r="A78" s="9"/>
      <c r="B78" s="9"/>
      <c r="C78" s="9"/>
      <c r="D78" s="164"/>
      <c r="E78" s="9"/>
      <c r="F78" s="164"/>
      <c r="G78" s="9"/>
      <c r="H78" s="9"/>
      <c r="I78" s="9"/>
    </row>
    <row r="79" spans="1:9" ht="15">
      <c r="A79" s="9"/>
      <c r="B79" s="9"/>
      <c r="C79" s="9"/>
      <c r="D79" s="164"/>
      <c r="E79" s="9"/>
      <c r="F79" s="164"/>
      <c r="G79" s="9"/>
      <c r="H79" s="9"/>
      <c r="I79" s="9"/>
    </row>
    <row r="80" spans="1:9" ht="15">
      <c r="A80" s="9"/>
      <c r="B80" s="9"/>
      <c r="C80" s="9"/>
      <c r="D80" s="164"/>
      <c r="E80" s="9"/>
      <c r="F80" s="164"/>
      <c r="G80" s="9"/>
      <c r="H80" s="9"/>
      <c r="I80" s="9"/>
    </row>
    <row r="81" spans="1:9" ht="15">
      <c r="A81" s="9"/>
      <c r="B81" s="9"/>
      <c r="C81" s="9"/>
      <c r="D81" s="164"/>
      <c r="E81" s="9"/>
      <c r="F81" s="164"/>
      <c r="G81" s="9"/>
      <c r="H81" s="9"/>
      <c r="I81" s="9"/>
    </row>
    <row r="82" spans="1:9" ht="15">
      <c r="A82" s="9"/>
      <c r="B82" s="9"/>
      <c r="C82" s="9"/>
      <c r="D82" s="164"/>
      <c r="E82" s="9"/>
      <c r="F82" s="164"/>
      <c r="G82" s="9"/>
      <c r="H82" s="9"/>
      <c r="I82" s="9"/>
    </row>
    <row r="83" spans="1:9" ht="15">
      <c r="A83" s="9"/>
      <c r="B83" s="9"/>
      <c r="C83" s="9"/>
      <c r="D83" s="164"/>
      <c r="E83" s="9"/>
      <c r="F83" s="164"/>
      <c r="G83" s="9"/>
      <c r="H83" s="9"/>
      <c r="I83" s="9"/>
    </row>
    <row r="84" spans="1:9" ht="15">
      <c r="A84" s="9"/>
      <c r="B84" s="9"/>
      <c r="C84" s="9"/>
      <c r="D84" s="164"/>
      <c r="E84" s="9"/>
      <c r="F84" s="164"/>
      <c r="G84" s="9"/>
      <c r="H84" s="9"/>
      <c r="I84" s="9"/>
    </row>
    <row r="85" spans="1:9" ht="15">
      <c r="A85" s="9"/>
      <c r="B85" s="9"/>
      <c r="C85" s="9"/>
      <c r="D85" s="164"/>
      <c r="E85" s="9"/>
      <c r="F85" s="164"/>
      <c r="G85" s="9"/>
      <c r="H85" s="9"/>
      <c r="I85" s="9"/>
    </row>
    <row r="86" spans="1:9" ht="15">
      <c r="A86" s="9"/>
      <c r="B86" s="9"/>
      <c r="C86" s="9"/>
      <c r="D86" s="164"/>
      <c r="E86" s="9"/>
      <c r="F86" s="164"/>
      <c r="G86" s="9"/>
      <c r="H86" s="9"/>
      <c r="I86" s="9"/>
    </row>
    <row r="87" spans="1:9" ht="15">
      <c r="A87" s="9"/>
      <c r="B87" s="9"/>
      <c r="C87" s="9"/>
      <c r="D87" s="164"/>
      <c r="E87" s="9"/>
      <c r="F87" s="164"/>
      <c r="G87" s="9"/>
      <c r="H87" s="9"/>
      <c r="I87" s="9"/>
    </row>
    <row r="88" spans="1:9" ht="15">
      <c r="A88" s="9"/>
      <c r="B88" s="9"/>
      <c r="C88" s="9"/>
      <c r="D88" s="164"/>
      <c r="E88" s="9"/>
      <c r="F88" s="164"/>
      <c r="G88" s="9"/>
      <c r="H88" s="9"/>
      <c r="I88" s="9"/>
    </row>
    <row r="89" spans="1:9" ht="15">
      <c r="A89" s="9"/>
      <c r="B89" s="9"/>
      <c r="C89" s="9"/>
      <c r="D89" s="164"/>
      <c r="E89" s="9"/>
      <c r="F89" s="164"/>
      <c r="G89" s="9"/>
      <c r="H89" s="9"/>
      <c r="I89" s="9"/>
    </row>
    <row r="90" spans="1:9" ht="15">
      <c r="A90" s="9"/>
      <c r="B90" s="9"/>
      <c r="C90" s="9"/>
      <c r="D90" s="164"/>
      <c r="E90" s="9"/>
      <c r="F90" s="164"/>
      <c r="G90" s="9"/>
      <c r="H90" s="9"/>
      <c r="I90" s="9"/>
    </row>
    <row r="91" spans="1:9" ht="15">
      <c r="A91" s="9"/>
      <c r="B91" s="9"/>
      <c r="C91" s="9"/>
      <c r="D91" s="164"/>
      <c r="E91" s="9"/>
      <c r="F91" s="164"/>
      <c r="G91" s="9"/>
      <c r="H91" s="9"/>
      <c r="I91" s="9"/>
    </row>
    <row r="92" spans="1:9" ht="15">
      <c r="A92" s="9"/>
      <c r="B92" s="9"/>
      <c r="C92" s="9"/>
      <c r="D92" s="164"/>
      <c r="E92" s="9"/>
      <c r="F92" s="164"/>
      <c r="G92" s="9"/>
      <c r="H92" s="9"/>
      <c r="I92" s="9"/>
    </row>
    <row r="93" spans="1:9" ht="15">
      <c r="A93" s="9"/>
      <c r="B93" s="9"/>
      <c r="C93" s="9"/>
      <c r="D93" s="164"/>
      <c r="E93" s="9"/>
      <c r="F93" s="164"/>
      <c r="G93" s="9"/>
      <c r="H93" s="9"/>
      <c r="I93" s="9"/>
    </row>
    <row r="94" spans="1:9" ht="15">
      <c r="A94" s="9"/>
      <c r="B94" s="9"/>
      <c r="C94" s="9"/>
      <c r="D94" s="164"/>
      <c r="E94" s="9"/>
      <c r="F94" s="164"/>
      <c r="G94" s="9"/>
      <c r="H94" s="9"/>
      <c r="I94" s="9"/>
    </row>
    <row r="95" spans="1:9" ht="15">
      <c r="A95" s="9"/>
      <c r="B95" s="9"/>
      <c r="C95" s="9"/>
      <c r="D95" s="164"/>
      <c r="E95" s="9"/>
      <c r="F95" s="164"/>
      <c r="G95" s="9"/>
      <c r="H95" s="9"/>
      <c r="I95" s="9"/>
    </row>
    <row r="96" spans="1:9" ht="15">
      <c r="A96" s="9"/>
      <c r="B96" s="9"/>
      <c r="C96" s="9"/>
      <c r="D96" s="164"/>
      <c r="E96" s="9"/>
      <c r="F96" s="164"/>
      <c r="G96" s="9"/>
      <c r="H96" s="9"/>
      <c r="I96" s="9"/>
    </row>
  </sheetData>
  <sheetProtection/>
  <mergeCells count="8">
    <mergeCell ref="A61:B61"/>
    <mergeCell ref="A1:I1"/>
    <mergeCell ref="A2:A4"/>
    <mergeCell ref="B2:B4"/>
    <mergeCell ref="H2:I3"/>
    <mergeCell ref="C3:D3"/>
    <mergeCell ref="E3:F3"/>
    <mergeCell ref="C2:G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71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10.7109375" style="165" customWidth="1"/>
    <col min="2" max="2" width="60.7109375" style="165" customWidth="1"/>
    <col min="3" max="20" width="12.421875" style="165" customWidth="1"/>
    <col min="21" max="21" width="17.00390625" style="165" customWidth="1"/>
    <col min="22" max="16384" width="9.140625" style="165" customWidth="1"/>
  </cols>
  <sheetData>
    <row r="1" spans="1:21" ht="24.75" customHeight="1" thickBot="1" thickTop="1">
      <c r="A1" s="326" t="s">
        <v>387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41"/>
    </row>
    <row r="2" spans="1:21" ht="24.75" customHeight="1" thickBot="1" thickTop="1">
      <c r="A2" s="326" t="s">
        <v>617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41"/>
    </row>
    <row r="3" spans="1:21" ht="19.5" customHeight="1" thickBot="1" thickTop="1">
      <c r="A3" s="305" t="s">
        <v>226</v>
      </c>
      <c r="B3" s="308" t="s">
        <v>227</v>
      </c>
      <c r="C3" s="297" t="s">
        <v>32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9"/>
      <c r="U3" s="355" t="s">
        <v>613</v>
      </c>
    </row>
    <row r="4" spans="1:21" ht="19.5" customHeight="1">
      <c r="A4" s="306"/>
      <c r="B4" s="309"/>
      <c r="C4" s="295">
        <v>2012</v>
      </c>
      <c r="D4" s="296"/>
      <c r="E4" s="295">
        <v>2013</v>
      </c>
      <c r="F4" s="296"/>
      <c r="G4" s="295">
        <v>2014</v>
      </c>
      <c r="H4" s="296"/>
      <c r="I4" s="295">
        <v>2015</v>
      </c>
      <c r="J4" s="296"/>
      <c r="K4" s="295">
        <v>2016</v>
      </c>
      <c r="L4" s="296"/>
      <c r="M4" s="295">
        <v>2017</v>
      </c>
      <c r="N4" s="296"/>
      <c r="O4" s="295">
        <v>2018</v>
      </c>
      <c r="P4" s="296"/>
      <c r="Q4" s="295">
        <v>2019</v>
      </c>
      <c r="R4" s="296"/>
      <c r="S4" s="295">
        <v>2020</v>
      </c>
      <c r="T4" s="296"/>
      <c r="U4" s="355"/>
    </row>
    <row r="5" spans="1:21" ht="19.5" customHeight="1" thickBot="1">
      <c r="A5" s="307"/>
      <c r="B5" s="310"/>
      <c r="C5" s="35" t="s">
        <v>33</v>
      </c>
      <c r="D5" s="36" t="s">
        <v>34</v>
      </c>
      <c r="E5" s="35" t="s">
        <v>33</v>
      </c>
      <c r="F5" s="36" t="s">
        <v>34</v>
      </c>
      <c r="G5" s="35" t="s">
        <v>33</v>
      </c>
      <c r="H5" s="36" t="s">
        <v>34</v>
      </c>
      <c r="I5" s="35" t="s">
        <v>33</v>
      </c>
      <c r="J5" s="36" t="s">
        <v>34</v>
      </c>
      <c r="K5" s="35" t="s">
        <v>33</v>
      </c>
      <c r="L5" s="36" t="s">
        <v>34</v>
      </c>
      <c r="M5" s="35" t="s">
        <v>33</v>
      </c>
      <c r="N5" s="36" t="s">
        <v>34</v>
      </c>
      <c r="O5" s="35" t="s">
        <v>33</v>
      </c>
      <c r="P5" s="36" t="s">
        <v>34</v>
      </c>
      <c r="Q5" s="35" t="s">
        <v>33</v>
      </c>
      <c r="R5" s="36" t="s">
        <v>34</v>
      </c>
      <c r="S5" s="35" t="s">
        <v>33</v>
      </c>
      <c r="T5" s="36" t="s">
        <v>34</v>
      </c>
      <c r="U5" s="356"/>
    </row>
    <row r="6" spans="1:26" ht="15.75" thickBot="1">
      <c r="A6" s="209">
        <v>0</v>
      </c>
      <c r="B6" s="210" t="s">
        <v>228</v>
      </c>
      <c r="C6" s="211">
        <v>141</v>
      </c>
      <c r="D6" s="203">
        <v>0.0543562066306862</v>
      </c>
      <c r="E6" s="211">
        <v>142</v>
      </c>
      <c r="F6" s="203">
        <v>0.05388994307400379</v>
      </c>
      <c r="G6" s="211">
        <v>133</v>
      </c>
      <c r="H6" s="203">
        <v>0.05537052456286428</v>
      </c>
      <c r="I6" s="211">
        <v>140</v>
      </c>
      <c r="J6" s="202">
        <v>0.053292729349067376</v>
      </c>
      <c r="K6" s="211">
        <v>138</v>
      </c>
      <c r="L6" s="202">
        <v>0.0512630014858841</v>
      </c>
      <c r="M6" s="211">
        <v>135</v>
      </c>
      <c r="N6" s="202">
        <v>0.04845656855707107</v>
      </c>
      <c r="O6" s="211">
        <v>131</v>
      </c>
      <c r="P6" s="202">
        <v>0.04742939898624186</v>
      </c>
      <c r="Q6" s="211">
        <v>161</v>
      </c>
      <c r="R6" s="202">
        <v>0.05109489051094891</v>
      </c>
      <c r="S6" s="211">
        <v>150</v>
      </c>
      <c r="T6" s="202">
        <v>0.059453032104637336</v>
      </c>
      <c r="U6" s="212">
        <v>-0.06832298136645963</v>
      </c>
      <c r="V6" s="254" t="s">
        <v>492</v>
      </c>
      <c r="X6" s="262"/>
      <c r="Y6" s="263"/>
      <c r="Z6" s="264"/>
    </row>
    <row r="7" spans="1:26" ht="15.75" thickBot="1">
      <c r="A7" s="90">
        <v>1</v>
      </c>
      <c r="B7" s="216" t="s">
        <v>229</v>
      </c>
      <c r="C7" s="88">
        <v>398</v>
      </c>
      <c r="D7" s="181">
        <v>0.15343099460292983</v>
      </c>
      <c r="E7" s="88">
        <v>442</v>
      </c>
      <c r="F7" s="181">
        <v>0.16774193548387098</v>
      </c>
      <c r="G7" s="88">
        <v>433</v>
      </c>
      <c r="H7" s="181">
        <v>0.18026644462947544</v>
      </c>
      <c r="I7" s="88">
        <v>496</v>
      </c>
      <c r="J7" s="180">
        <v>0.18880852683669586</v>
      </c>
      <c r="K7" s="88">
        <v>484</v>
      </c>
      <c r="L7" s="180">
        <v>0.1797919762258544</v>
      </c>
      <c r="M7" s="88">
        <v>478</v>
      </c>
      <c r="N7" s="180">
        <v>0.1715721464465183</v>
      </c>
      <c r="O7" s="88">
        <v>500</v>
      </c>
      <c r="P7" s="180">
        <v>0.18102824040550322</v>
      </c>
      <c r="Q7" s="88">
        <v>603</v>
      </c>
      <c r="R7" s="180">
        <v>0.19136781973976513</v>
      </c>
      <c r="S7" s="88">
        <v>451</v>
      </c>
      <c r="T7" s="180">
        <v>0.17875544986127628</v>
      </c>
      <c r="U7" s="182">
        <v>-0.25207296849087896</v>
      </c>
      <c r="V7" s="254"/>
      <c r="X7" s="262"/>
      <c r="Y7" s="263"/>
      <c r="Z7" s="264"/>
    </row>
    <row r="8" spans="1:26" ht="15">
      <c r="A8" s="195">
        <v>10</v>
      </c>
      <c r="B8" s="217" t="s">
        <v>230</v>
      </c>
      <c r="C8" s="42">
        <v>108</v>
      </c>
      <c r="D8" s="190">
        <v>0.04163454124903624</v>
      </c>
      <c r="E8" s="42">
        <v>85</v>
      </c>
      <c r="F8" s="190">
        <v>0.03225806451612903</v>
      </c>
      <c r="G8" s="42">
        <v>56</v>
      </c>
      <c r="H8" s="190">
        <v>0.02331390507910075</v>
      </c>
      <c r="I8" s="42">
        <v>68</v>
      </c>
      <c r="J8" s="189">
        <v>0.02588503996954701</v>
      </c>
      <c r="K8" s="42">
        <v>60</v>
      </c>
      <c r="L8" s="189">
        <v>0.022288261515601784</v>
      </c>
      <c r="M8" s="42">
        <v>62</v>
      </c>
      <c r="N8" s="189">
        <v>0.022254127781765973</v>
      </c>
      <c r="O8" s="42">
        <v>59</v>
      </c>
      <c r="P8" s="189">
        <v>0.021361332367849383</v>
      </c>
      <c r="Q8" s="42">
        <v>63</v>
      </c>
      <c r="R8" s="189">
        <v>0.019993652808632176</v>
      </c>
      <c r="S8" s="42">
        <v>60</v>
      </c>
      <c r="T8" s="189">
        <v>0.023781212841854936</v>
      </c>
      <c r="U8" s="199">
        <v>-0.047619047619047616</v>
      </c>
      <c r="V8" s="254" t="s">
        <v>493</v>
      </c>
      <c r="X8" s="262"/>
      <c r="Y8" s="263"/>
      <c r="Z8" s="264"/>
    </row>
    <row r="9" spans="1:26" ht="15">
      <c r="A9" s="188">
        <v>11</v>
      </c>
      <c r="B9" s="213" t="s">
        <v>231</v>
      </c>
      <c r="C9" s="39">
        <v>247</v>
      </c>
      <c r="D9" s="175">
        <v>0.09521973785659213</v>
      </c>
      <c r="E9" s="39">
        <v>328</v>
      </c>
      <c r="F9" s="175">
        <v>0.12447817836812144</v>
      </c>
      <c r="G9" s="39">
        <v>328</v>
      </c>
      <c r="H9" s="175">
        <v>0.13655287260616153</v>
      </c>
      <c r="I9" s="39">
        <v>366</v>
      </c>
      <c r="J9" s="172">
        <v>0.13932242101256187</v>
      </c>
      <c r="K9" s="39">
        <v>369</v>
      </c>
      <c r="L9" s="172">
        <v>0.13707280832095098</v>
      </c>
      <c r="M9" s="39">
        <v>358</v>
      </c>
      <c r="N9" s="172">
        <v>0.12849964106245512</v>
      </c>
      <c r="O9" s="39">
        <v>381</v>
      </c>
      <c r="P9" s="172">
        <v>0.13794351918899347</v>
      </c>
      <c r="Q9" s="39">
        <v>488</v>
      </c>
      <c r="R9" s="172">
        <v>0.15487146937480165</v>
      </c>
      <c r="S9" s="39">
        <v>338</v>
      </c>
      <c r="T9" s="172">
        <v>0.13396749900911614</v>
      </c>
      <c r="U9" s="191">
        <v>-0.3073770491803279</v>
      </c>
      <c r="V9" s="254" t="s">
        <v>494</v>
      </c>
      <c r="X9" s="262"/>
      <c r="Y9" s="263"/>
      <c r="Z9" s="264"/>
    </row>
    <row r="10" spans="1:26" ht="15.75" customHeight="1">
      <c r="A10" s="188">
        <v>12</v>
      </c>
      <c r="B10" s="213" t="s">
        <v>232</v>
      </c>
      <c r="C10" s="39">
        <v>27</v>
      </c>
      <c r="D10" s="175">
        <v>0.01040863531225906</v>
      </c>
      <c r="E10" s="39">
        <v>18</v>
      </c>
      <c r="F10" s="175">
        <v>0.00683111954459203</v>
      </c>
      <c r="G10" s="39">
        <v>37</v>
      </c>
      <c r="H10" s="175">
        <v>0.015403830141548709</v>
      </c>
      <c r="I10" s="39">
        <v>48</v>
      </c>
      <c r="J10" s="172">
        <v>0.018271792919680244</v>
      </c>
      <c r="K10" s="39">
        <v>40</v>
      </c>
      <c r="L10" s="172">
        <v>0.014858841010401186</v>
      </c>
      <c r="M10" s="39">
        <v>37</v>
      </c>
      <c r="N10" s="172">
        <v>0.013280689160086146</v>
      </c>
      <c r="O10" s="39">
        <v>41</v>
      </c>
      <c r="P10" s="172">
        <v>0.014844315713251267</v>
      </c>
      <c r="Q10" s="39">
        <v>42</v>
      </c>
      <c r="R10" s="172">
        <v>0.013329101872421456</v>
      </c>
      <c r="S10" s="39">
        <v>40</v>
      </c>
      <c r="T10" s="172">
        <v>0.015854141894569955</v>
      </c>
      <c r="U10" s="191">
        <v>-0.047619047619047616</v>
      </c>
      <c r="V10" s="254" t="s">
        <v>495</v>
      </c>
      <c r="X10" s="262"/>
      <c r="Y10" s="263"/>
      <c r="Z10" s="264"/>
    </row>
    <row r="11" spans="1:26" ht="15">
      <c r="A11" s="188">
        <v>13</v>
      </c>
      <c r="B11" s="213" t="s">
        <v>233</v>
      </c>
      <c r="C11" s="39">
        <v>1</v>
      </c>
      <c r="D11" s="175">
        <v>0.00038550501156515033</v>
      </c>
      <c r="E11" s="39">
        <v>3</v>
      </c>
      <c r="F11" s="175">
        <v>0.0011385199240986717</v>
      </c>
      <c r="G11" s="39">
        <v>3</v>
      </c>
      <c r="H11" s="175">
        <v>0.0012489592006661116</v>
      </c>
      <c r="I11" s="39">
        <v>2</v>
      </c>
      <c r="J11" s="172">
        <v>0.0007613247049866769</v>
      </c>
      <c r="K11" s="39">
        <v>1</v>
      </c>
      <c r="L11" s="172">
        <v>0.0003714710252600297</v>
      </c>
      <c r="M11" s="39">
        <v>2</v>
      </c>
      <c r="N11" s="172">
        <v>0.0007178750897343862</v>
      </c>
      <c r="O11" s="39">
        <v>2</v>
      </c>
      <c r="P11" s="172">
        <v>0.000724112961622013</v>
      </c>
      <c r="Q11" s="39">
        <v>2</v>
      </c>
      <c r="R11" s="172">
        <v>0.0006347191367819739</v>
      </c>
      <c r="S11" s="39">
        <v>1</v>
      </c>
      <c r="T11" s="172">
        <v>0.00039635354736424893</v>
      </c>
      <c r="U11" s="191">
        <v>-0.5</v>
      </c>
      <c r="V11" s="254" t="s">
        <v>496</v>
      </c>
      <c r="X11" s="262"/>
      <c r="Y11" s="263"/>
      <c r="Z11" s="264"/>
    </row>
    <row r="12" spans="1:26" ht="15.75" thickBot="1">
      <c r="A12" s="192">
        <v>19</v>
      </c>
      <c r="B12" s="214" t="s">
        <v>234</v>
      </c>
      <c r="C12" s="40">
        <v>15</v>
      </c>
      <c r="D12" s="193">
        <v>0.005782575173477255</v>
      </c>
      <c r="E12" s="40">
        <v>8</v>
      </c>
      <c r="F12" s="193">
        <v>0.0030360531309297912</v>
      </c>
      <c r="G12" s="40">
        <v>9</v>
      </c>
      <c r="H12" s="193">
        <v>0.003746877601998335</v>
      </c>
      <c r="I12" s="40">
        <v>12</v>
      </c>
      <c r="J12" s="173">
        <v>0.004567948229920061</v>
      </c>
      <c r="K12" s="40">
        <v>14</v>
      </c>
      <c r="L12" s="173">
        <v>0.005200594353640415</v>
      </c>
      <c r="M12" s="40">
        <v>19</v>
      </c>
      <c r="N12" s="173">
        <v>0.0068198133524766695</v>
      </c>
      <c r="O12" s="40">
        <v>17</v>
      </c>
      <c r="P12" s="173">
        <v>0.006154960173787111</v>
      </c>
      <c r="Q12" s="40">
        <v>8</v>
      </c>
      <c r="R12" s="173">
        <v>0.0025388765471278957</v>
      </c>
      <c r="S12" s="40">
        <v>12</v>
      </c>
      <c r="T12" s="173">
        <v>0.0047562425683709865</v>
      </c>
      <c r="U12" s="194">
        <v>0.5</v>
      </c>
      <c r="V12" s="254" t="s">
        <v>497</v>
      </c>
      <c r="X12" s="262"/>
      <c r="Y12" s="263"/>
      <c r="Z12" s="264"/>
    </row>
    <row r="13" spans="1:26" ht="15.75" thickBot="1">
      <c r="A13" s="90">
        <v>2</v>
      </c>
      <c r="B13" s="216" t="s">
        <v>235</v>
      </c>
      <c r="C13" s="88">
        <v>945</v>
      </c>
      <c r="D13" s="181">
        <v>0.3643022359290671</v>
      </c>
      <c r="E13" s="88">
        <v>975</v>
      </c>
      <c r="F13" s="181">
        <v>0.3700189753320683</v>
      </c>
      <c r="G13" s="88">
        <v>918</v>
      </c>
      <c r="H13" s="181">
        <v>0.38218151540383016</v>
      </c>
      <c r="I13" s="88">
        <v>973</v>
      </c>
      <c r="J13" s="180">
        <v>0.3703844689760183</v>
      </c>
      <c r="K13" s="88">
        <v>1068</v>
      </c>
      <c r="L13" s="180">
        <v>0.3967310549777117</v>
      </c>
      <c r="M13" s="88">
        <v>1160</v>
      </c>
      <c r="N13" s="180">
        <v>0.416367552045944</v>
      </c>
      <c r="O13" s="88">
        <v>1204</v>
      </c>
      <c r="P13" s="180">
        <v>0.4359160028964519</v>
      </c>
      <c r="Q13" s="88">
        <v>1399</v>
      </c>
      <c r="R13" s="180">
        <v>0.44398603617899074</v>
      </c>
      <c r="S13" s="88">
        <v>1136</v>
      </c>
      <c r="T13" s="180">
        <v>0.4502576298057868</v>
      </c>
      <c r="U13" s="182">
        <v>-0.1879914224446033</v>
      </c>
      <c r="V13" s="254"/>
      <c r="X13" s="262"/>
      <c r="Y13" s="263"/>
      <c r="Z13" s="264"/>
    </row>
    <row r="14" spans="1:26" ht="15">
      <c r="A14" s="195">
        <v>20</v>
      </c>
      <c r="B14" s="217" t="s">
        <v>236</v>
      </c>
      <c r="C14" s="42">
        <v>564</v>
      </c>
      <c r="D14" s="190">
        <v>0.2174248265227448</v>
      </c>
      <c r="E14" s="42">
        <v>518</v>
      </c>
      <c r="F14" s="190">
        <v>0.196584440227704</v>
      </c>
      <c r="G14" s="42">
        <v>434</v>
      </c>
      <c r="H14" s="190">
        <v>0.1806827643630308</v>
      </c>
      <c r="I14" s="42">
        <v>445</v>
      </c>
      <c r="J14" s="189">
        <v>0.1693947468595356</v>
      </c>
      <c r="K14" s="42">
        <v>470</v>
      </c>
      <c r="L14" s="189">
        <v>0.17459138187221396</v>
      </c>
      <c r="M14" s="42">
        <v>543</v>
      </c>
      <c r="N14" s="189">
        <v>0.19490308686288585</v>
      </c>
      <c r="O14" s="42">
        <v>575</v>
      </c>
      <c r="P14" s="189">
        <v>0.20818247646632876</v>
      </c>
      <c r="Q14" s="42">
        <v>597</v>
      </c>
      <c r="R14" s="189">
        <v>0.18946366232941922</v>
      </c>
      <c r="S14" s="42">
        <v>480</v>
      </c>
      <c r="T14" s="189">
        <v>0.1902497027348395</v>
      </c>
      <c r="U14" s="199">
        <v>-0.19597989949748743</v>
      </c>
      <c r="V14" s="254" t="s">
        <v>498</v>
      </c>
      <c r="X14" s="262"/>
      <c r="Y14" s="263"/>
      <c r="Z14" s="264"/>
    </row>
    <row r="15" spans="1:26" ht="15">
      <c r="A15" s="188">
        <v>21</v>
      </c>
      <c r="B15" s="213" t="s">
        <v>237</v>
      </c>
      <c r="C15" s="39">
        <v>317</v>
      </c>
      <c r="D15" s="175">
        <v>0.12220508866615266</v>
      </c>
      <c r="E15" s="39">
        <v>387</v>
      </c>
      <c r="F15" s="175">
        <v>0.14686907020872866</v>
      </c>
      <c r="G15" s="39">
        <v>421</v>
      </c>
      <c r="H15" s="175">
        <v>0.175270607826811</v>
      </c>
      <c r="I15" s="39">
        <v>465</v>
      </c>
      <c r="J15" s="172">
        <v>0.17700799390940236</v>
      </c>
      <c r="K15" s="39">
        <v>502</v>
      </c>
      <c r="L15" s="172">
        <v>0.18647845468053492</v>
      </c>
      <c r="M15" s="39">
        <v>547</v>
      </c>
      <c r="N15" s="172">
        <v>0.1963388370423546</v>
      </c>
      <c r="O15" s="39">
        <v>554</v>
      </c>
      <c r="P15" s="172">
        <v>0.2005792903692976</v>
      </c>
      <c r="Q15" s="39">
        <v>726</v>
      </c>
      <c r="R15" s="172">
        <v>0.23040304665185654</v>
      </c>
      <c r="S15" s="39">
        <v>590</v>
      </c>
      <c r="T15" s="172">
        <v>0.2338485929449069</v>
      </c>
      <c r="U15" s="191">
        <v>-0.18732782369146006</v>
      </c>
      <c r="V15" s="254" t="s">
        <v>499</v>
      </c>
      <c r="X15" s="262"/>
      <c r="Y15" s="263"/>
      <c r="Z15" s="264"/>
    </row>
    <row r="16" spans="1:26" ht="15">
      <c r="A16" s="188">
        <v>22</v>
      </c>
      <c r="B16" s="213" t="s">
        <v>238</v>
      </c>
      <c r="C16" s="39">
        <v>29</v>
      </c>
      <c r="D16" s="175">
        <v>0.01117964533538936</v>
      </c>
      <c r="E16" s="39">
        <v>21</v>
      </c>
      <c r="F16" s="175">
        <v>0.007969639468690701</v>
      </c>
      <c r="G16" s="39">
        <v>23</v>
      </c>
      <c r="H16" s="175">
        <v>0.009575353871773521</v>
      </c>
      <c r="I16" s="39">
        <v>24</v>
      </c>
      <c r="J16" s="172">
        <v>0.009135896459840122</v>
      </c>
      <c r="K16" s="39">
        <v>38</v>
      </c>
      <c r="L16" s="172">
        <v>0.01411589895988113</v>
      </c>
      <c r="M16" s="39">
        <v>35</v>
      </c>
      <c r="N16" s="172">
        <v>0.01256281407035176</v>
      </c>
      <c r="O16" s="39">
        <v>40</v>
      </c>
      <c r="P16" s="172">
        <v>0.01448225923244026</v>
      </c>
      <c r="Q16" s="39">
        <v>35</v>
      </c>
      <c r="R16" s="172">
        <v>0.011107584893684545</v>
      </c>
      <c r="S16" s="39">
        <v>31</v>
      </c>
      <c r="T16" s="172">
        <v>0.012286959968291716</v>
      </c>
      <c r="U16" s="191">
        <v>-0.11428571428571428</v>
      </c>
      <c r="V16" s="254" t="s">
        <v>500</v>
      </c>
      <c r="X16" s="262"/>
      <c r="Y16" s="263"/>
      <c r="Z16" s="264"/>
    </row>
    <row r="17" spans="1:26" ht="15.75" thickBot="1">
      <c r="A17" s="200">
        <v>29</v>
      </c>
      <c r="B17" s="215" t="s">
        <v>239</v>
      </c>
      <c r="C17" s="41">
        <v>35</v>
      </c>
      <c r="D17" s="176">
        <v>0.013492675404780262</v>
      </c>
      <c r="E17" s="41">
        <v>49</v>
      </c>
      <c r="F17" s="176">
        <v>0.018595825426944972</v>
      </c>
      <c r="G17" s="41">
        <v>40</v>
      </c>
      <c r="H17" s="176">
        <v>0.01665278934221482</v>
      </c>
      <c r="I17" s="41">
        <v>39</v>
      </c>
      <c r="J17" s="177">
        <v>0.014845831747240197</v>
      </c>
      <c r="K17" s="41">
        <v>58</v>
      </c>
      <c r="L17" s="177">
        <v>0.021545319465081723</v>
      </c>
      <c r="M17" s="41">
        <v>35</v>
      </c>
      <c r="N17" s="177">
        <v>0.01256281407035176</v>
      </c>
      <c r="O17" s="41">
        <v>35</v>
      </c>
      <c r="P17" s="177">
        <v>0.012671976828385228</v>
      </c>
      <c r="Q17" s="41">
        <v>41</v>
      </c>
      <c r="R17" s="177">
        <v>0.013011742304030465</v>
      </c>
      <c r="S17" s="41">
        <v>35</v>
      </c>
      <c r="T17" s="177">
        <v>0.013872374157748713</v>
      </c>
      <c r="U17" s="194">
        <v>-0.14634146341463414</v>
      </c>
      <c r="V17" s="254" t="s">
        <v>501</v>
      </c>
      <c r="X17" s="262"/>
      <c r="Y17" s="263"/>
      <c r="Z17" s="264"/>
    </row>
    <row r="18" spans="1:26" ht="15.75" thickBot="1">
      <c r="A18" s="90">
        <v>3</v>
      </c>
      <c r="B18" s="216" t="s">
        <v>240</v>
      </c>
      <c r="C18" s="88">
        <v>613</v>
      </c>
      <c r="D18" s="181">
        <v>0.23631457208943715</v>
      </c>
      <c r="E18" s="88">
        <v>586</v>
      </c>
      <c r="F18" s="181">
        <v>0.2223908918406072</v>
      </c>
      <c r="G18" s="88">
        <v>514</v>
      </c>
      <c r="H18" s="181">
        <v>0.21398834304746045</v>
      </c>
      <c r="I18" s="88">
        <v>574</v>
      </c>
      <c r="J18" s="180">
        <v>0.21850019033117624</v>
      </c>
      <c r="K18" s="88">
        <v>560</v>
      </c>
      <c r="L18" s="180">
        <v>0.20802377414561662</v>
      </c>
      <c r="M18" s="88">
        <v>607</v>
      </c>
      <c r="N18" s="180">
        <v>0.21787508973438618</v>
      </c>
      <c r="O18" s="88">
        <v>549</v>
      </c>
      <c r="P18" s="180">
        <v>0.19876900796524258</v>
      </c>
      <c r="Q18" s="88">
        <v>587</v>
      </c>
      <c r="R18" s="180">
        <v>0.18629006664550934</v>
      </c>
      <c r="S18" s="88">
        <v>474</v>
      </c>
      <c r="T18" s="180">
        <v>0.18787158145065397</v>
      </c>
      <c r="U18" s="182">
        <v>-0.19250425894378195</v>
      </c>
      <c r="V18" s="254"/>
      <c r="X18" s="262"/>
      <c r="Y18" s="263"/>
      <c r="Z18" s="264"/>
    </row>
    <row r="19" spans="1:26" ht="15">
      <c r="A19" s="195">
        <v>30</v>
      </c>
      <c r="B19" s="217" t="s">
        <v>241</v>
      </c>
      <c r="C19" s="42">
        <v>247</v>
      </c>
      <c r="D19" s="190">
        <v>0.09521973785659213</v>
      </c>
      <c r="E19" s="42">
        <v>217</v>
      </c>
      <c r="F19" s="190">
        <v>0.08235294117647059</v>
      </c>
      <c r="G19" s="42">
        <v>181</v>
      </c>
      <c r="H19" s="190">
        <v>0.07535387177352207</v>
      </c>
      <c r="I19" s="42">
        <v>214</v>
      </c>
      <c r="J19" s="189">
        <v>0.08146174343357442</v>
      </c>
      <c r="K19" s="42">
        <v>206</v>
      </c>
      <c r="L19" s="189">
        <v>0.07652303120356611</v>
      </c>
      <c r="M19" s="42">
        <v>198</v>
      </c>
      <c r="N19" s="189">
        <v>0.07106963388370424</v>
      </c>
      <c r="O19" s="42">
        <v>202</v>
      </c>
      <c r="P19" s="189">
        <v>0.07313540912382331</v>
      </c>
      <c r="Q19" s="42">
        <v>194</v>
      </c>
      <c r="R19" s="189">
        <v>0.06156775626785147</v>
      </c>
      <c r="S19" s="42">
        <v>156</v>
      </c>
      <c r="T19" s="189">
        <v>0.06183115338882283</v>
      </c>
      <c r="U19" s="199">
        <v>-0.1958762886597938</v>
      </c>
      <c r="V19" s="254" t="s">
        <v>502</v>
      </c>
      <c r="X19" s="262"/>
      <c r="Y19" s="263"/>
      <c r="Z19" s="264"/>
    </row>
    <row r="20" spans="1:26" ht="15">
      <c r="A20" s="188">
        <v>31</v>
      </c>
      <c r="B20" s="213" t="s">
        <v>242</v>
      </c>
      <c r="C20" s="39">
        <v>49</v>
      </c>
      <c r="D20" s="175">
        <v>0.018889745566692366</v>
      </c>
      <c r="E20" s="39">
        <v>69</v>
      </c>
      <c r="F20" s="175">
        <v>0.026185958254269448</v>
      </c>
      <c r="G20" s="39">
        <v>56</v>
      </c>
      <c r="H20" s="175">
        <v>0.02331390507910075</v>
      </c>
      <c r="I20" s="39">
        <v>58</v>
      </c>
      <c r="J20" s="172">
        <v>0.022078416444613627</v>
      </c>
      <c r="K20" s="39">
        <v>59</v>
      </c>
      <c r="L20" s="172">
        <v>0.021916790490341752</v>
      </c>
      <c r="M20" s="39">
        <v>65</v>
      </c>
      <c r="N20" s="172">
        <v>0.023330940416367553</v>
      </c>
      <c r="O20" s="39">
        <v>56</v>
      </c>
      <c r="P20" s="172">
        <v>0.020275162925416364</v>
      </c>
      <c r="Q20" s="39">
        <v>74</v>
      </c>
      <c r="R20" s="172">
        <v>0.02348460806093304</v>
      </c>
      <c r="S20" s="39">
        <v>55</v>
      </c>
      <c r="T20" s="172">
        <v>0.02179944510503369</v>
      </c>
      <c r="U20" s="191">
        <v>-0.25675675675675674</v>
      </c>
      <c r="V20" s="254" t="s">
        <v>503</v>
      </c>
      <c r="X20" s="262"/>
      <c r="Y20" s="263"/>
      <c r="Z20" s="264"/>
    </row>
    <row r="21" spans="1:26" ht="18" customHeight="1">
      <c r="A21" s="188">
        <v>32</v>
      </c>
      <c r="B21" s="213" t="s">
        <v>243</v>
      </c>
      <c r="C21" s="39">
        <v>253</v>
      </c>
      <c r="D21" s="175">
        <v>0.09753276792598303</v>
      </c>
      <c r="E21" s="39">
        <v>245</v>
      </c>
      <c r="F21" s="175">
        <v>0.09297912713472485</v>
      </c>
      <c r="G21" s="39">
        <v>226</v>
      </c>
      <c r="H21" s="175">
        <v>0.09408825978351373</v>
      </c>
      <c r="I21" s="39">
        <v>227</v>
      </c>
      <c r="J21" s="172">
        <v>0.08641035401598782</v>
      </c>
      <c r="K21" s="39">
        <v>239</v>
      </c>
      <c r="L21" s="172">
        <v>0.0887815750371471</v>
      </c>
      <c r="M21" s="39">
        <v>281</v>
      </c>
      <c r="N21" s="172">
        <v>0.10086145010768126</v>
      </c>
      <c r="O21" s="39">
        <v>234</v>
      </c>
      <c r="P21" s="172">
        <v>0.08472121650977553</v>
      </c>
      <c r="Q21" s="39">
        <v>255</v>
      </c>
      <c r="R21" s="172">
        <v>0.08092668993970169</v>
      </c>
      <c r="S21" s="39">
        <v>208</v>
      </c>
      <c r="T21" s="172">
        <v>0.08244153785176378</v>
      </c>
      <c r="U21" s="191">
        <v>-0.1843137254901961</v>
      </c>
      <c r="V21" s="254" t="s">
        <v>504</v>
      </c>
      <c r="X21" s="262"/>
      <c r="Y21" s="263"/>
      <c r="Z21" s="264"/>
    </row>
    <row r="22" spans="1:26" ht="15.75" thickBot="1">
      <c r="A22" s="192">
        <v>39</v>
      </c>
      <c r="B22" s="214" t="s">
        <v>244</v>
      </c>
      <c r="C22" s="40">
        <v>64</v>
      </c>
      <c r="D22" s="193">
        <v>0.02467232074016962</v>
      </c>
      <c r="E22" s="40">
        <v>55</v>
      </c>
      <c r="F22" s="193">
        <v>0.020872865275142316</v>
      </c>
      <c r="G22" s="40">
        <v>51</v>
      </c>
      <c r="H22" s="193">
        <v>0.021232306411323898</v>
      </c>
      <c r="I22" s="40">
        <v>75</v>
      </c>
      <c r="J22" s="173">
        <v>0.02854967643700038</v>
      </c>
      <c r="K22" s="40">
        <v>56</v>
      </c>
      <c r="L22" s="173">
        <v>0.02080237741456166</v>
      </c>
      <c r="M22" s="40">
        <v>63</v>
      </c>
      <c r="N22" s="173">
        <v>0.022613065326633167</v>
      </c>
      <c r="O22" s="40">
        <v>57</v>
      </c>
      <c r="P22" s="173">
        <v>0.020637219406227373</v>
      </c>
      <c r="Q22" s="40">
        <v>64</v>
      </c>
      <c r="R22" s="173">
        <v>0.020311012377023166</v>
      </c>
      <c r="S22" s="40">
        <v>55</v>
      </c>
      <c r="T22" s="173">
        <v>0.02179944510503369</v>
      </c>
      <c r="U22" s="194">
        <v>-0.140625</v>
      </c>
      <c r="V22" s="254" t="s">
        <v>505</v>
      </c>
      <c r="X22" s="262"/>
      <c r="Y22" s="263"/>
      <c r="Z22" s="264"/>
    </row>
    <row r="23" spans="1:26" ht="15.75" thickBot="1">
      <c r="A23" s="90">
        <v>4</v>
      </c>
      <c r="B23" s="216" t="s">
        <v>245</v>
      </c>
      <c r="C23" s="88">
        <v>5</v>
      </c>
      <c r="D23" s="181">
        <v>0.0019275250578257518</v>
      </c>
      <c r="E23" s="88">
        <v>3</v>
      </c>
      <c r="F23" s="181">
        <v>0.0011385199240986717</v>
      </c>
      <c r="G23" s="88">
        <v>5</v>
      </c>
      <c r="H23" s="181">
        <v>0.0020815986677768525</v>
      </c>
      <c r="I23" s="88">
        <v>2</v>
      </c>
      <c r="J23" s="180">
        <v>0.0007613247049866769</v>
      </c>
      <c r="K23" s="88">
        <v>3</v>
      </c>
      <c r="L23" s="180">
        <v>0.001114413075780089</v>
      </c>
      <c r="M23" s="88">
        <v>4</v>
      </c>
      <c r="N23" s="180">
        <v>0.0014357501794687725</v>
      </c>
      <c r="O23" s="88">
        <v>5</v>
      </c>
      <c r="P23" s="180">
        <v>0.0018102824040550326</v>
      </c>
      <c r="Q23" s="88">
        <v>2</v>
      </c>
      <c r="R23" s="180">
        <v>0.0006347191367819739</v>
      </c>
      <c r="S23" s="88">
        <v>4</v>
      </c>
      <c r="T23" s="180">
        <v>0.0015854141894569957</v>
      </c>
      <c r="U23" s="182">
        <v>1</v>
      </c>
      <c r="V23" s="254"/>
      <c r="X23" s="262"/>
      <c r="Y23" s="263"/>
      <c r="Z23" s="264"/>
    </row>
    <row r="24" spans="1:26" ht="15">
      <c r="A24" s="195">
        <v>40</v>
      </c>
      <c r="B24" s="217" t="s">
        <v>246</v>
      </c>
      <c r="C24" s="42">
        <v>2</v>
      </c>
      <c r="D24" s="190">
        <v>0.0007710100231303007</v>
      </c>
      <c r="E24" s="42">
        <v>2</v>
      </c>
      <c r="F24" s="190">
        <v>0.0007590132827324478</v>
      </c>
      <c r="G24" s="42">
        <v>2</v>
      </c>
      <c r="H24" s="190">
        <v>0.0008326394671107411</v>
      </c>
      <c r="I24" s="42">
        <v>1</v>
      </c>
      <c r="J24" s="189">
        <v>0.00038066235249333843</v>
      </c>
      <c r="K24" s="42">
        <v>1</v>
      </c>
      <c r="L24" s="189">
        <v>0.0003714710252600297</v>
      </c>
      <c r="M24" s="42">
        <v>2</v>
      </c>
      <c r="N24" s="189">
        <v>0.0007178750897343862</v>
      </c>
      <c r="O24" s="42">
        <v>3</v>
      </c>
      <c r="P24" s="189">
        <v>0.0010861694424330196</v>
      </c>
      <c r="Q24" s="42">
        <v>2</v>
      </c>
      <c r="R24" s="189">
        <v>0.0006347191367819739</v>
      </c>
      <c r="S24" s="42">
        <v>4</v>
      </c>
      <c r="T24" s="189">
        <v>0.0015854141894569957</v>
      </c>
      <c r="U24" s="199">
        <v>1</v>
      </c>
      <c r="V24" s="254" t="s">
        <v>506</v>
      </c>
      <c r="X24" s="262"/>
      <c r="Y24" s="263"/>
      <c r="Z24" s="264"/>
    </row>
    <row r="25" spans="1:26" ht="15.75" thickBot="1">
      <c r="A25" s="200">
        <v>41</v>
      </c>
      <c r="B25" s="215" t="s">
        <v>247</v>
      </c>
      <c r="C25" s="41">
        <v>3</v>
      </c>
      <c r="D25" s="176">
        <v>0.001156515034695451</v>
      </c>
      <c r="E25" s="41">
        <v>1</v>
      </c>
      <c r="F25" s="176">
        <v>0.0003795066413662239</v>
      </c>
      <c r="G25" s="41">
        <v>3</v>
      </c>
      <c r="H25" s="176">
        <v>0.0012489592006661116</v>
      </c>
      <c r="I25" s="41">
        <v>1</v>
      </c>
      <c r="J25" s="177">
        <v>0.00038066235249333843</v>
      </c>
      <c r="K25" s="41">
        <v>2</v>
      </c>
      <c r="L25" s="177">
        <v>0.0007429420505200594</v>
      </c>
      <c r="M25" s="41">
        <v>2</v>
      </c>
      <c r="N25" s="177">
        <v>0.0007178750897343862</v>
      </c>
      <c r="O25" s="41">
        <v>2</v>
      </c>
      <c r="P25" s="177">
        <v>0.000724112961622013</v>
      </c>
      <c r="Q25" s="41">
        <v>0</v>
      </c>
      <c r="R25" s="177">
        <v>0</v>
      </c>
      <c r="S25" s="41">
        <v>0</v>
      </c>
      <c r="T25" s="177">
        <v>0</v>
      </c>
      <c r="U25" s="194">
        <v>0</v>
      </c>
      <c r="V25" s="254" t="s">
        <v>507</v>
      </c>
      <c r="X25" s="262"/>
      <c r="Y25" s="263"/>
      <c r="Z25" s="264"/>
    </row>
    <row r="26" spans="1:26" ht="15.75" thickBot="1">
      <c r="A26" s="90">
        <v>5</v>
      </c>
      <c r="B26" s="216" t="s">
        <v>248</v>
      </c>
      <c r="C26" s="88">
        <v>202</v>
      </c>
      <c r="D26" s="181">
        <v>0.07787201233616037</v>
      </c>
      <c r="E26" s="88">
        <v>244</v>
      </c>
      <c r="F26" s="181">
        <v>0.09259962049335864</v>
      </c>
      <c r="G26" s="88">
        <v>187</v>
      </c>
      <c r="H26" s="181">
        <v>0.07785179017485429</v>
      </c>
      <c r="I26" s="88">
        <v>210</v>
      </c>
      <c r="J26" s="180">
        <v>0.07993909402360107</v>
      </c>
      <c r="K26" s="88">
        <v>186</v>
      </c>
      <c r="L26" s="180">
        <v>0.06909361069836552</v>
      </c>
      <c r="M26" s="88">
        <v>192</v>
      </c>
      <c r="N26" s="180">
        <v>0.06891600861450106</v>
      </c>
      <c r="O26" s="88">
        <v>170</v>
      </c>
      <c r="P26" s="180">
        <v>0.06154960173787111</v>
      </c>
      <c r="Q26" s="88">
        <v>196</v>
      </c>
      <c r="R26" s="180">
        <v>0.06220247540463345</v>
      </c>
      <c r="S26" s="88">
        <v>130</v>
      </c>
      <c r="T26" s="180">
        <v>0.05152596115735236</v>
      </c>
      <c r="U26" s="182">
        <v>-0.336734693877551</v>
      </c>
      <c r="V26" s="254"/>
      <c r="X26" s="262"/>
      <c r="Y26" s="263"/>
      <c r="Z26" s="264"/>
    </row>
    <row r="27" spans="1:26" ht="15">
      <c r="A27" s="195">
        <v>50</v>
      </c>
      <c r="B27" s="217" t="s">
        <v>249</v>
      </c>
      <c r="C27" s="42">
        <v>113</v>
      </c>
      <c r="D27" s="190">
        <v>0.04356206630686199</v>
      </c>
      <c r="E27" s="42">
        <v>128</v>
      </c>
      <c r="F27" s="190">
        <v>0.04857685009487666</v>
      </c>
      <c r="G27" s="42">
        <v>90</v>
      </c>
      <c r="H27" s="190">
        <v>0.03746877601998335</v>
      </c>
      <c r="I27" s="42">
        <v>93</v>
      </c>
      <c r="J27" s="189">
        <v>0.03540159878188047</v>
      </c>
      <c r="K27" s="42">
        <v>78</v>
      </c>
      <c r="L27" s="189">
        <v>0.028974739970282312</v>
      </c>
      <c r="M27" s="42">
        <v>79</v>
      </c>
      <c r="N27" s="189">
        <v>0.028356066044508254</v>
      </c>
      <c r="O27" s="42">
        <v>66</v>
      </c>
      <c r="P27" s="189">
        <v>0.02389572773352643</v>
      </c>
      <c r="Q27" s="42">
        <v>93</v>
      </c>
      <c r="R27" s="189">
        <v>0.029514439860361792</v>
      </c>
      <c r="S27" s="42">
        <v>64</v>
      </c>
      <c r="T27" s="189">
        <v>0.02536662703131193</v>
      </c>
      <c r="U27" s="199">
        <v>-0.3118279569892473</v>
      </c>
      <c r="V27" s="254" t="s">
        <v>508</v>
      </c>
      <c r="X27" s="262"/>
      <c r="Y27" s="263"/>
      <c r="Z27" s="264"/>
    </row>
    <row r="28" spans="1:26" ht="15">
      <c r="A28" s="188">
        <v>51</v>
      </c>
      <c r="B28" s="213" t="s">
        <v>249</v>
      </c>
      <c r="C28" s="39">
        <v>31</v>
      </c>
      <c r="D28" s="175">
        <v>0.011950655358519661</v>
      </c>
      <c r="E28" s="39">
        <v>45</v>
      </c>
      <c r="F28" s="175">
        <v>0.017077798861480076</v>
      </c>
      <c r="G28" s="39">
        <v>36</v>
      </c>
      <c r="H28" s="175">
        <v>0.01498751040799334</v>
      </c>
      <c r="I28" s="39">
        <v>48</v>
      </c>
      <c r="J28" s="172">
        <v>0.018271792919680244</v>
      </c>
      <c r="K28" s="39">
        <v>36</v>
      </c>
      <c r="L28" s="172">
        <v>0.013372956909361067</v>
      </c>
      <c r="M28" s="39">
        <v>41</v>
      </c>
      <c r="N28" s="172">
        <v>0.014716439339554917</v>
      </c>
      <c r="O28" s="39">
        <v>39</v>
      </c>
      <c r="P28" s="172">
        <v>0.014120202751629254</v>
      </c>
      <c r="Q28" s="39">
        <v>30</v>
      </c>
      <c r="R28" s="172">
        <v>0.00952078705172961</v>
      </c>
      <c r="S28" s="39">
        <v>19</v>
      </c>
      <c r="T28" s="172">
        <v>0.007530717399920729</v>
      </c>
      <c r="U28" s="191">
        <v>-0.36666666666666664</v>
      </c>
      <c r="V28" s="254" t="s">
        <v>509</v>
      </c>
      <c r="X28" s="262"/>
      <c r="Y28" s="263"/>
      <c r="Z28" s="264"/>
    </row>
    <row r="29" spans="1:26" ht="15">
      <c r="A29" s="188">
        <v>52</v>
      </c>
      <c r="B29" s="213" t="s">
        <v>250</v>
      </c>
      <c r="C29" s="39">
        <v>45</v>
      </c>
      <c r="D29" s="175">
        <v>0.017347725520431765</v>
      </c>
      <c r="E29" s="39">
        <v>53</v>
      </c>
      <c r="F29" s="175">
        <v>0.020113851992409868</v>
      </c>
      <c r="G29" s="39">
        <v>46</v>
      </c>
      <c r="H29" s="175">
        <v>0.019150707743547043</v>
      </c>
      <c r="I29" s="39">
        <v>38</v>
      </c>
      <c r="J29" s="172">
        <v>0.01446516939474686</v>
      </c>
      <c r="K29" s="39">
        <v>54</v>
      </c>
      <c r="L29" s="172">
        <v>0.020059435364041603</v>
      </c>
      <c r="M29" s="39">
        <v>54</v>
      </c>
      <c r="N29" s="172">
        <v>0.019382627422828428</v>
      </c>
      <c r="O29" s="39">
        <v>42</v>
      </c>
      <c r="P29" s="172">
        <v>0.015206372194062274</v>
      </c>
      <c r="Q29" s="39">
        <v>53</v>
      </c>
      <c r="R29" s="172">
        <v>0.01682005712472231</v>
      </c>
      <c r="S29" s="39">
        <v>36</v>
      </c>
      <c r="T29" s="172">
        <v>0.01426872770511296</v>
      </c>
      <c r="U29" s="191">
        <v>-0.32075471698113206</v>
      </c>
      <c r="V29" s="254" t="s">
        <v>510</v>
      </c>
      <c r="X29" s="262"/>
      <c r="Y29" s="263"/>
      <c r="Z29" s="264"/>
    </row>
    <row r="30" spans="1:26" ht="28.5">
      <c r="A30" s="188">
        <v>53</v>
      </c>
      <c r="B30" s="213" t="s">
        <v>251</v>
      </c>
      <c r="C30" s="39">
        <v>6</v>
      </c>
      <c r="D30" s="175">
        <v>0.002313030069390902</v>
      </c>
      <c r="E30" s="39">
        <v>5</v>
      </c>
      <c r="F30" s="175">
        <v>0.0018975332068311196</v>
      </c>
      <c r="G30" s="39">
        <v>3</v>
      </c>
      <c r="H30" s="175">
        <v>0.0012489592006661116</v>
      </c>
      <c r="I30" s="39">
        <v>10</v>
      </c>
      <c r="J30" s="172">
        <v>0.003806623524933384</v>
      </c>
      <c r="K30" s="39">
        <v>6</v>
      </c>
      <c r="L30" s="172">
        <v>0.002228826151560178</v>
      </c>
      <c r="M30" s="39">
        <v>0</v>
      </c>
      <c r="N30" s="172">
        <v>0</v>
      </c>
      <c r="O30" s="39">
        <v>7</v>
      </c>
      <c r="P30" s="172">
        <v>0.0025343953656770456</v>
      </c>
      <c r="Q30" s="39">
        <v>7</v>
      </c>
      <c r="R30" s="172">
        <v>0.0022215169787369094</v>
      </c>
      <c r="S30" s="39">
        <v>4</v>
      </c>
      <c r="T30" s="172">
        <v>0.0015854141894569957</v>
      </c>
      <c r="U30" s="191">
        <v>-0.42857142857142855</v>
      </c>
      <c r="V30" s="254" t="s">
        <v>511</v>
      </c>
      <c r="X30" s="262"/>
      <c r="Y30" s="263"/>
      <c r="Z30" s="264"/>
    </row>
    <row r="31" spans="1:26" ht="15">
      <c r="A31" s="188">
        <v>54</v>
      </c>
      <c r="B31" s="213" t="s">
        <v>252</v>
      </c>
      <c r="C31" s="39">
        <v>0</v>
      </c>
      <c r="D31" s="175">
        <v>0</v>
      </c>
      <c r="E31" s="39">
        <v>0</v>
      </c>
      <c r="F31" s="175">
        <v>0</v>
      </c>
      <c r="G31" s="39">
        <v>0</v>
      </c>
      <c r="H31" s="175">
        <v>0</v>
      </c>
      <c r="I31" s="39">
        <v>0</v>
      </c>
      <c r="J31" s="172">
        <v>0</v>
      </c>
      <c r="K31" s="39">
        <v>0</v>
      </c>
      <c r="L31" s="172">
        <v>0</v>
      </c>
      <c r="M31" s="39">
        <v>0</v>
      </c>
      <c r="N31" s="172">
        <v>0</v>
      </c>
      <c r="O31" s="39">
        <v>0</v>
      </c>
      <c r="P31" s="172">
        <v>0</v>
      </c>
      <c r="Q31" s="39">
        <v>0</v>
      </c>
      <c r="R31" s="172">
        <v>0</v>
      </c>
      <c r="S31" s="39">
        <v>0</v>
      </c>
      <c r="T31" s="172">
        <v>0</v>
      </c>
      <c r="U31" s="191">
        <v>0</v>
      </c>
      <c r="V31" s="254"/>
      <c r="X31" s="262"/>
      <c r="Y31" s="263"/>
      <c r="Z31" s="264"/>
    </row>
    <row r="32" spans="1:26" ht="15.75" thickBot="1">
      <c r="A32" s="192">
        <v>59</v>
      </c>
      <c r="B32" s="214" t="s">
        <v>253</v>
      </c>
      <c r="C32" s="40">
        <v>7</v>
      </c>
      <c r="D32" s="193">
        <v>0.0026985350809560524</v>
      </c>
      <c r="E32" s="40">
        <v>13</v>
      </c>
      <c r="F32" s="193">
        <v>0.004933586337760911</v>
      </c>
      <c r="G32" s="40">
        <v>12</v>
      </c>
      <c r="H32" s="193">
        <v>0.004995836802664446</v>
      </c>
      <c r="I32" s="40">
        <v>21</v>
      </c>
      <c r="J32" s="173">
        <v>0.007993909402360106</v>
      </c>
      <c r="K32" s="40">
        <v>12</v>
      </c>
      <c r="L32" s="173">
        <v>0.004457652303120356</v>
      </c>
      <c r="M32" s="40">
        <v>18</v>
      </c>
      <c r="N32" s="173">
        <v>0.006460875807609476</v>
      </c>
      <c r="O32" s="40">
        <v>16</v>
      </c>
      <c r="P32" s="173">
        <v>0.005792903692976104</v>
      </c>
      <c r="Q32" s="40">
        <v>13</v>
      </c>
      <c r="R32" s="173">
        <v>0.004125674389082831</v>
      </c>
      <c r="S32" s="40">
        <v>7</v>
      </c>
      <c r="T32" s="173">
        <v>0.0027744748315497426</v>
      </c>
      <c r="U32" s="194">
        <v>-0.46153846153846156</v>
      </c>
      <c r="V32" s="254" t="s">
        <v>512</v>
      </c>
      <c r="X32" s="262"/>
      <c r="Y32" s="263"/>
      <c r="Z32" s="264"/>
    </row>
    <row r="33" spans="1:26" ht="29.25" thickBot="1">
      <c r="A33" s="90">
        <v>6</v>
      </c>
      <c r="B33" s="216" t="s">
        <v>254</v>
      </c>
      <c r="C33" s="88">
        <v>2</v>
      </c>
      <c r="D33" s="181">
        <v>0.0007710100231303007</v>
      </c>
      <c r="E33" s="88">
        <v>4</v>
      </c>
      <c r="F33" s="181">
        <v>0.0015180265654648956</v>
      </c>
      <c r="G33" s="88">
        <v>1</v>
      </c>
      <c r="H33" s="181">
        <v>0.00041631973355537054</v>
      </c>
      <c r="I33" s="88">
        <v>2</v>
      </c>
      <c r="J33" s="180">
        <v>0.0007613247049866769</v>
      </c>
      <c r="K33" s="88">
        <v>6</v>
      </c>
      <c r="L33" s="180">
        <v>0.002228826151560178</v>
      </c>
      <c r="M33" s="88">
        <v>3</v>
      </c>
      <c r="N33" s="180">
        <v>0.0010768126346015793</v>
      </c>
      <c r="O33" s="88">
        <v>2</v>
      </c>
      <c r="P33" s="180">
        <v>0.000724112961622013</v>
      </c>
      <c r="Q33" s="88">
        <v>2</v>
      </c>
      <c r="R33" s="180">
        <v>0.0006347191367819739</v>
      </c>
      <c r="S33" s="88">
        <v>0</v>
      </c>
      <c r="T33" s="180">
        <v>0</v>
      </c>
      <c r="U33" s="182">
        <v>-1</v>
      </c>
      <c r="V33" s="254"/>
      <c r="X33" s="262"/>
      <c r="Y33" s="263"/>
      <c r="Z33" s="264"/>
    </row>
    <row r="34" spans="1:26" ht="28.5">
      <c r="A34" s="195">
        <v>60</v>
      </c>
      <c r="B34" s="217" t="s">
        <v>255</v>
      </c>
      <c r="C34" s="42">
        <v>0</v>
      </c>
      <c r="D34" s="190">
        <v>0</v>
      </c>
      <c r="E34" s="42">
        <v>1</v>
      </c>
      <c r="F34" s="190">
        <v>0.0003795066413662239</v>
      </c>
      <c r="G34" s="42">
        <v>0</v>
      </c>
      <c r="H34" s="190">
        <v>0</v>
      </c>
      <c r="I34" s="42">
        <v>0</v>
      </c>
      <c r="J34" s="189">
        <v>0</v>
      </c>
      <c r="K34" s="42">
        <v>1</v>
      </c>
      <c r="L34" s="189">
        <v>0.0003714710252600297</v>
      </c>
      <c r="M34" s="42">
        <v>0</v>
      </c>
      <c r="N34" s="189">
        <v>0</v>
      </c>
      <c r="O34" s="42">
        <v>0</v>
      </c>
      <c r="P34" s="189">
        <v>0</v>
      </c>
      <c r="Q34" s="42">
        <v>1</v>
      </c>
      <c r="R34" s="189">
        <v>0.00031735956839098697</v>
      </c>
      <c r="S34" s="42">
        <v>0</v>
      </c>
      <c r="T34" s="189">
        <v>0</v>
      </c>
      <c r="U34" s="199">
        <v>-1</v>
      </c>
      <c r="V34" s="254" t="s">
        <v>513</v>
      </c>
      <c r="X34" s="262"/>
      <c r="Y34" s="263"/>
      <c r="Z34" s="264"/>
    </row>
    <row r="35" spans="1:26" ht="28.5">
      <c r="A35" s="188">
        <v>61</v>
      </c>
      <c r="B35" s="213" t="s">
        <v>256</v>
      </c>
      <c r="C35" s="18">
        <v>2</v>
      </c>
      <c r="D35" s="175">
        <v>0.0007710100231303007</v>
      </c>
      <c r="E35" s="18">
        <v>2</v>
      </c>
      <c r="F35" s="175">
        <v>0.0007590132827324478</v>
      </c>
      <c r="G35" s="18">
        <v>0</v>
      </c>
      <c r="H35" s="175">
        <v>0</v>
      </c>
      <c r="I35" s="18">
        <v>1</v>
      </c>
      <c r="J35" s="172">
        <v>0.00038066235249333843</v>
      </c>
      <c r="K35" s="18">
        <v>4</v>
      </c>
      <c r="L35" s="172">
        <v>0.0014858841010401188</v>
      </c>
      <c r="M35" s="18">
        <v>3</v>
      </c>
      <c r="N35" s="172">
        <v>0.0010768126346015793</v>
      </c>
      <c r="O35" s="18">
        <v>1</v>
      </c>
      <c r="P35" s="172">
        <v>0.0003620564808110065</v>
      </c>
      <c r="Q35" s="18">
        <v>1</v>
      </c>
      <c r="R35" s="172">
        <v>0.00031735956839098697</v>
      </c>
      <c r="S35" s="18">
        <v>0</v>
      </c>
      <c r="T35" s="172">
        <v>0</v>
      </c>
      <c r="U35" s="191">
        <v>-1</v>
      </c>
      <c r="V35" s="254" t="s">
        <v>514</v>
      </c>
      <c r="X35" s="262"/>
      <c r="Y35" s="263"/>
      <c r="Z35" s="264"/>
    </row>
    <row r="36" spans="1:26" ht="15">
      <c r="A36" s="188">
        <v>62</v>
      </c>
      <c r="B36" s="213" t="s">
        <v>257</v>
      </c>
      <c r="C36" s="39">
        <v>0</v>
      </c>
      <c r="D36" s="175">
        <v>0</v>
      </c>
      <c r="E36" s="39">
        <v>0</v>
      </c>
      <c r="F36" s="175">
        <v>0</v>
      </c>
      <c r="G36" s="39">
        <v>0</v>
      </c>
      <c r="H36" s="175">
        <v>0</v>
      </c>
      <c r="I36" s="18">
        <v>0</v>
      </c>
      <c r="J36" s="172">
        <v>0</v>
      </c>
      <c r="K36" s="18">
        <v>1</v>
      </c>
      <c r="L36" s="172">
        <v>0.0003714710252600297</v>
      </c>
      <c r="M36" s="18">
        <v>0</v>
      </c>
      <c r="N36" s="172">
        <v>0</v>
      </c>
      <c r="O36" s="18">
        <v>0</v>
      </c>
      <c r="P36" s="172">
        <v>0</v>
      </c>
      <c r="Q36" s="18">
        <v>0</v>
      </c>
      <c r="R36" s="172">
        <v>0</v>
      </c>
      <c r="S36" s="18">
        <v>0</v>
      </c>
      <c r="T36" s="172">
        <v>0</v>
      </c>
      <c r="U36" s="191">
        <v>0</v>
      </c>
      <c r="V36" s="254" t="s">
        <v>515</v>
      </c>
      <c r="X36" s="262"/>
      <c r="Y36" s="263"/>
      <c r="Z36" s="264"/>
    </row>
    <row r="37" spans="1:26" ht="15">
      <c r="A37" s="188">
        <v>63</v>
      </c>
      <c r="B37" s="213" t="s">
        <v>258</v>
      </c>
      <c r="C37" s="39">
        <v>0</v>
      </c>
      <c r="D37" s="175">
        <v>0</v>
      </c>
      <c r="E37" s="39">
        <v>0</v>
      </c>
      <c r="F37" s="175">
        <v>0</v>
      </c>
      <c r="G37" s="39">
        <v>1</v>
      </c>
      <c r="H37" s="175">
        <v>0.00041631973355537054</v>
      </c>
      <c r="I37" s="18">
        <v>0</v>
      </c>
      <c r="J37" s="172">
        <v>0</v>
      </c>
      <c r="K37" s="18">
        <v>0</v>
      </c>
      <c r="L37" s="172">
        <v>0</v>
      </c>
      <c r="M37" s="18">
        <v>0</v>
      </c>
      <c r="N37" s="172">
        <v>0</v>
      </c>
      <c r="O37" s="18">
        <v>0</v>
      </c>
      <c r="P37" s="172">
        <v>0</v>
      </c>
      <c r="Q37" s="18">
        <v>0</v>
      </c>
      <c r="R37" s="172">
        <v>0</v>
      </c>
      <c r="S37" s="18">
        <v>0</v>
      </c>
      <c r="T37" s="172">
        <v>0</v>
      </c>
      <c r="U37" s="191">
        <v>0</v>
      </c>
      <c r="V37" s="254"/>
      <c r="X37" s="262"/>
      <c r="Y37" s="263"/>
      <c r="Z37" s="264"/>
    </row>
    <row r="38" spans="1:26" ht="29.25" thickBot="1">
      <c r="A38" s="200">
        <v>69</v>
      </c>
      <c r="B38" s="215" t="s">
        <v>259</v>
      </c>
      <c r="C38" s="32">
        <v>0</v>
      </c>
      <c r="D38" s="176">
        <v>0</v>
      </c>
      <c r="E38" s="32">
        <v>1</v>
      </c>
      <c r="F38" s="176">
        <v>0.0003795066413662239</v>
      </c>
      <c r="G38" s="32">
        <v>0</v>
      </c>
      <c r="H38" s="176">
        <v>0</v>
      </c>
      <c r="I38" s="32">
        <v>1</v>
      </c>
      <c r="J38" s="177">
        <v>0.00038066235249333843</v>
      </c>
      <c r="K38" s="32">
        <v>0</v>
      </c>
      <c r="L38" s="177">
        <v>0</v>
      </c>
      <c r="M38" s="32">
        <v>0</v>
      </c>
      <c r="N38" s="177">
        <v>0</v>
      </c>
      <c r="O38" s="32">
        <v>1</v>
      </c>
      <c r="P38" s="177">
        <v>0.0003620564808110065</v>
      </c>
      <c r="Q38" s="32">
        <v>0</v>
      </c>
      <c r="R38" s="177">
        <v>0</v>
      </c>
      <c r="S38" s="32">
        <v>0</v>
      </c>
      <c r="T38" s="177">
        <v>0</v>
      </c>
      <c r="U38" s="194">
        <v>0</v>
      </c>
      <c r="V38" s="254" t="s">
        <v>579</v>
      </c>
      <c r="X38" s="262"/>
      <c r="Y38" s="263"/>
      <c r="Z38" s="264"/>
    </row>
    <row r="39" spans="1:26" ht="15.75" thickBot="1">
      <c r="A39" s="90">
        <v>7</v>
      </c>
      <c r="B39" s="216" t="s">
        <v>260</v>
      </c>
      <c r="C39" s="88">
        <v>0</v>
      </c>
      <c r="D39" s="181">
        <v>0</v>
      </c>
      <c r="E39" s="88">
        <v>0</v>
      </c>
      <c r="F39" s="181">
        <v>0</v>
      </c>
      <c r="G39" s="88">
        <v>0</v>
      </c>
      <c r="H39" s="181">
        <v>0</v>
      </c>
      <c r="I39" s="88">
        <v>0</v>
      </c>
      <c r="J39" s="180">
        <v>0</v>
      </c>
      <c r="K39" s="88">
        <v>0</v>
      </c>
      <c r="L39" s="180">
        <v>0</v>
      </c>
      <c r="M39" s="88">
        <v>0</v>
      </c>
      <c r="N39" s="180">
        <v>0</v>
      </c>
      <c r="O39" s="88">
        <v>0</v>
      </c>
      <c r="P39" s="180">
        <v>0</v>
      </c>
      <c r="Q39" s="88">
        <v>1</v>
      </c>
      <c r="R39" s="180">
        <v>0.00031735956839098697</v>
      </c>
      <c r="S39" s="88">
        <v>1</v>
      </c>
      <c r="T39" s="180">
        <v>0.00039635354736424893</v>
      </c>
      <c r="U39" s="182">
        <v>0</v>
      </c>
      <c r="V39" s="254"/>
      <c r="X39" s="265"/>
      <c r="Y39" s="263"/>
      <c r="Z39" s="266"/>
    </row>
    <row r="40" spans="1:22" ht="15">
      <c r="A40" s="195">
        <v>70</v>
      </c>
      <c r="B40" s="217" t="s">
        <v>261</v>
      </c>
      <c r="C40" s="42">
        <v>0</v>
      </c>
      <c r="D40" s="190">
        <v>0</v>
      </c>
      <c r="E40" s="42">
        <v>0</v>
      </c>
      <c r="F40" s="190">
        <v>0</v>
      </c>
      <c r="G40" s="42">
        <v>0</v>
      </c>
      <c r="H40" s="190">
        <v>0</v>
      </c>
      <c r="I40" s="42">
        <v>0</v>
      </c>
      <c r="J40" s="189">
        <v>0</v>
      </c>
      <c r="K40" s="42">
        <v>0</v>
      </c>
      <c r="L40" s="189">
        <v>0</v>
      </c>
      <c r="M40" s="42">
        <v>0</v>
      </c>
      <c r="N40" s="189">
        <v>0</v>
      </c>
      <c r="O40" s="42">
        <v>0</v>
      </c>
      <c r="P40" s="189">
        <v>0</v>
      </c>
      <c r="Q40" s="42">
        <v>0</v>
      </c>
      <c r="R40" s="189">
        <v>0</v>
      </c>
      <c r="S40" s="42">
        <v>0</v>
      </c>
      <c r="T40" s="189">
        <v>0</v>
      </c>
      <c r="U40" s="199">
        <v>0</v>
      </c>
      <c r="V40" s="254"/>
    </row>
    <row r="41" spans="1:22" ht="15">
      <c r="A41" s="188">
        <v>71</v>
      </c>
      <c r="B41" s="213" t="s">
        <v>262</v>
      </c>
      <c r="C41" s="39">
        <v>0</v>
      </c>
      <c r="D41" s="172">
        <v>0</v>
      </c>
      <c r="E41" s="39">
        <v>0</v>
      </c>
      <c r="F41" s="172">
        <v>0</v>
      </c>
      <c r="G41" s="39">
        <v>0</v>
      </c>
      <c r="H41" s="172">
        <v>0</v>
      </c>
      <c r="I41" s="18">
        <v>0</v>
      </c>
      <c r="J41" s="172">
        <v>0</v>
      </c>
      <c r="K41" s="18">
        <v>0</v>
      </c>
      <c r="L41" s="172">
        <v>0</v>
      </c>
      <c r="M41" s="18">
        <v>0</v>
      </c>
      <c r="N41" s="172">
        <v>0</v>
      </c>
      <c r="O41" s="18">
        <v>0</v>
      </c>
      <c r="P41" s="172">
        <v>0</v>
      </c>
      <c r="Q41" s="18">
        <v>1</v>
      </c>
      <c r="R41" s="172">
        <v>0.00031735956839098697</v>
      </c>
      <c r="S41" s="18">
        <v>0</v>
      </c>
      <c r="T41" s="172">
        <v>0</v>
      </c>
      <c r="U41" s="191">
        <v>-1</v>
      </c>
      <c r="V41" s="254" t="s">
        <v>582</v>
      </c>
    </row>
    <row r="42" spans="1:22" ht="15">
      <c r="A42" s="188">
        <v>72</v>
      </c>
      <c r="B42" s="213" t="s">
        <v>263</v>
      </c>
      <c r="C42" s="18">
        <v>0</v>
      </c>
      <c r="D42" s="172">
        <v>0</v>
      </c>
      <c r="E42" s="18">
        <v>0</v>
      </c>
      <c r="F42" s="172">
        <v>0</v>
      </c>
      <c r="G42" s="18">
        <v>0</v>
      </c>
      <c r="H42" s="172">
        <v>0</v>
      </c>
      <c r="I42" s="18">
        <v>0</v>
      </c>
      <c r="J42" s="172">
        <v>0</v>
      </c>
      <c r="K42" s="18">
        <v>0</v>
      </c>
      <c r="L42" s="172">
        <v>0</v>
      </c>
      <c r="M42" s="18">
        <v>0</v>
      </c>
      <c r="N42" s="172">
        <v>0</v>
      </c>
      <c r="O42" s="18">
        <v>0</v>
      </c>
      <c r="P42" s="172">
        <v>0</v>
      </c>
      <c r="Q42" s="18">
        <v>0</v>
      </c>
      <c r="R42" s="172">
        <v>0</v>
      </c>
      <c r="S42" s="18">
        <v>0</v>
      </c>
      <c r="T42" s="172">
        <v>0</v>
      </c>
      <c r="U42" s="191">
        <v>0</v>
      </c>
      <c r="V42" s="254"/>
    </row>
    <row r="43" spans="1:22" ht="15.75" thickBot="1">
      <c r="A43" s="192">
        <v>79</v>
      </c>
      <c r="B43" s="214" t="s">
        <v>264</v>
      </c>
      <c r="C43" s="40">
        <v>0</v>
      </c>
      <c r="D43" s="173">
        <v>0</v>
      </c>
      <c r="E43" s="40">
        <v>0</v>
      </c>
      <c r="F43" s="173">
        <v>0</v>
      </c>
      <c r="G43" s="40">
        <v>0</v>
      </c>
      <c r="H43" s="173">
        <v>0</v>
      </c>
      <c r="I43" s="19">
        <v>0</v>
      </c>
      <c r="J43" s="173">
        <v>0</v>
      </c>
      <c r="K43" s="19">
        <v>0</v>
      </c>
      <c r="L43" s="173">
        <v>0</v>
      </c>
      <c r="M43" s="19">
        <v>0</v>
      </c>
      <c r="N43" s="173">
        <v>0</v>
      </c>
      <c r="O43" s="19">
        <v>0</v>
      </c>
      <c r="P43" s="173">
        <v>0</v>
      </c>
      <c r="Q43" s="19">
        <v>0</v>
      </c>
      <c r="R43" s="173">
        <v>0</v>
      </c>
      <c r="S43" s="19">
        <v>1</v>
      </c>
      <c r="T43" s="173">
        <v>0.00039635354736424893</v>
      </c>
      <c r="U43" s="194">
        <v>0</v>
      </c>
      <c r="V43" s="262" t="s">
        <v>627</v>
      </c>
    </row>
    <row r="44" spans="1:22" ht="15.75" thickBot="1">
      <c r="A44" s="90">
        <v>8</v>
      </c>
      <c r="B44" s="216" t="s">
        <v>265</v>
      </c>
      <c r="C44" s="88">
        <v>0</v>
      </c>
      <c r="D44" s="181">
        <v>0</v>
      </c>
      <c r="E44" s="88">
        <v>0</v>
      </c>
      <c r="F44" s="181">
        <v>0</v>
      </c>
      <c r="G44" s="88">
        <v>0</v>
      </c>
      <c r="H44" s="181">
        <v>0</v>
      </c>
      <c r="I44" s="88">
        <v>0</v>
      </c>
      <c r="J44" s="180">
        <v>0</v>
      </c>
      <c r="K44" s="88">
        <v>0</v>
      </c>
      <c r="L44" s="180">
        <v>0</v>
      </c>
      <c r="M44" s="88">
        <v>0</v>
      </c>
      <c r="N44" s="180">
        <v>0</v>
      </c>
      <c r="O44" s="88">
        <v>0</v>
      </c>
      <c r="P44" s="180">
        <v>0</v>
      </c>
      <c r="Q44" s="88">
        <v>0</v>
      </c>
      <c r="R44" s="180">
        <v>0</v>
      </c>
      <c r="S44" s="88">
        <v>0</v>
      </c>
      <c r="T44" s="180">
        <v>0</v>
      </c>
      <c r="U44" s="182">
        <v>0</v>
      </c>
      <c r="V44" s="254"/>
    </row>
    <row r="45" spans="1:22" ht="15">
      <c r="A45" s="195">
        <v>80</v>
      </c>
      <c r="B45" s="217" t="s">
        <v>266</v>
      </c>
      <c r="C45" s="42">
        <v>0</v>
      </c>
      <c r="D45" s="190">
        <v>0</v>
      </c>
      <c r="E45" s="42">
        <v>0</v>
      </c>
      <c r="F45" s="190">
        <v>0</v>
      </c>
      <c r="G45" s="42">
        <v>0</v>
      </c>
      <c r="H45" s="190">
        <v>0</v>
      </c>
      <c r="I45" s="42">
        <v>0</v>
      </c>
      <c r="J45" s="189">
        <v>0</v>
      </c>
      <c r="K45" s="42">
        <v>0</v>
      </c>
      <c r="L45" s="189">
        <v>0</v>
      </c>
      <c r="M45" s="42">
        <v>0</v>
      </c>
      <c r="N45" s="189">
        <v>0</v>
      </c>
      <c r="O45" s="42">
        <v>0</v>
      </c>
      <c r="P45" s="189">
        <v>0</v>
      </c>
      <c r="Q45" s="42">
        <v>0</v>
      </c>
      <c r="R45" s="189">
        <v>0</v>
      </c>
      <c r="S45" s="42">
        <v>0</v>
      </c>
      <c r="T45" s="189">
        <v>0</v>
      </c>
      <c r="U45" s="199">
        <v>0</v>
      </c>
      <c r="V45" s="254"/>
    </row>
    <row r="46" spans="1:22" ht="15">
      <c r="A46" s="188">
        <v>81</v>
      </c>
      <c r="B46" s="213" t="s">
        <v>267</v>
      </c>
      <c r="C46" s="39">
        <v>0</v>
      </c>
      <c r="D46" s="172">
        <v>0</v>
      </c>
      <c r="E46" s="39">
        <v>0</v>
      </c>
      <c r="F46" s="172">
        <v>0</v>
      </c>
      <c r="G46" s="39">
        <v>0</v>
      </c>
      <c r="H46" s="172">
        <v>0</v>
      </c>
      <c r="I46" s="18">
        <v>0</v>
      </c>
      <c r="J46" s="172">
        <v>0</v>
      </c>
      <c r="K46" s="18">
        <v>0</v>
      </c>
      <c r="L46" s="172">
        <v>0</v>
      </c>
      <c r="M46" s="18">
        <v>0</v>
      </c>
      <c r="N46" s="172">
        <v>0</v>
      </c>
      <c r="O46" s="18">
        <v>0</v>
      </c>
      <c r="P46" s="172">
        <v>0</v>
      </c>
      <c r="Q46" s="18">
        <v>0</v>
      </c>
      <c r="R46" s="172">
        <v>0</v>
      </c>
      <c r="S46" s="18">
        <v>0</v>
      </c>
      <c r="T46" s="172">
        <v>0</v>
      </c>
      <c r="U46" s="191">
        <v>0</v>
      </c>
      <c r="V46" s="254"/>
    </row>
    <row r="47" spans="1:22" ht="15">
      <c r="A47" s="188">
        <v>82</v>
      </c>
      <c r="B47" s="213" t="s">
        <v>268</v>
      </c>
      <c r="C47" s="39">
        <v>0</v>
      </c>
      <c r="D47" s="172">
        <v>0</v>
      </c>
      <c r="E47" s="39">
        <v>0</v>
      </c>
      <c r="F47" s="172">
        <v>0</v>
      </c>
      <c r="G47" s="39">
        <v>0</v>
      </c>
      <c r="H47" s="172">
        <v>0</v>
      </c>
      <c r="I47" s="18">
        <v>0</v>
      </c>
      <c r="J47" s="172">
        <v>0</v>
      </c>
      <c r="K47" s="18">
        <v>0</v>
      </c>
      <c r="L47" s="172">
        <v>0</v>
      </c>
      <c r="M47" s="18">
        <v>0</v>
      </c>
      <c r="N47" s="172">
        <v>0</v>
      </c>
      <c r="O47" s="18">
        <v>0</v>
      </c>
      <c r="P47" s="172">
        <v>0</v>
      </c>
      <c r="Q47" s="18">
        <v>0</v>
      </c>
      <c r="R47" s="172">
        <v>0</v>
      </c>
      <c r="S47" s="18">
        <v>0</v>
      </c>
      <c r="T47" s="172">
        <v>0</v>
      </c>
      <c r="U47" s="191">
        <v>0</v>
      </c>
      <c r="V47" s="254"/>
    </row>
    <row r="48" spans="1:22" ht="15.75" thickBot="1">
      <c r="A48" s="200">
        <v>89</v>
      </c>
      <c r="B48" s="215" t="s">
        <v>269</v>
      </c>
      <c r="C48" s="40">
        <v>0</v>
      </c>
      <c r="D48" s="173">
        <v>0</v>
      </c>
      <c r="E48" s="40">
        <v>0</v>
      </c>
      <c r="F48" s="173">
        <v>0</v>
      </c>
      <c r="G48" s="40">
        <v>0</v>
      </c>
      <c r="H48" s="173">
        <v>0</v>
      </c>
      <c r="I48" s="32">
        <v>0</v>
      </c>
      <c r="J48" s="177">
        <v>0</v>
      </c>
      <c r="K48" s="32">
        <v>0</v>
      </c>
      <c r="L48" s="177">
        <v>0</v>
      </c>
      <c r="M48" s="32">
        <v>0</v>
      </c>
      <c r="N48" s="177">
        <v>0</v>
      </c>
      <c r="O48" s="32">
        <v>0</v>
      </c>
      <c r="P48" s="177">
        <v>0</v>
      </c>
      <c r="Q48" s="32">
        <v>0</v>
      </c>
      <c r="R48" s="177">
        <v>0</v>
      </c>
      <c r="S48" s="32">
        <v>0</v>
      </c>
      <c r="T48" s="177">
        <v>0</v>
      </c>
      <c r="U48" s="194">
        <v>0</v>
      </c>
      <c r="V48" s="254"/>
    </row>
    <row r="49" spans="1:22" ht="15.75" thickBot="1">
      <c r="A49" s="90">
        <v>9</v>
      </c>
      <c r="B49" s="216" t="s">
        <v>270</v>
      </c>
      <c r="C49" s="88">
        <v>0</v>
      </c>
      <c r="D49" s="181">
        <v>0</v>
      </c>
      <c r="E49" s="88">
        <v>0</v>
      </c>
      <c r="F49" s="181">
        <v>0</v>
      </c>
      <c r="G49" s="88">
        <v>1</v>
      </c>
      <c r="H49" s="181">
        <v>0.00041631973355537054</v>
      </c>
      <c r="I49" s="88">
        <v>0</v>
      </c>
      <c r="J49" s="180">
        <v>0</v>
      </c>
      <c r="K49" s="88">
        <v>4</v>
      </c>
      <c r="L49" s="180">
        <v>0.0014858841010401188</v>
      </c>
      <c r="M49" s="88">
        <v>0</v>
      </c>
      <c r="N49" s="180">
        <v>0</v>
      </c>
      <c r="O49" s="88">
        <v>2</v>
      </c>
      <c r="P49" s="180">
        <v>0.000724112961622013</v>
      </c>
      <c r="Q49" s="88">
        <v>1</v>
      </c>
      <c r="R49" s="180">
        <v>0.00031735956839098697</v>
      </c>
      <c r="S49" s="88">
        <v>0</v>
      </c>
      <c r="T49" s="180">
        <v>0</v>
      </c>
      <c r="U49" s="182">
        <v>-1</v>
      </c>
      <c r="V49" s="254"/>
    </row>
    <row r="50" spans="1:22" ht="15">
      <c r="A50" s="195">
        <v>90</v>
      </c>
      <c r="B50" s="217" t="s">
        <v>271</v>
      </c>
      <c r="C50" s="42">
        <v>0</v>
      </c>
      <c r="D50" s="190">
        <v>0</v>
      </c>
      <c r="E50" s="42">
        <v>0</v>
      </c>
      <c r="F50" s="190">
        <v>0</v>
      </c>
      <c r="G50" s="42">
        <v>0</v>
      </c>
      <c r="H50" s="190">
        <v>0</v>
      </c>
      <c r="I50" s="42">
        <v>0</v>
      </c>
      <c r="J50" s="189">
        <v>0</v>
      </c>
      <c r="K50" s="42">
        <v>1</v>
      </c>
      <c r="L50" s="189">
        <v>0.0003714710252600297</v>
      </c>
      <c r="M50" s="42">
        <v>0</v>
      </c>
      <c r="N50" s="189">
        <v>0</v>
      </c>
      <c r="O50" s="42">
        <v>1</v>
      </c>
      <c r="P50" s="189">
        <v>0.0003620564808110065</v>
      </c>
      <c r="Q50" s="42">
        <v>0</v>
      </c>
      <c r="R50" s="189">
        <v>0</v>
      </c>
      <c r="S50" s="42">
        <v>0</v>
      </c>
      <c r="T50" s="189">
        <v>0</v>
      </c>
      <c r="U50" s="199">
        <v>0</v>
      </c>
      <c r="V50" s="254" t="s">
        <v>516</v>
      </c>
    </row>
    <row r="51" spans="1:22" ht="15">
      <c r="A51" s="188">
        <v>91</v>
      </c>
      <c r="B51" s="213" t="s">
        <v>272</v>
      </c>
      <c r="C51" s="39">
        <v>0</v>
      </c>
      <c r="D51" s="172">
        <v>0</v>
      </c>
      <c r="E51" s="39">
        <v>0</v>
      </c>
      <c r="F51" s="172">
        <v>0</v>
      </c>
      <c r="G51" s="39">
        <v>0</v>
      </c>
      <c r="H51" s="172">
        <v>0</v>
      </c>
      <c r="I51" s="39">
        <v>0</v>
      </c>
      <c r="J51" s="172">
        <v>0</v>
      </c>
      <c r="K51" s="39">
        <v>3</v>
      </c>
      <c r="L51" s="172">
        <v>0.001114413075780089</v>
      </c>
      <c r="M51" s="39">
        <v>0</v>
      </c>
      <c r="N51" s="172">
        <v>0</v>
      </c>
      <c r="O51" s="39">
        <v>0</v>
      </c>
      <c r="P51" s="172">
        <v>0</v>
      </c>
      <c r="Q51" s="39">
        <v>0</v>
      </c>
      <c r="R51" s="172">
        <v>0</v>
      </c>
      <c r="S51" s="39">
        <v>0</v>
      </c>
      <c r="T51" s="172">
        <v>0</v>
      </c>
      <c r="U51" s="191">
        <v>0</v>
      </c>
      <c r="V51" s="254" t="s">
        <v>517</v>
      </c>
    </row>
    <row r="52" spans="1:22" ht="15">
      <c r="A52" s="188">
        <v>92</v>
      </c>
      <c r="B52" s="213" t="s">
        <v>273</v>
      </c>
      <c r="C52" s="39">
        <v>0</v>
      </c>
      <c r="D52" s="172">
        <v>0</v>
      </c>
      <c r="E52" s="39">
        <v>0</v>
      </c>
      <c r="F52" s="172">
        <v>0</v>
      </c>
      <c r="G52" s="39">
        <v>0</v>
      </c>
      <c r="H52" s="172">
        <v>0</v>
      </c>
      <c r="I52" s="39">
        <v>0</v>
      </c>
      <c r="J52" s="172">
        <v>0</v>
      </c>
      <c r="K52" s="39">
        <v>0</v>
      </c>
      <c r="L52" s="172">
        <v>0</v>
      </c>
      <c r="M52" s="39">
        <v>0</v>
      </c>
      <c r="N52" s="172">
        <v>0</v>
      </c>
      <c r="O52" s="39">
        <v>0</v>
      </c>
      <c r="P52" s="172">
        <v>0</v>
      </c>
      <c r="Q52" s="39">
        <v>0</v>
      </c>
      <c r="R52" s="172">
        <v>0</v>
      </c>
      <c r="S52" s="39">
        <v>0</v>
      </c>
      <c r="T52" s="172">
        <v>0</v>
      </c>
      <c r="U52" s="191">
        <v>0</v>
      </c>
      <c r="V52" s="254"/>
    </row>
    <row r="53" spans="1:22" ht="15.75" thickBot="1">
      <c r="A53" s="192">
        <v>99</v>
      </c>
      <c r="B53" s="214" t="s">
        <v>274</v>
      </c>
      <c r="C53" s="40">
        <v>0</v>
      </c>
      <c r="D53" s="173">
        <v>0</v>
      </c>
      <c r="E53" s="40">
        <v>0</v>
      </c>
      <c r="F53" s="173">
        <v>0</v>
      </c>
      <c r="G53" s="40">
        <v>1</v>
      </c>
      <c r="H53" s="173">
        <v>0.00041631973355537054</v>
      </c>
      <c r="I53" s="40">
        <v>0</v>
      </c>
      <c r="J53" s="173">
        <v>0</v>
      </c>
      <c r="K53" s="40">
        <v>0</v>
      </c>
      <c r="L53" s="173">
        <v>0</v>
      </c>
      <c r="M53" s="40">
        <v>0</v>
      </c>
      <c r="N53" s="173">
        <v>0</v>
      </c>
      <c r="O53" s="40">
        <v>1</v>
      </c>
      <c r="P53" s="173">
        <v>0.0003620564808110065</v>
      </c>
      <c r="Q53" s="40">
        <v>1</v>
      </c>
      <c r="R53" s="173">
        <v>0.00031735956839098697</v>
      </c>
      <c r="S53" s="40">
        <v>0</v>
      </c>
      <c r="T53" s="173">
        <v>0</v>
      </c>
      <c r="U53" s="194">
        <v>-1</v>
      </c>
      <c r="V53" s="254" t="s">
        <v>580</v>
      </c>
    </row>
    <row r="54" spans="1:22" ht="29.25" thickBot="1">
      <c r="A54" s="90">
        <v>10</v>
      </c>
      <c r="B54" s="216" t="s">
        <v>275</v>
      </c>
      <c r="C54" s="88">
        <v>0</v>
      </c>
      <c r="D54" s="181">
        <v>0</v>
      </c>
      <c r="E54" s="88">
        <v>0</v>
      </c>
      <c r="F54" s="181">
        <v>0</v>
      </c>
      <c r="G54" s="88">
        <v>0</v>
      </c>
      <c r="H54" s="181">
        <v>0</v>
      </c>
      <c r="I54" s="88">
        <v>0</v>
      </c>
      <c r="J54" s="180">
        <v>0</v>
      </c>
      <c r="K54" s="88">
        <v>1</v>
      </c>
      <c r="L54" s="180">
        <v>0.0003714710252600297</v>
      </c>
      <c r="M54" s="88">
        <v>0</v>
      </c>
      <c r="N54" s="180">
        <v>0</v>
      </c>
      <c r="O54" s="88">
        <v>0</v>
      </c>
      <c r="P54" s="180">
        <v>0</v>
      </c>
      <c r="Q54" s="88">
        <v>0</v>
      </c>
      <c r="R54" s="180">
        <v>0</v>
      </c>
      <c r="S54" s="88">
        <v>0</v>
      </c>
      <c r="T54" s="180">
        <v>0</v>
      </c>
      <c r="U54" s="182">
        <v>0</v>
      </c>
      <c r="V54" s="254"/>
    </row>
    <row r="55" spans="1:22" ht="28.5">
      <c r="A55" s="195">
        <v>100</v>
      </c>
      <c r="B55" s="217" t="s">
        <v>276</v>
      </c>
      <c r="C55" s="42">
        <v>0</v>
      </c>
      <c r="D55" s="190">
        <v>0</v>
      </c>
      <c r="E55" s="42">
        <v>0</v>
      </c>
      <c r="F55" s="190">
        <v>0</v>
      </c>
      <c r="G55" s="42">
        <v>0</v>
      </c>
      <c r="H55" s="190">
        <v>0</v>
      </c>
      <c r="I55" s="42">
        <v>0</v>
      </c>
      <c r="J55" s="189">
        <v>0</v>
      </c>
      <c r="K55" s="42">
        <v>1</v>
      </c>
      <c r="L55" s="189">
        <v>0.0003714710252600297</v>
      </c>
      <c r="M55" s="42">
        <v>0</v>
      </c>
      <c r="N55" s="189">
        <v>0</v>
      </c>
      <c r="O55" s="42">
        <v>0</v>
      </c>
      <c r="P55" s="189">
        <v>0</v>
      </c>
      <c r="Q55" s="42">
        <v>0</v>
      </c>
      <c r="R55" s="189">
        <v>0</v>
      </c>
      <c r="S55" s="42">
        <v>0</v>
      </c>
      <c r="T55" s="189">
        <v>0</v>
      </c>
      <c r="U55" s="199">
        <v>0</v>
      </c>
      <c r="V55" s="254" t="s">
        <v>518</v>
      </c>
    </row>
    <row r="56" spans="1:22" ht="15">
      <c r="A56" s="188">
        <v>101</v>
      </c>
      <c r="B56" s="213" t="s">
        <v>277</v>
      </c>
      <c r="C56" s="39">
        <v>0</v>
      </c>
      <c r="D56" s="172">
        <v>0</v>
      </c>
      <c r="E56" s="39">
        <v>0</v>
      </c>
      <c r="F56" s="172">
        <v>0</v>
      </c>
      <c r="G56" s="39">
        <v>0</v>
      </c>
      <c r="H56" s="172">
        <v>0</v>
      </c>
      <c r="I56" s="39">
        <v>0</v>
      </c>
      <c r="J56" s="172">
        <v>0</v>
      </c>
      <c r="K56" s="39">
        <v>0</v>
      </c>
      <c r="L56" s="172">
        <v>0</v>
      </c>
      <c r="M56" s="39">
        <v>0</v>
      </c>
      <c r="N56" s="172">
        <v>0</v>
      </c>
      <c r="O56" s="39">
        <v>0</v>
      </c>
      <c r="P56" s="172">
        <v>0</v>
      </c>
      <c r="Q56" s="39">
        <v>0</v>
      </c>
      <c r="R56" s="172">
        <v>0</v>
      </c>
      <c r="S56" s="39">
        <v>0</v>
      </c>
      <c r="T56" s="172">
        <v>0</v>
      </c>
      <c r="U56" s="191">
        <v>0</v>
      </c>
      <c r="V56" s="254"/>
    </row>
    <row r="57" spans="1:22" ht="15">
      <c r="A57" s="188">
        <v>102</v>
      </c>
      <c r="B57" s="213" t="s">
        <v>278</v>
      </c>
      <c r="C57" s="39">
        <v>0</v>
      </c>
      <c r="D57" s="172">
        <v>0</v>
      </c>
      <c r="E57" s="39">
        <v>0</v>
      </c>
      <c r="F57" s="172">
        <v>0</v>
      </c>
      <c r="G57" s="39">
        <v>0</v>
      </c>
      <c r="H57" s="172">
        <v>0</v>
      </c>
      <c r="I57" s="39">
        <v>0</v>
      </c>
      <c r="J57" s="172">
        <v>0</v>
      </c>
      <c r="K57" s="39">
        <v>0</v>
      </c>
      <c r="L57" s="172">
        <v>0</v>
      </c>
      <c r="M57" s="39">
        <v>0</v>
      </c>
      <c r="N57" s="172">
        <v>0</v>
      </c>
      <c r="O57" s="39">
        <v>0</v>
      </c>
      <c r="P57" s="172">
        <v>0</v>
      </c>
      <c r="Q57" s="39">
        <v>0</v>
      </c>
      <c r="R57" s="172">
        <v>0</v>
      </c>
      <c r="S57" s="39">
        <v>0</v>
      </c>
      <c r="T57" s="172">
        <v>0</v>
      </c>
      <c r="U57" s="191">
        <v>0</v>
      </c>
      <c r="V57" s="254"/>
    </row>
    <row r="58" spans="1:22" ht="15">
      <c r="A58" s="188">
        <v>103</v>
      </c>
      <c r="B58" s="213" t="s">
        <v>279</v>
      </c>
      <c r="C58" s="39">
        <v>0</v>
      </c>
      <c r="D58" s="172">
        <v>0</v>
      </c>
      <c r="E58" s="39">
        <v>0</v>
      </c>
      <c r="F58" s="172">
        <v>0</v>
      </c>
      <c r="G58" s="39">
        <v>0</v>
      </c>
      <c r="H58" s="172">
        <v>0</v>
      </c>
      <c r="I58" s="39">
        <v>0</v>
      </c>
      <c r="J58" s="172">
        <v>0</v>
      </c>
      <c r="K58" s="39">
        <v>0</v>
      </c>
      <c r="L58" s="172">
        <v>0</v>
      </c>
      <c r="M58" s="39">
        <v>0</v>
      </c>
      <c r="N58" s="172">
        <v>0</v>
      </c>
      <c r="O58" s="39">
        <v>0</v>
      </c>
      <c r="P58" s="172">
        <v>0</v>
      </c>
      <c r="Q58" s="39">
        <v>0</v>
      </c>
      <c r="R58" s="172">
        <v>0</v>
      </c>
      <c r="S58" s="39">
        <v>0</v>
      </c>
      <c r="T58" s="172">
        <v>0</v>
      </c>
      <c r="U58" s="191">
        <v>0</v>
      </c>
      <c r="V58" s="254"/>
    </row>
    <row r="59" spans="1:22" ht="29.25" thickBot="1">
      <c r="A59" s="200">
        <v>109</v>
      </c>
      <c r="B59" s="215" t="s">
        <v>280</v>
      </c>
      <c r="C59" s="39">
        <v>0</v>
      </c>
      <c r="D59" s="172">
        <v>0</v>
      </c>
      <c r="E59" s="39">
        <v>0</v>
      </c>
      <c r="F59" s="172">
        <v>0</v>
      </c>
      <c r="G59" s="39">
        <v>0</v>
      </c>
      <c r="H59" s="172">
        <v>0</v>
      </c>
      <c r="I59" s="41">
        <v>0</v>
      </c>
      <c r="J59" s="177">
        <v>0</v>
      </c>
      <c r="K59" s="41">
        <v>0</v>
      </c>
      <c r="L59" s="177">
        <v>0</v>
      </c>
      <c r="M59" s="41">
        <v>0</v>
      </c>
      <c r="N59" s="177">
        <v>0</v>
      </c>
      <c r="O59" s="41">
        <v>0</v>
      </c>
      <c r="P59" s="177">
        <v>0</v>
      </c>
      <c r="Q59" s="41">
        <v>0</v>
      </c>
      <c r="R59" s="177">
        <v>0</v>
      </c>
      <c r="S59" s="41">
        <v>0</v>
      </c>
      <c r="T59" s="177">
        <v>0</v>
      </c>
      <c r="U59" s="194">
        <v>0</v>
      </c>
      <c r="V59" s="254"/>
    </row>
    <row r="60" spans="1:22" ht="15.75" thickBot="1">
      <c r="A60" s="90">
        <v>11</v>
      </c>
      <c r="B60" s="216" t="s">
        <v>281</v>
      </c>
      <c r="C60" s="88">
        <v>41</v>
      </c>
      <c r="D60" s="181">
        <v>0.015805705474171164</v>
      </c>
      <c r="E60" s="88">
        <v>29</v>
      </c>
      <c r="F60" s="181">
        <v>0.011005692599620493</v>
      </c>
      <c r="G60" s="88">
        <v>22</v>
      </c>
      <c r="H60" s="181">
        <v>0.009159034138218152</v>
      </c>
      <c r="I60" s="88">
        <v>32</v>
      </c>
      <c r="J60" s="180">
        <v>0.01218119527978683</v>
      </c>
      <c r="K60" s="88">
        <v>54</v>
      </c>
      <c r="L60" s="180">
        <v>0.020059435364041606</v>
      </c>
      <c r="M60" s="88">
        <v>27</v>
      </c>
      <c r="N60" s="180">
        <v>0.009691313711414212</v>
      </c>
      <c r="O60" s="88">
        <v>33</v>
      </c>
      <c r="P60" s="180">
        <v>0.011947863866763216</v>
      </c>
      <c r="Q60" s="88">
        <v>24</v>
      </c>
      <c r="R60" s="180">
        <v>0.007616629641383687</v>
      </c>
      <c r="S60" s="88">
        <v>28</v>
      </c>
      <c r="T60" s="180">
        <v>0.011097899326198968</v>
      </c>
      <c r="U60" s="182">
        <v>0.16666666666666666</v>
      </c>
      <c r="V60" s="254"/>
    </row>
    <row r="61" spans="1:22" ht="15">
      <c r="A61" s="195">
        <v>110</v>
      </c>
      <c r="B61" s="217" t="s">
        <v>282</v>
      </c>
      <c r="C61" s="42">
        <v>19</v>
      </c>
      <c r="D61" s="190">
        <v>0.007324595219737857</v>
      </c>
      <c r="E61" s="42">
        <v>12</v>
      </c>
      <c r="F61" s="190">
        <v>0.004554079696394687</v>
      </c>
      <c r="G61" s="42">
        <v>10</v>
      </c>
      <c r="H61" s="190">
        <v>0.004163197335553705</v>
      </c>
      <c r="I61" s="42">
        <v>8</v>
      </c>
      <c r="J61" s="189">
        <v>0.0030452988199467074</v>
      </c>
      <c r="K61" s="42">
        <v>6</v>
      </c>
      <c r="L61" s="189">
        <v>0.002228826151560178</v>
      </c>
      <c r="M61" s="42">
        <v>5</v>
      </c>
      <c r="N61" s="189">
        <v>0.0017946877243359654</v>
      </c>
      <c r="O61" s="42">
        <v>12</v>
      </c>
      <c r="P61" s="189">
        <v>0.004344677769732078</v>
      </c>
      <c r="Q61" s="42">
        <v>5</v>
      </c>
      <c r="R61" s="189">
        <v>0.0015867978419549346</v>
      </c>
      <c r="S61" s="42">
        <v>9</v>
      </c>
      <c r="T61" s="189">
        <v>0.00356718192627824</v>
      </c>
      <c r="U61" s="199">
        <v>0.8</v>
      </c>
      <c r="V61" s="254" t="s">
        <v>519</v>
      </c>
    </row>
    <row r="62" spans="1:22" ht="15">
      <c r="A62" s="188">
        <v>111</v>
      </c>
      <c r="B62" s="213" t="s">
        <v>283</v>
      </c>
      <c r="C62" s="39">
        <v>11</v>
      </c>
      <c r="D62" s="175">
        <v>0.004240555127216654</v>
      </c>
      <c r="E62" s="39">
        <v>6</v>
      </c>
      <c r="F62" s="175">
        <v>0.0022770398481973433</v>
      </c>
      <c r="G62" s="39">
        <v>3</v>
      </c>
      <c r="H62" s="175">
        <v>0.0012489592006661116</v>
      </c>
      <c r="I62" s="39">
        <v>4</v>
      </c>
      <c r="J62" s="172">
        <v>0.0015226494099733537</v>
      </c>
      <c r="K62" s="39">
        <v>22</v>
      </c>
      <c r="L62" s="172">
        <v>0.008172362555720654</v>
      </c>
      <c r="M62" s="39">
        <v>3</v>
      </c>
      <c r="N62" s="172">
        <v>0.0010768126346015793</v>
      </c>
      <c r="O62" s="39">
        <v>3</v>
      </c>
      <c r="P62" s="172">
        <v>0.0010861694424330196</v>
      </c>
      <c r="Q62" s="39">
        <v>2</v>
      </c>
      <c r="R62" s="172">
        <v>0.0006347191367819739</v>
      </c>
      <c r="S62" s="39">
        <v>4</v>
      </c>
      <c r="T62" s="172">
        <v>0.0015854141894569957</v>
      </c>
      <c r="U62" s="191">
        <v>1</v>
      </c>
      <c r="V62" s="262" t="s">
        <v>564</v>
      </c>
    </row>
    <row r="63" spans="1:22" ht="15">
      <c r="A63" s="188">
        <v>112</v>
      </c>
      <c r="B63" s="213" t="s">
        <v>284</v>
      </c>
      <c r="C63" s="39">
        <v>9</v>
      </c>
      <c r="D63" s="175">
        <v>0.003469545104086353</v>
      </c>
      <c r="E63" s="39">
        <v>8</v>
      </c>
      <c r="F63" s="175">
        <v>0.0030360531309297912</v>
      </c>
      <c r="G63" s="39">
        <v>4</v>
      </c>
      <c r="H63" s="175">
        <v>0.0016652789342214821</v>
      </c>
      <c r="I63" s="39">
        <v>3</v>
      </c>
      <c r="J63" s="172">
        <v>0.0011419870574800152</v>
      </c>
      <c r="K63" s="39">
        <v>15</v>
      </c>
      <c r="L63" s="172">
        <v>0.005572065378900446</v>
      </c>
      <c r="M63" s="39">
        <v>6</v>
      </c>
      <c r="N63" s="172">
        <v>0.0021536252692031586</v>
      </c>
      <c r="O63" s="39">
        <v>5</v>
      </c>
      <c r="P63" s="172">
        <v>0.0018102824040550326</v>
      </c>
      <c r="Q63" s="39">
        <v>6</v>
      </c>
      <c r="R63" s="172">
        <v>0.0019041574103459218</v>
      </c>
      <c r="S63" s="39">
        <v>6</v>
      </c>
      <c r="T63" s="172">
        <v>0.0023781212841854932</v>
      </c>
      <c r="U63" s="191">
        <v>0</v>
      </c>
      <c r="V63" s="262" t="s">
        <v>565</v>
      </c>
    </row>
    <row r="64" spans="1:22" ht="15.75" thickBot="1">
      <c r="A64" s="192">
        <v>119</v>
      </c>
      <c r="B64" s="214" t="s">
        <v>285</v>
      </c>
      <c r="C64" s="40">
        <v>2</v>
      </c>
      <c r="D64" s="193">
        <v>0.0007710100231303007</v>
      </c>
      <c r="E64" s="40">
        <v>3</v>
      </c>
      <c r="F64" s="193">
        <v>0.0011385199240986717</v>
      </c>
      <c r="G64" s="40">
        <v>5</v>
      </c>
      <c r="H64" s="193">
        <v>0.0020815986677768525</v>
      </c>
      <c r="I64" s="40">
        <v>17</v>
      </c>
      <c r="J64" s="173">
        <v>0.006471259992386753</v>
      </c>
      <c r="K64" s="40">
        <v>11</v>
      </c>
      <c r="L64" s="173">
        <v>0.004086181277860327</v>
      </c>
      <c r="M64" s="40">
        <v>13</v>
      </c>
      <c r="N64" s="173">
        <v>0.00466618808327351</v>
      </c>
      <c r="O64" s="40">
        <v>13</v>
      </c>
      <c r="P64" s="173">
        <v>0.004706734250543085</v>
      </c>
      <c r="Q64" s="40">
        <v>11</v>
      </c>
      <c r="R64" s="173">
        <v>0.003490955252300857</v>
      </c>
      <c r="S64" s="40">
        <v>9</v>
      </c>
      <c r="T64" s="173">
        <v>0.00356718192627824</v>
      </c>
      <c r="U64" s="194">
        <v>-0.18181818181818182</v>
      </c>
      <c r="V64" s="254" t="s">
        <v>520</v>
      </c>
    </row>
    <row r="65" spans="1:22" ht="15.75" thickBot="1">
      <c r="A65" s="90">
        <v>12</v>
      </c>
      <c r="B65" s="216" t="s">
        <v>286</v>
      </c>
      <c r="C65" s="88">
        <v>166</v>
      </c>
      <c r="D65" s="181">
        <v>0.06399383191981496</v>
      </c>
      <c r="E65" s="88">
        <v>155</v>
      </c>
      <c r="F65" s="181">
        <v>0.058823529411764705</v>
      </c>
      <c r="G65" s="88">
        <v>148</v>
      </c>
      <c r="H65" s="181">
        <v>0.061615320566194835</v>
      </c>
      <c r="I65" s="88">
        <v>148</v>
      </c>
      <c r="J65" s="180">
        <v>0.056338028169014086</v>
      </c>
      <c r="K65" s="88">
        <v>147</v>
      </c>
      <c r="L65" s="180">
        <v>0.05460624071322437</v>
      </c>
      <c r="M65" s="88">
        <v>132</v>
      </c>
      <c r="N65" s="180">
        <v>0.047379755922469485</v>
      </c>
      <c r="O65" s="88">
        <v>123</v>
      </c>
      <c r="P65" s="180">
        <v>0.044532947139753795</v>
      </c>
      <c r="Q65" s="88">
        <v>130</v>
      </c>
      <c r="R65" s="180">
        <v>0.04125674389082831</v>
      </c>
      <c r="S65" s="88">
        <v>109</v>
      </c>
      <c r="T65" s="180">
        <v>0.04320253666270313</v>
      </c>
      <c r="U65" s="182">
        <v>-0.16153846153846155</v>
      </c>
      <c r="V65" s="254"/>
    </row>
    <row r="66" spans="1:22" ht="15.75" thickBot="1">
      <c r="A66" s="195">
        <v>120</v>
      </c>
      <c r="B66" s="217" t="s">
        <v>287</v>
      </c>
      <c r="C66" s="42">
        <v>166</v>
      </c>
      <c r="D66" s="190">
        <v>0.06399383191981496</v>
      </c>
      <c r="E66" s="42">
        <v>155</v>
      </c>
      <c r="F66" s="190">
        <v>0.058823529411764705</v>
      </c>
      <c r="G66" s="42">
        <v>148</v>
      </c>
      <c r="H66" s="190">
        <v>0.061615320566194835</v>
      </c>
      <c r="I66" s="42">
        <v>148</v>
      </c>
      <c r="J66" s="189">
        <v>0.056338028169014086</v>
      </c>
      <c r="K66" s="42">
        <v>147</v>
      </c>
      <c r="L66" s="189">
        <v>0.05460624071322437</v>
      </c>
      <c r="M66" s="42">
        <v>132</v>
      </c>
      <c r="N66" s="189">
        <v>0.047379755922469485</v>
      </c>
      <c r="O66" s="42">
        <v>123</v>
      </c>
      <c r="P66" s="189">
        <v>0.044532947139753795</v>
      </c>
      <c r="Q66" s="42">
        <v>130</v>
      </c>
      <c r="R66" s="189">
        <v>0.04125674389082831</v>
      </c>
      <c r="S66" s="42">
        <v>109</v>
      </c>
      <c r="T66" s="189">
        <v>0.04320253666270313</v>
      </c>
      <c r="U66" s="199">
        <v>-0.16153846153846155</v>
      </c>
      <c r="V66" s="254" t="s">
        <v>521</v>
      </c>
    </row>
    <row r="67" spans="1:22" ht="29.25" thickBot="1">
      <c r="A67" s="209">
        <v>999</v>
      </c>
      <c r="B67" s="210" t="s">
        <v>288</v>
      </c>
      <c r="C67" s="211">
        <v>81</v>
      </c>
      <c r="D67" s="203">
        <v>0.03122590593677718</v>
      </c>
      <c r="E67" s="211">
        <v>55</v>
      </c>
      <c r="F67" s="203">
        <v>0.020872865275142316</v>
      </c>
      <c r="G67" s="211">
        <v>40</v>
      </c>
      <c r="H67" s="203">
        <v>0.01665278934221482</v>
      </c>
      <c r="I67" s="211">
        <v>50</v>
      </c>
      <c r="J67" s="202">
        <v>0.01903311762466692</v>
      </c>
      <c r="K67" s="211">
        <v>41</v>
      </c>
      <c r="L67" s="202">
        <v>0.015230312035661218</v>
      </c>
      <c r="M67" s="211">
        <v>48</v>
      </c>
      <c r="N67" s="202">
        <v>0.01722900215362527</v>
      </c>
      <c r="O67" s="211">
        <v>43</v>
      </c>
      <c r="P67" s="202">
        <v>0.015568428674873281</v>
      </c>
      <c r="Q67" s="211">
        <v>45</v>
      </c>
      <c r="R67" s="202">
        <v>0.014281180577594414</v>
      </c>
      <c r="S67" s="211">
        <v>40</v>
      </c>
      <c r="T67" s="202">
        <v>0.015854141894569955</v>
      </c>
      <c r="U67" s="182">
        <v>-0.1111111111111111</v>
      </c>
      <c r="V67" s="254" t="s">
        <v>522</v>
      </c>
    </row>
    <row r="68" spans="1:22" ht="15.75" thickBot="1">
      <c r="A68" s="364" t="s">
        <v>103</v>
      </c>
      <c r="B68" s="365"/>
      <c r="C68" s="55">
        <v>2594</v>
      </c>
      <c r="D68" s="47">
        <v>1</v>
      </c>
      <c r="E68" s="54">
        <v>2635</v>
      </c>
      <c r="F68" s="29">
        <v>1</v>
      </c>
      <c r="G68" s="55">
        <v>2402</v>
      </c>
      <c r="H68" s="47">
        <v>1</v>
      </c>
      <c r="I68" s="54">
        <v>2627</v>
      </c>
      <c r="J68" s="29">
        <v>1</v>
      </c>
      <c r="K68" s="55">
        <v>2692</v>
      </c>
      <c r="L68" s="29">
        <v>1</v>
      </c>
      <c r="M68" s="55">
        <v>2786</v>
      </c>
      <c r="N68" s="29">
        <v>1</v>
      </c>
      <c r="O68" s="55">
        <v>2762</v>
      </c>
      <c r="P68" s="29">
        <v>1</v>
      </c>
      <c r="Q68" s="55">
        <v>3151</v>
      </c>
      <c r="R68" s="29">
        <v>1</v>
      </c>
      <c r="S68" s="55">
        <v>2523</v>
      </c>
      <c r="T68" s="29">
        <v>1</v>
      </c>
      <c r="U68" s="113">
        <v>-0.19930180894953983</v>
      </c>
      <c r="V68" s="254" t="s">
        <v>435</v>
      </c>
    </row>
    <row r="70" spans="3:20" ht="15">
      <c r="C70" s="165">
        <f aca="true" t="shared" si="0" ref="C70:S70">SUM(C67,C65,C60,C54,C49,C44,C39,C33,C23,C26,C13,C18,C7,C6)</f>
        <v>2594</v>
      </c>
      <c r="D70" s="280">
        <f t="shared" si="0"/>
        <v>1</v>
      </c>
      <c r="E70" s="165">
        <f t="shared" si="0"/>
        <v>2635</v>
      </c>
      <c r="F70" s="280">
        <f t="shared" si="0"/>
        <v>0.9999999999999999</v>
      </c>
      <c r="G70" s="165">
        <f t="shared" si="0"/>
        <v>2402</v>
      </c>
      <c r="H70" s="280">
        <f t="shared" si="0"/>
        <v>1</v>
      </c>
      <c r="I70" s="165">
        <f t="shared" si="0"/>
        <v>2627</v>
      </c>
      <c r="J70" s="280">
        <f t="shared" si="0"/>
        <v>1.0000000000000002</v>
      </c>
      <c r="K70" s="261">
        <f t="shared" si="0"/>
        <v>2692</v>
      </c>
      <c r="L70" s="280">
        <f t="shared" si="0"/>
        <v>1</v>
      </c>
      <c r="M70" s="261">
        <f t="shared" si="0"/>
        <v>2786</v>
      </c>
      <c r="N70" s="280">
        <f t="shared" si="0"/>
        <v>0.9999999999999999</v>
      </c>
      <c r="O70" s="261">
        <f t="shared" si="0"/>
        <v>2762</v>
      </c>
      <c r="P70" s="280">
        <f t="shared" si="0"/>
        <v>1</v>
      </c>
      <c r="Q70" s="261">
        <f t="shared" si="0"/>
        <v>3151</v>
      </c>
      <c r="R70" s="280">
        <f t="shared" si="0"/>
        <v>0.9999999999999999</v>
      </c>
      <c r="S70" s="261">
        <f t="shared" si="0"/>
        <v>2523</v>
      </c>
      <c r="T70" s="280">
        <f>SUM(T67,T65,T60,T54,T49,T44,T39,T33,T23,T26,T13,T18,T7,T6)</f>
        <v>1</v>
      </c>
    </row>
    <row r="71" spans="13:20" ht="15">
      <c r="M71" s="261"/>
      <c r="N71" s="261"/>
      <c r="O71" s="261"/>
      <c r="P71" s="261"/>
      <c r="Q71" s="261"/>
      <c r="R71" s="261"/>
      <c r="S71" s="261"/>
      <c r="T71" s="261"/>
    </row>
  </sheetData>
  <sheetProtection/>
  <mergeCells count="16">
    <mergeCell ref="E4:F4"/>
    <mergeCell ref="K4:L4"/>
    <mergeCell ref="G4:H4"/>
    <mergeCell ref="O4:P4"/>
    <mergeCell ref="A68:B68"/>
    <mergeCell ref="Q4:R4"/>
    <mergeCell ref="A1:U1"/>
    <mergeCell ref="A2:U2"/>
    <mergeCell ref="A3:A5"/>
    <mergeCell ref="B3:B5"/>
    <mergeCell ref="C3:T3"/>
    <mergeCell ref="U3:U5"/>
    <mergeCell ref="I4:J4"/>
    <mergeCell ref="S4:T4"/>
    <mergeCell ref="C4:D4"/>
    <mergeCell ref="M4:N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6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0.7109375" style="165" customWidth="1"/>
    <col min="2" max="2" width="61.140625" style="165" bestFit="1" customWidth="1"/>
    <col min="3" max="8" width="11.28125" style="165" customWidth="1"/>
    <col min="9" max="16384" width="9.140625" style="165" customWidth="1"/>
  </cols>
  <sheetData>
    <row r="1" spans="1:8" ht="49.5" customHeight="1" thickBot="1" thickTop="1">
      <c r="A1" s="326" t="s">
        <v>618</v>
      </c>
      <c r="B1" s="327"/>
      <c r="C1" s="327"/>
      <c r="D1" s="327"/>
      <c r="E1" s="327"/>
      <c r="F1" s="327"/>
      <c r="G1" s="327"/>
      <c r="H1" s="349"/>
    </row>
    <row r="2" spans="1:8" ht="19.5" customHeight="1" thickBot="1" thickTop="1">
      <c r="A2" s="305" t="s">
        <v>226</v>
      </c>
      <c r="B2" s="308" t="s">
        <v>19</v>
      </c>
      <c r="C2" s="317" t="s">
        <v>104</v>
      </c>
      <c r="D2" s="320"/>
      <c r="E2" s="320"/>
      <c r="F2" s="319"/>
      <c r="G2" s="342" t="s">
        <v>103</v>
      </c>
      <c r="H2" s="343"/>
    </row>
    <row r="3" spans="1:8" ht="19.5" customHeight="1">
      <c r="A3" s="306"/>
      <c r="B3" s="309"/>
      <c r="C3" s="323" t="s">
        <v>105</v>
      </c>
      <c r="D3" s="324"/>
      <c r="E3" s="295" t="s">
        <v>106</v>
      </c>
      <c r="F3" s="296"/>
      <c r="G3" s="344"/>
      <c r="H3" s="345"/>
    </row>
    <row r="4" spans="1:8" ht="19.5" customHeight="1" thickBot="1">
      <c r="A4" s="307"/>
      <c r="B4" s="310"/>
      <c r="C4" s="30" t="s">
        <v>33</v>
      </c>
      <c r="D4" s="23" t="s">
        <v>34</v>
      </c>
      <c r="E4" s="15" t="s">
        <v>33</v>
      </c>
      <c r="F4" s="25" t="s">
        <v>34</v>
      </c>
      <c r="G4" s="14" t="s">
        <v>33</v>
      </c>
      <c r="H4" s="48" t="s">
        <v>34</v>
      </c>
    </row>
    <row r="5" spans="1:9" ht="15.75" thickBot="1">
      <c r="A5" s="209">
        <v>0</v>
      </c>
      <c r="B5" s="210" t="s">
        <v>228</v>
      </c>
      <c r="C5" s="211">
        <v>73</v>
      </c>
      <c r="D5" s="202">
        <v>0.06293103448275861</v>
      </c>
      <c r="E5" s="211">
        <v>77</v>
      </c>
      <c r="F5" s="202">
        <v>0.05649303008070433</v>
      </c>
      <c r="G5" s="211">
        <v>150</v>
      </c>
      <c r="H5" s="202">
        <v>0.059453032104637336</v>
      </c>
      <c r="I5" s="254" t="s">
        <v>492</v>
      </c>
    </row>
    <row r="6" spans="1:9" ht="15.75" thickBot="1">
      <c r="A6" s="90">
        <v>1</v>
      </c>
      <c r="B6" s="216" t="s">
        <v>229</v>
      </c>
      <c r="C6" s="88">
        <v>222</v>
      </c>
      <c r="D6" s="180">
        <v>0.1913793103448276</v>
      </c>
      <c r="E6" s="88">
        <v>229</v>
      </c>
      <c r="F6" s="180">
        <v>0.16801173881144532</v>
      </c>
      <c r="G6" s="88">
        <v>451</v>
      </c>
      <c r="H6" s="180">
        <v>0.17875544986127628</v>
      </c>
      <c r="I6" s="254"/>
    </row>
    <row r="7" spans="1:9" ht="15">
      <c r="A7" s="195">
        <v>10</v>
      </c>
      <c r="B7" s="217" t="s">
        <v>230</v>
      </c>
      <c r="C7" s="42">
        <v>30</v>
      </c>
      <c r="D7" s="189">
        <v>0.02586206896551724</v>
      </c>
      <c r="E7" s="42">
        <v>30</v>
      </c>
      <c r="F7" s="189">
        <v>0.022010271460014674</v>
      </c>
      <c r="G7" s="42">
        <v>60</v>
      </c>
      <c r="H7" s="189">
        <v>0.023781212841854936</v>
      </c>
      <c r="I7" s="254" t="s">
        <v>493</v>
      </c>
    </row>
    <row r="8" spans="1:9" ht="15">
      <c r="A8" s="188">
        <v>11</v>
      </c>
      <c r="B8" s="213" t="s">
        <v>231</v>
      </c>
      <c r="C8" s="39">
        <v>168</v>
      </c>
      <c r="D8" s="172">
        <v>0.14482758620689656</v>
      </c>
      <c r="E8" s="39">
        <v>170</v>
      </c>
      <c r="F8" s="172">
        <v>0.12472487160674982</v>
      </c>
      <c r="G8" s="39">
        <v>338</v>
      </c>
      <c r="H8" s="172">
        <v>0.13396749900911614</v>
      </c>
      <c r="I8" s="254" t="s">
        <v>494</v>
      </c>
    </row>
    <row r="9" spans="1:9" ht="15">
      <c r="A9" s="188">
        <v>12</v>
      </c>
      <c r="B9" s="213" t="s">
        <v>232</v>
      </c>
      <c r="C9" s="39">
        <v>18</v>
      </c>
      <c r="D9" s="172">
        <v>0.015517241379310346</v>
      </c>
      <c r="E9" s="39">
        <v>22</v>
      </c>
      <c r="F9" s="172">
        <v>0.016140865737344093</v>
      </c>
      <c r="G9" s="39">
        <v>40</v>
      </c>
      <c r="H9" s="172">
        <v>0.015854141894569955</v>
      </c>
      <c r="I9" s="254" t="s">
        <v>495</v>
      </c>
    </row>
    <row r="10" spans="1:9" ht="15">
      <c r="A10" s="188">
        <v>13</v>
      </c>
      <c r="B10" s="213" t="s">
        <v>233</v>
      </c>
      <c r="C10" s="39">
        <v>0</v>
      </c>
      <c r="D10" s="172">
        <v>0</v>
      </c>
      <c r="E10" s="39">
        <v>1</v>
      </c>
      <c r="F10" s="172">
        <v>0.0007336757153338225</v>
      </c>
      <c r="G10" s="39">
        <v>1</v>
      </c>
      <c r="H10" s="172">
        <v>0.00039635354736424893</v>
      </c>
      <c r="I10" s="254" t="s">
        <v>496</v>
      </c>
    </row>
    <row r="11" spans="1:9" ht="15.75" thickBot="1">
      <c r="A11" s="192">
        <v>19</v>
      </c>
      <c r="B11" s="214" t="s">
        <v>234</v>
      </c>
      <c r="C11" s="40">
        <v>6</v>
      </c>
      <c r="D11" s="173">
        <v>0.005172413793103448</v>
      </c>
      <c r="E11" s="40">
        <v>6</v>
      </c>
      <c r="F11" s="173">
        <v>0.004402054292002935</v>
      </c>
      <c r="G11" s="40">
        <v>12</v>
      </c>
      <c r="H11" s="173">
        <v>0.0047562425683709865</v>
      </c>
      <c r="I11" s="254" t="s">
        <v>497</v>
      </c>
    </row>
    <row r="12" spans="1:9" ht="15.75" thickBot="1">
      <c r="A12" s="90">
        <v>2</v>
      </c>
      <c r="B12" s="216" t="s">
        <v>235</v>
      </c>
      <c r="C12" s="88">
        <v>481</v>
      </c>
      <c r="D12" s="180">
        <v>0.4146551724137931</v>
      </c>
      <c r="E12" s="88">
        <v>655</v>
      </c>
      <c r="F12" s="180">
        <v>0.4805575935436537</v>
      </c>
      <c r="G12" s="88">
        <v>1136</v>
      </c>
      <c r="H12" s="180">
        <v>0.4502576298057868</v>
      </c>
      <c r="I12" s="254"/>
    </row>
    <row r="13" spans="1:9" ht="15">
      <c r="A13" s="218">
        <v>20</v>
      </c>
      <c r="B13" s="219" t="s">
        <v>236</v>
      </c>
      <c r="C13" s="49">
        <v>205</v>
      </c>
      <c r="D13" s="220">
        <v>0.17672413793103448</v>
      </c>
      <c r="E13" s="49">
        <v>275</v>
      </c>
      <c r="F13" s="220">
        <v>0.20176082171680118</v>
      </c>
      <c r="G13" s="49">
        <v>480</v>
      </c>
      <c r="H13" s="220">
        <v>0.1902497027348395</v>
      </c>
      <c r="I13" s="254" t="s">
        <v>498</v>
      </c>
    </row>
    <row r="14" spans="1:9" ht="15">
      <c r="A14" s="188">
        <v>21</v>
      </c>
      <c r="B14" s="213" t="s">
        <v>237</v>
      </c>
      <c r="C14" s="39">
        <v>256</v>
      </c>
      <c r="D14" s="172">
        <v>0.22068965517241382</v>
      </c>
      <c r="E14" s="39">
        <v>334</v>
      </c>
      <c r="F14" s="172">
        <v>0.2450476889214967</v>
      </c>
      <c r="G14" s="39">
        <v>590</v>
      </c>
      <c r="H14" s="172">
        <v>0.2338485929449069</v>
      </c>
      <c r="I14" s="254" t="s">
        <v>499</v>
      </c>
    </row>
    <row r="15" spans="1:9" ht="15">
      <c r="A15" s="188">
        <v>22</v>
      </c>
      <c r="B15" s="213" t="s">
        <v>238</v>
      </c>
      <c r="C15" s="39">
        <v>8</v>
      </c>
      <c r="D15" s="172">
        <v>0.006896551724137932</v>
      </c>
      <c r="E15" s="39">
        <v>23</v>
      </c>
      <c r="F15" s="172">
        <v>0.01687454145267792</v>
      </c>
      <c r="G15" s="39">
        <v>31</v>
      </c>
      <c r="H15" s="172">
        <v>0.012286959968291716</v>
      </c>
      <c r="I15" s="254" t="s">
        <v>500</v>
      </c>
    </row>
    <row r="16" spans="1:9" ht="15.75" thickBot="1">
      <c r="A16" s="200">
        <v>29</v>
      </c>
      <c r="B16" s="215" t="s">
        <v>239</v>
      </c>
      <c r="C16" s="41">
        <v>12</v>
      </c>
      <c r="D16" s="177">
        <v>0.010344827586206896</v>
      </c>
      <c r="E16" s="41">
        <v>23</v>
      </c>
      <c r="F16" s="177">
        <v>0.01687454145267792</v>
      </c>
      <c r="G16" s="41">
        <v>35</v>
      </c>
      <c r="H16" s="177">
        <v>0.013872374157748713</v>
      </c>
      <c r="I16" s="254" t="s">
        <v>501</v>
      </c>
    </row>
    <row r="17" spans="1:9" ht="15.75" thickBot="1">
      <c r="A17" s="90">
        <v>3</v>
      </c>
      <c r="B17" s="216" t="s">
        <v>240</v>
      </c>
      <c r="C17" s="88">
        <v>235</v>
      </c>
      <c r="D17" s="180">
        <v>0.2025862068965517</v>
      </c>
      <c r="E17" s="88">
        <v>239</v>
      </c>
      <c r="F17" s="180">
        <v>0.17534849596478358</v>
      </c>
      <c r="G17" s="88">
        <v>474</v>
      </c>
      <c r="H17" s="180">
        <v>0.18787158145065397</v>
      </c>
      <c r="I17" s="254"/>
    </row>
    <row r="18" spans="1:9" ht="15">
      <c r="A18" s="218">
        <v>30</v>
      </c>
      <c r="B18" s="219" t="s">
        <v>241</v>
      </c>
      <c r="C18" s="50">
        <v>81</v>
      </c>
      <c r="D18" s="221">
        <v>0.06982758620689655</v>
      </c>
      <c r="E18" s="50">
        <v>75</v>
      </c>
      <c r="F18" s="221">
        <v>0.055025678650036686</v>
      </c>
      <c r="G18" s="50">
        <v>156</v>
      </c>
      <c r="H18" s="221">
        <v>0.06183115338882283</v>
      </c>
      <c r="I18" s="254" t="s">
        <v>502</v>
      </c>
    </row>
    <row r="19" spans="1:9" ht="15">
      <c r="A19" s="188">
        <v>31</v>
      </c>
      <c r="B19" s="213" t="s">
        <v>242</v>
      </c>
      <c r="C19" s="39">
        <v>22</v>
      </c>
      <c r="D19" s="172">
        <v>0.01896551724137931</v>
      </c>
      <c r="E19" s="39">
        <v>33</v>
      </c>
      <c r="F19" s="172">
        <v>0.02421129860601614</v>
      </c>
      <c r="G19" s="39">
        <v>55</v>
      </c>
      <c r="H19" s="172">
        <v>0.02179944510503369</v>
      </c>
      <c r="I19" s="254" t="s">
        <v>503</v>
      </c>
    </row>
    <row r="20" spans="1:9" ht="15">
      <c r="A20" s="188">
        <v>32</v>
      </c>
      <c r="B20" s="213" t="s">
        <v>243</v>
      </c>
      <c r="C20" s="39">
        <v>103</v>
      </c>
      <c r="D20" s="172">
        <v>0.08879310344827586</v>
      </c>
      <c r="E20" s="39">
        <v>105</v>
      </c>
      <c r="F20" s="172">
        <v>0.07703595011005136</v>
      </c>
      <c r="G20" s="39">
        <v>208</v>
      </c>
      <c r="H20" s="172">
        <v>0.08244153785176378</v>
      </c>
      <c r="I20" s="254" t="s">
        <v>504</v>
      </c>
    </row>
    <row r="21" spans="1:9" ht="15.75" thickBot="1">
      <c r="A21" s="192">
        <v>39</v>
      </c>
      <c r="B21" s="214" t="s">
        <v>244</v>
      </c>
      <c r="C21" s="40">
        <v>29</v>
      </c>
      <c r="D21" s="173">
        <v>0.025</v>
      </c>
      <c r="E21" s="40">
        <v>26</v>
      </c>
      <c r="F21" s="173">
        <v>0.019075568598679385</v>
      </c>
      <c r="G21" s="40">
        <v>55</v>
      </c>
      <c r="H21" s="173">
        <v>0.02179944510503369</v>
      </c>
      <c r="I21" s="254" t="s">
        <v>505</v>
      </c>
    </row>
    <row r="22" spans="1:9" ht="15.75" thickBot="1">
      <c r="A22" s="90">
        <v>4</v>
      </c>
      <c r="B22" s="216" t="s">
        <v>245</v>
      </c>
      <c r="C22" s="88">
        <v>1</v>
      </c>
      <c r="D22" s="180">
        <v>0.0008620689655172415</v>
      </c>
      <c r="E22" s="88">
        <v>3</v>
      </c>
      <c r="F22" s="180">
        <v>0.0022010271460014674</v>
      </c>
      <c r="G22" s="88">
        <v>4</v>
      </c>
      <c r="H22" s="180">
        <v>0.0015854141894569957</v>
      </c>
      <c r="I22" s="254"/>
    </row>
    <row r="23" spans="1:9" ht="15">
      <c r="A23" s="218">
        <v>40</v>
      </c>
      <c r="B23" s="219" t="s">
        <v>246</v>
      </c>
      <c r="C23" s="49">
        <v>1</v>
      </c>
      <c r="D23" s="220">
        <v>0.0008620689655172415</v>
      </c>
      <c r="E23" s="49">
        <v>3</v>
      </c>
      <c r="F23" s="220">
        <v>0.0022010271460014674</v>
      </c>
      <c r="G23" s="49">
        <v>4</v>
      </c>
      <c r="H23" s="220">
        <v>0.0015854141894569957</v>
      </c>
      <c r="I23" s="254" t="s">
        <v>506</v>
      </c>
    </row>
    <row r="24" spans="1:9" ht="15.75" thickBot="1">
      <c r="A24" s="200">
        <v>41</v>
      </c>
      <c r="B24" s="215" t="s">
        <v>247</v>
      </c>
      <c r="C24" s="41">
        <v>0</v>
      </c>
      <c r="D24" s="177">
        <v>0</v>
      </c>
      <c r="E24" s="41">
        <v>0</v>
      </c>
      <c r="F24" s="177">
        <v>0</v>
      </c>
      <c r="G24" s="41">
        <v>0</v>
      </c>
      <c r="H24" s="177">
        <v>0</v>
      </c>
      <c r="I24" s="254" t="s">
        <v>507</v>
      </c>
    </row>
    <row r="25" spans="1:9" ht="15.75" thickBot="1">
      <c r="A25" s="90">
        <v>5</v>
      </c>
      <c r="B25" s="216" t="s">
        <v>248</v>
      </c>
      <c r="C25" s="88">
        <v>67</v>
      </c>
      <c r="D25" s="180">
        <v>0.05775862068965518</v>
      </c>
      <c r="E25" s="88">
        <v>63</v>
      </c>
      <c r="F25" s="180">
        <v>0.046221570066030816</v>
      </c>
      <c r="G25" s="88">
        <v>130</v>
      </c>
      <c r="H25" s="180">
        <v>0.05152596115735236</v>
      </c>
      <c r="I25" s="254"/>
    </row>
    <row r="26" spans="1:9" ht="15">
      <c r="A26" s="218">
        <v>50</v>
      </c>
      <c r="B26" s="219" t="s">
        <v>249</v>
      </c>
      <c r="C26" s="50">
        <v>32</v>
      </c>
      <c r="D26" s="221">
        <v>0.027586206896551727</v>
      </c>
      <c r="E26" s="50">
        <v>32</v>
      </c>
      <c r="F26" s="221">
        <v>0.02347762289068232</v>
      </c>
      <c r="G26" s="50">
        <v>64</v>
      </c>
      <c r="H26" s="221">
        <v>0.02536662703131193</v>
      </c>
      <c r="I26" s="254" t="s">
        <v>508</v>
      </c>
    </row>
    <row r="27" spans="1:9" ht="15">
      <c r="A27" s="188">
        <v>51</v>
      </c>
      <c r="B27" s="213" t="s">
        <v>249</v>
      </c>
      <c r="C27" s="39">
        <v>14</v>
      </c>
      <c r="D27" s="172">
        <v>0.01206896551724138</v>
      </c>
      <c r="E27" s="39">
        <v>5</v>
      </c>
      <c r="F27" s="172">
        <v>0.0036683785766691126</v>
      </c>
      <c r="G27" s="39">
        <v>19</v>
      </c>
      <c r="H27" s="172">
        <v>0.007530717399920729</v>
      </c>
      <c r="I27" s="254" t="s">
        <v>509</v>
      </c>
    </row>
    <row r="28" spans="1:9" ht="15">
      <c r="A28" s="188">
        <v>52</v>
      </c>
      <c r="B28" s="213" t="s">
        <v>250</v>
      </c>
      <c r="C28" s="39">
        <v>14</v>
      </c>
      <c r="D28" s="172">
        <v>0.01206896551724138</v>
      </c>
      <c r="E28" s="39">
        <v>22</v>
      </c>
      <c r="F28" s="172">
        <v>0.016140865737344093</v>
      </c>
      <c r="G28" s="39">
        <v>36</v>
      </c>
      <c r="H28" s="172">
        <v>0.01426872770511296</v>
      </c>
      <c r="I28" s="254" t="s">
        <v>510</v>
      </c>
    </row>
    <row r="29" spans="1:9" ht="28.5">
      <c r="A29" s="188">
        <v>53</v>
      </c>
      <c r="B29" s="213" t="s">
        <v>251</v>
      </c>
      <c r="C29" s="39">
        <v>1</v>
      </c>
      <c r="D29" s="172">
        <v>0.0008620689655172415</v>
      </c>
      <c r="E29" s="39">
        <v>3</v>
      </c>
      <c r="F29" s="172">
        <v>0.0022010271460014674</v>
      </c>
      <c r="G29" s="39">
        <v>4</v>
      </c>
      <c r="H29" s="172">
        <v>0.0015854141894569957</v>
      </c>
      <c r="I29" s="254" t="s">
        <v>511</v>
      </c>
    </row>
    <row r="30" spans="1:9" ht="15">
      <c r="A30" s="188">
        <v>54</v>
      </c>
      <c r="B30" s="213" t="s">
        <v>252</v>
      </c>
      <c r="C30" s="39">
        <v>0</v>
      </c>
      <c r="D30" s="172">
        <v>0</v>
      </c>
      <c r="E30" s="39">
        <v>0</v>
      </c>
      <c r="F30" s="172">
        <v>0</v>
      </c>
      <c r="G30" s="39">
        <v>0</v>
      </c>
      <c r="H30" s="172">
        <v>0</v>
      </c>
      <c r="I30" s="254"/>
    </row>
    <row r="31" spans="1:9" ht="15.75" thickBot="1">
      <c r="A31" s="192">
        <v>59</v>
      </c>
      <c r="B31" s="214" t="s">
        <v>253</v>
      </c>
      <c r="C31" s="40">
        <v>6</v>
      </c>
      <c r="D31" s="173">
        <v>0.005172413793103448</v>
      </c>
      <c r="E31" s="40">
        <v>1</v>
      </c>
      <c r="F31" s="173">
        <v>0.0007336757153338225</v>
      </c>
      <c r="G31" s="40">
        <v>7</v>
      </c>
      <c r="H31" s="173">
        <v>0.0027744748315497426</v>
      </c>
      <c r="I31" s="254" t="s">
        <v>512</v>
      </c>
    </row>
    <row r="32" spans="1:9" ht="29.25" thickBot="1">
      <c r="A32" s="90">
        <v>6</v>
      </c>
      <c r="B32" s="216" t="s">
        <v>254</v>
      </c>
      <c r="C32" s="88">
        <v>0</v>
      </c>
      <c r="D32" s="180">
        <v>0</v>
      </c>
      <c r="E32" s="88">
        <v>0</v>
      </c>
      <c r="F32" s="180">
        <v>0</v>
      </c>
      <c r="G32" s="88">
        <v>0</v>
      </c>
      <c r="H32" s="180">
        <v>0</v>
      </c>
      <c r="I32" s="254"/>
    </row>
    <row r="33" spans="1:9" ht="28.5">
      <c r="A33" s="218">
        <v>60</v>
      </c>
      <c r="B33" s="219" t="s">
        <v>255</v>
      </c>
      <c r="C33" s="51">
        <v>0</v>
      </c>
      <c r="D33" s="220">
        <v>0</v>
      </c>
      <c r="E33" s="51">
        <v>0</v>
      </c>
      <c r="F33" s="220">
        <v>0</v>
      </c>
      <c r="G33" s="51">
        <v>0</v>
      </c>
      <c r="H33" s="220">
        <v>0</v>
      </c>
      <c r="I33" s="254" t="s">
        <v>513</v>
      </c>
    </row>
    <row r="34" spans="1:9" ht="28.5">
      <c r="A34" s="188">
        <v>61</v>
      </c>
      <c r="B34" s="213" t="s">
        <v>256</v>
      </c>
      <c r="C34" s="18">
        <v>0</v>
      </c>
      <c r="D34" s="172">
        <v>0</v>
      </c>
      <c r="E34" s="18">
        <v>0</v>
      </c>
      <c r="F34" s="172">
        <v>0</v>
      </c>
      <c r="G34" s="18">
        <v>0</v>
      </c>
      <c r="H34" s="172">
        <v>0</v>
      </c>
      <c r="I34" s="254" t="s">
        <v>514</v>
      </c>
    </row>
    <row r="35" spans="1:9" ht="15">
      <c r="A35" s="188">
        <v>62</v>
      </c>
      <c r="B35" s="213" t="s">
        <v>257</v>
      </c>
      <c r="C35" s="18">
        <v>0</v>
      </c>
      <c r="D35" s="172">
        <v>0</v>
      </c>
      <c r="E35" s="18">
        <v>0</v>
      </c>
      <c r="F35" s="172">
        <v>0</v>
      </c>
      <c r="G35" s="18">
        <v>0</v>
      </c>
      <c r="H35" s="172">
        <v>0</v>
      </c>
      <c r="I35" s="254" t="s">
        <v>515</v>
      </c>
    </row>
    <row r="36" spans="1:9" ht="15">
      <c r="A36" s="188">
        <v>63</v>
      </c>
      <c r="B36" s="213" t="s">
        <v>258</v>
      </c>
      <c r="C36" s="18">
        <v>0</v>
      </c>
      <c r="D36" s="172">
        <v>0</v>
      </c>
      <c r="E36" s="18">
        <v>0</v>
      </c>
      <c r="F36" s="172">
        <v>0</v>
      </c>
      <c r="G36" s="18">
        <v>0</v>
      </c>
      <c r="H36" s="172">
        <v>0</v>
      </c>
      <c r="I36" s="254"/>
    </row>
    <row r="37" spans="1:9" ht="29.25" thickBot="1">
      <c r="A37" s="200">
        <v>69</v>
      </c>
      <c r="B37" s="215" t="s">
        <v>259</v>
      </c>
      <c r="C37" s="32">
        <v>0</v>
      </c>
      <c r="D37" s="177">
        <v>0</v>
      </c>
      <c r="E37" s="32">
        <v>0</v>
      </c>
      <c r="F37" s="177">
        <v>0</v>
      </c>
      <c r="G37" s="32">
        <v>0</v>
      </c>
      <c r="H37" s="177">
        <v>0</v>
      </c>
      <c r="I37" s="254" t="s">
        <v>579</v>
      </c>
    </row>
    <row r="38" spans="1:9" ht="15.75" thickBot="1">
      <c r="A38" s="90">
        <v>7</v>
      </c>
      <c r="B38" s="216" t="s">
        <v>260</v>
      </c>
      <c r="C38" s="88">
        <v>1</v>
      </c>
      <c r="D38" s="180">
        <v>0</v>
      </c>
      <c r="E38" s="88">
        <v>0</v>
      </c>
      <c r="F38" s="180">
        <v>0</v>
      </c>
      <c r="G38" s="88">
        <v>1</v>
      </c>
      <c r="H38" s="180">
        <v>0</v>
      </c>
      <c r="I38" s="254"/>
    </row>
    <row r="39" spans="1:9" ht="15">
      <c r="A39" s="218">
        <v>70</v>
      </c>
      <c r="B39" s="219" t="s">
        <v>261</v>
      </c>
      <c r="C39" s="52">
        <v>0</v>
      </c>
      <c r="D39" s="221">
        <v>0</v>
      </c>
      <c r="E39" s="52">
        <v>0</v>
      </c>
      <c r="F39" s="221">
        <v>0</v>
      </c>
      <c r="G39" s="52">
        <v>0</v>
      </c>
      <c r="H39" s="221">
        <v>0</v>
      </c>
      <c r="I39" s="254"/>
    </row>
    <row r="40" spans="1:9" ht="15">
      <c r="A40" s="188">
        <v>71</v>
      </c>
      <c r="B40" s="213" t="s">
        <v>262</v>
      </c>
      <c r="C40" s="18">
        <v>0</v>
      </c>
      <c r="D40" s="172">
        <v>0</v>
      </c>
      <c r="E40" s="18">
        <v>0</v>
      </c>
      <c r="F40" s="172">
        <v>0</v>
      </c>
      <c r="G40" s="18">
        <v>0</v>
      </c>
      <c r="H40" s="172">
        <v>0</v>
      </c>
      <c r="I40" s="254" t="s">
        <v>582</v>
      </c>
    </row>
    <row r="41" spans="1:9" ht="15">
      <c r="A41" s="188">
        <v>72</v>
      </c>
      <c r="B41" s="213" t="s">
        <v>263</v>
      </c>
      <c r="C41" s="18">
        <v>0</v>
      </c>
      <c r="D41" s="172">
        <v>0</v>
      </c>
      <c r="E41" s="18">
        <v>0</v>
      </c>
      <c r="F41" s="172">
        <v>0</v>
      </c>
      <c r="G41" s="18">
        <v>0</v>
      </c>
      <c r="H41" s="172">
        <v>0</v>
      </c>
      <c r="I41" s="254"/>
    </row>
    <row r="42" spans="1:9" ht="15.75" thickBot="1">
      <c r="A42" s="192">
        <v>79</v>
      </c>
      <c r="B42" s="214" t="s">
        <v>264</v>
      </c>
      <c r="C42" s="19">
        <v>1</v>
      </c>
      <c r="D42" s="173">
        <v>0.0008620689655172415</v>
      </c>
      <c r="E42" s="19">
        <v>0</v>
      </c>
      <c r="F42" s="173">
        <v>0</v>
      </c>
      <c r="G42" s="19">
        <v>1</v>
      </c>
      <c r="H42" s="173">
        <v>0.00039635354736424893</v>
      </c>
      <c r="I42" s="262" t="s">
        <v>627</v>
      </c>
    </row>
    <row r="43" spans="1:9" ht="15.75" thickBot="1">
      <c r="A43" s="90">
        <v>8</v>
      </c>
      <c r="B43" s="216" t="s">
        <v>265</v>
      </c>
      <c r="C43" s="88">
        <v>0</v>
      </c>
      <c r="D43" s="180">
        <v>0</v>
      </c>
      <c r="E43" s="88">
        <v>0</v>
      </c>
      <c r="F43" s="180">
        <v>0</v>
      </c>
      <c r="G43" s="88">
        <v>0</v>
      </c>
      <c r="H43" s="180">
        <v>0</v>
      </c>
      <c r="I43" s="254"/>
    </row>
    <row r="44" spans="1:9" ht="15">
      <c r="A44" s="218">
        <v>80</v>
      </c>
      <c r="B44" s="219" t="s">
        <v>266</v>
      </c>
      <c r="C44" s="51">
        <v>0</v>
      </c>
      <c r="D44" s="220">
        <v>0</v>
      </c>
      <c r="E44" s="51">
        <v>0</v>
      </c>
      <c r="F44" s="220">
        <v>0</v>
      </c>
      <c r="G44" s="51">
        <v>0</v>
      </c>
      <c r="H44" s="220">
        <v>0</v>
      </c>
      <c r="I44" s="254"/>
    </row>
    <row r="45" spans="1:9" ht="15">
      <c r="A45" s="188">
        <v>81</v>
      </c>
      <c r="B45" s="213" t="s">
        <v>267</v>
      </c>
      <c r="C45" s="18">
        <v>0</v>
      </c>
      <c r="D45" s="172">
        <v>0</v>
      </c>
      <c r="E45" s="18">
        <v>0</v>
      </c>
      <c r="F45" s="172">
        <v>0</v>
      </c>
      <c r="G45" s="18">
        <v>0</v>
      </c>
      <c r="H45" s="172">
        <v>0</v>
      </c>
      <c r="I45" s="254"/>
    </row>
    <row r="46" spans="1:9" ht="15">
      <c r="A46" s="188">
        <v>82</v>
      </c>
      <c r="B46" s="213" t="s">
        <v>268</v>
      </c>
      <c r="C46" s="18">
        <v>0</v>
      </c>
      <c r="D46" s="172">
        <v>0</v>
      </c>
      <c r="E46" s="18">
        <v>0</v>
      </c>
      <c r="F46" s="172">
        <v>0</v>
      </c>
      <c r="G46" s="18">
        <v>0</v>
      </c>
      <c r="H46" s="172">
        <v>0</v>
      </c>
      <c r="I46" s="254"/>
    </row>
    <row r="47" spans="1:9" ht="15.75" thickBot="1">
      <c r="A47" s="200">
        <v>89</v>
      </c>
      <c r="B47" s="215" t="s">
        <v>269</v>
      </c>
      <c r="C47" s="32">
        <v>0</v>
      </c>
      <c r="D47" s="177">
        <v>0</v>
      </c>
      <c r="E47" s="32">
        <v>0</v>
      </c>
      <c r="F47" s="177">
        <v>0</v>
      </c>
      <c r="G47" s="32">
        <v>0</v>
      </c>
      <c r="H47" s="177">
        <v>0</v>
      </c>
      <c r="I47" s="254"/>
    </row>
    <row r="48" spans="1:9" ht="15.75" thickBot="1">
      <c r="A48" s="90">
        <v>9</v>
      </c>
      <c r="B48" s="216" t="s">
        <v>270</v>
      </c>
      <c r="C48" s="88">
        <v>0</v>
      </c>
      <c r="D48" s="180">
        <v>0</v>
      </c>
      <c r="E48" s="88">
        <v>0</v>
      </c>
      <c r="F48" s="180">
        <v>0</v>
      </c>
      <c r="G48" s="88">
        <v>0</v>
      </c>
      <c r="H48" s="180">
        <v>0</v>
      </c>
      <c r="I48" s="254"/>
    </row>
    <row r="49" spans="1:9" ht="15">
      <c r="A49" s="218">
        <v>90</v>
      </c>
      <c r="B49" s="219" t="s">
        <v>271</v>
      </c>
      <c r="C49" s="50">
        <v>0</v>
      </c>
      <c r="D49" s="221">
        <v>0</v>
      </c>
      <c r="E49" s="50">
        <v>0</v>
      </c>
      <c r="F49" s="221">
        <v>0</v>
      </c>
      <c r="G49" s="50">
        <v>0</v>
      </c>
      <c r="H49" s="221">
        <v>0</v>
      </c>
      <c r="I49" s="254" t="s">
        <v>516</v>
      </c>
    </row>
    <row r="50" spans="1:9" ht="15">
      <c r="A50" s="188">
        <v>91</v>
      </c>
      <c r="B50" s="213" t="s">
        <v>272</v>
      </c>
      <c r="C50" s="39">
        <v>0</v>
      </c>
      <c r="D50" s="172">
        <v>0</v>
      </c>
      <c r="E50" s="39">
        <v>0</v>
      </c>
      <c r="F50" s="172">
        <v>0</v>
      </c>
      <c r="G50" s="39">
        <v>0</v>
      </c>
      <c r="H50" s="172">
        <v>0</v>
      </c>
      <c r="I50" s="254" t="s">
        <v>517</v>
      </c>
    </row>
    <row r="51" spans="1:9" ht="15">
      <c r="A51" s="188">
        <v>92</v>
      </c>
      <c r="B51" s="213" t="s">
        <v>273</v>
      </c>
      <c r="C51" s="39">
        <v>0</v>
      </c>
      <c r="D51" s="172">
        <v>0</v>
      </c>
      <c r="E51" s="39">
        <v>0</v>
      </c>
      <c r="F51" s="172">
        <v>0</v>
      </c>
      <c r="G51" s="39">
        <v>0</v>
      </c>
      <c r="H51" s="172">
        <v>0</v>
      </c>
      <c r="I51" s="254"/>
    </row>
    <row r="52" spans="1:9" ht="15.75" thickBot="1">
      <c r="A52" s="192">
        <v>99</v>
      </c>
      <c r="B52" s="214" t="s">
        <v>274</v>
      </c>
      <c r="C52" s="40">
        <v>0</v>
      </c>
      <c r="D52" s="173">
        <v>0</v>
      </c>
      <c r="E52" s="40">
        <v>0</v>
      </c>
      <c r="F52" s="173">
        <v>0</v>
      </c>
      <c r="G52" s="40">
        <v>0</v>
      </c>
      <c r="H52" s="173">
        <v>0</v>
      </c>
      <c r="I52" s="254" t="s">
        <v>580</v>
      </c>
    </row>
    <row r="53" spans="1:9" ht="29.25" thickBot="1">
      <c r="A53" s="90">
        <v>10</v>
      </c>
      <c r="B53" s="216" t="s">
        <v>275</v>
      </c>
      <c r="C53" s="88">
        <v>0</v>
      </c>
      <c r="D53" s="180">
        <v>0</v>
      </c>
      <c r="E53" s="88">
        <v>0</v>
      </c>
      <c r="F53" s="180">
        <v>0</v>
      </c>
      <c r="G53" s="88">
        <v>0</v>
      </c>
      <c r="H53" s="180">
        <v>0</v>
      </c>
      <c r="I53" s="254"/>
    </row>
    <row r="54" spans="1:9" ht="28.5">
      <c r="A54" s="218">
        <v>100</v>
      </c>
      <c r="B54" s="219" t="s">
        <v>276</v>
      </c>
      <c r="C54" s="49">
        <v>0</v>
      </c>
      <c r="D54" s="220">
        <v>0</v>
      </c>
      <c r="E54" s="49">
        <v>0</v>
      </c>
      <c r="F54" s="220">
        <v>0</v>
      </c>
      <c r="G54" s="49">
        <v>0</v>
      </c>
      <c r="H54" s="220">
        <v>0</v>
      </c>
      <c r="I54" s="254" t="s">
        <v>518</v>
      </c>
    </row>
    <row r="55" spans="1:9" ht="15">
      <c r="A55" s="188">
        <v>101</v>
      </c>
      <c r="B55" s="213" t="s">
        <v>277</v>
      </c>
      <c r="C55" s="39">
        <v>0</v>
      </c>
      <c r="D55" s="172">
        <v>0</v>
      </c>
      <c r="E55" s="39">
        <v>0</v>
      </c>
      <c r="F55" s="172">
        <v>0</v>
      </c>
      <c r="G55" s="39">
        <v>0</v>
      </c>
      <c r="H55" s="172">
        <v>0</v>
      </c>
      <c r="I55" s="254"/>
    </row>
    <row r="56" spans="1:9" ht="15">
      <c r="A56" s="188">
        <v>102</v>
      </c>
      <c r="B56" s="213" t="s">
        <v>278</v>
      </c>
      <c r="C56" s="39">
        <v>0</v>
      </c>
      <c r="D56" s="172">
        <v>0</v>
      </c>
      <c r="E56" s="39">
        <v>0</v>
      </c>
      <c r="F56" s="172">
        <v>0</v>
      </c>
      <c r="G56" s="39">
        <v>0</v>
      </c>
      <c r="H56" s="172">
        <v>0</v>
      </c>
      <c r="I56" s="254"/>
    </row>
    <row r="57" spans="1:9" ht="15">
      <c r="A57" s="188">
        <v>103</v>
      </c>
      <c r="B57" s="213" t="s">
        <v>279</v>
      </c>
      <c r="C57" s="39">
        <v>0</v>
      </c>
      <c r="D57" s="172">
        <v>0</v>
      </c>
      <c r="E57" s="39">
        <v>0</v>
      </c>
      <c r="F57" s="172">
        <v>0</v>
      </c>
      <c r="G57" s="39">
        <v>0</v>
      </c>
      <c r="H57" s="172">
        <v>0</v>
      </c>
      <c r="I57" s="254"/>
    </row>
    <row r="58" spans="1:9" ht="29.25" thickBot="1">
      <c r="A58" s="200">
        <v>109</v>
      </c>
      <c r="B58" s="215" t="s">
        <v>280</v>
      </c>
      <c r="C58" s="41">
        <v>0</v>
      </c>
      <c r="D58" s="177">
        <v>0</v>
      </c>
      <c r="E58" s="41">
        <v>0</v>
      </c>
      <c r="F58" s="177">
        <v>0</v>
      </c>
      <c r="G58" s="41">
        <v>0</v>
      </c>
      <c r="H58" s="177">
        <v>0</v>
      </c>
      <c r="I58" s="254"/>
    </row>
    <row r="59" spans="1:9" ht="15.75" thickBot="1">
      <c r="A59" s="90">
        <v>11</v>
      </c>
      <c r="B59" s="216" t="s">
        <v>281</v>
      </c>
      <c r="C59" s="88">
        <v>13</v>
      </c>
      <c r="D59" s="180">
        <v>0.011206896551724138</v>
      </c>
      <c r="E59" s="88">
        <v>15</v>
      </c>
      <c r="F59" s="180">
        <v>0.011005135730007337</v>
      </c>
      <c r="G59" s="88">
        <v>28</v>
      </c>
      <c r="H59" s="180">
        <v>0.011097899326198968</v>
      </c>
      <c r="I59" s="254"/>
    </row>
    <row r="60" spans="1:9" ht="15">
      <c r="A60" s="218">
        <v>110</v>
      </c>
      <c r="B60" s="219" t="s">
        <v>282</v>
      </c>
      <c r="C60" s="50">
        <v>4</v>
      </c>
      <c r="D60" s="221">
        <v>0.003448275862068966</v>
      </c>
      <c r="E60" s="50">
        <v>5</v>
      </c>
      <c r="F60" s="221">
        <v>0.0036683785766691126</v>
      </c>
      <c r="G60" s="50">
        <v>9</v>
      </c>
      <c r="H60" s="221">
        <v>0.00356718192627824</v>
      </c>
      <c r="I60" s="254" t="s">
        <v>519</v>
      </c>
    </row>
    <row r="61" spans="1:9" ht="15">
      <c r="A61" s="188">
        <v>111</v>
      </c>
      <c r="B61" s="213" t="s">
        <v>283</v>
      </c>
      <c r="C61" s="39">
        <v>3</v>
      </c>
      <c r="D61" s="172">
        <v>0.002586206896551724</v>
      </c>
      <c r="E61" s="39">
        <v>1</v>
      </c>
      <c r="F61" s="172">
        <v>0.0007336757153338225</v>
      </c>
      <c r="G61" s="39">
        <v>4</v>
      </c>
      <c r="H61" s="172">
        <v>0.0015854141894569957</v>
      </c>
      <c r="I61" s="262" t="s">
        <v>564</v>
      </c>
    </row>
    <row r="62" spans="1:9" ht="15">
      <c r="A62" s="188">
        <v>112</v>
      </c>
      <c r="B62" s="213" t="s">
        <v>284</v>
      </c>
      <c r="C62" s="39">
        <v>3</v>
      </c>
      <c r="D62" s="172">
        <v>0.002586206896551724</v>
      </c>
      <c r="E62" s="39">
        <v>3</v>
      </c>
      <c r="F62" s="172">
        <v>0.0022010271460014674</v>
      </c>
      <c r="G62" s="39">
        <v>6</v>
      </c>
      <c r="H62" s="172">
        <v>0.0023781212841854932</v>
      </c>
      <c r="I62" s="262" t="s">
        <v>565</v>
      </c>
    </row>
    <row r="63" spans="1:9" ht="15.75" thickBot="1">
      <c r="A63" s="192">
        <v>119</v>
      </c>
      <c r="B63" s="214" t="s">
        <v>285</v>
      </c>
      <c r="C63" s="40">
        <v>3</v>
      </c>
      <c r="D63" s="173">
        <v>0.002586206896551724</v>
      </c>
      <c r="E63" s="40">
        <v>6</v>
      </c>
      <c r="F63" s="173">
        <v>0.004402054292002935</v>
      </c>
      <c r="G63" s="40">
        <v>9</v>
      </c>
      <c r="H63" s="173">
        <v>0.00356718192627824</v>
      </c>
      <c r="I63" s="254" t="s">
        <v>520</v>
      </c>
    </row>
    <row r="64" spans="1:9" ht="15.75" thickBot="1">
      <c r="A64" s="90">
        <v>12</v>
      </c>
      <c r="B64" s="216" t="s">
        <v>286</v>
      </c>
      <c r="C64" s="88">
        <v>48</v>
      </c>
      <c r="D64" s="180">
        <v>0.041379310344827586</v>
      </c>
      <c r="E64" s="88">
        <v>61</v>
      </c>
      <c r="F64" s="180">
        <v>0.04475421863536317</v>
      </c>
      <c r="G64" s="88">
        <v>109</v>
      </c>
      <c r="H64" s="180">
        <v>0.04320253666270313</v>
      </c>
      <c r="I64" s="254"/>
    </row>
    <row r="65" spans="1:9" ht="15.75" thickBot="1">
      <c r="A65" s="218">
        <v>120</v>
      </c>
      <c r="B65" s="219" t="s">
        <v>287</v>
      </c>
      <c r="C65" s="53">
        <v>48</v>
      </c>
      <c r="D65" s="222">
        <v>0.041379310344827586</v>
      </c>
      <c r="E65" s="53">
        <v>61</v>
      </c>
      <c r="F65" s="222">
        <v>0.04475421863536317</v>
      </c>
      <c r="G65" s="53">
        <v>109</v>
      </c>
      <c r="H65" s="222">
        <v>0.04320253666270313</v>
      </c>
      <c r="I65" s="254" t="s">
        <v>521</v>
      </c>
    </row>
    <row r="66" spans="1:9" ht="29.25" thickBot="1">
      <c r="A66" s="90">
        <v>999</v>
      </c>
      <c r="B66" s="216" t="s">
        <v>288</v>
      </c>
      <c r="C66" s="88">
        <v>19</v>
      </c>
      <c r="D66" s="180">
        <v>0.016379310344827588</v>
      </c>
      <c r="E66" s="88">
        <v>21</v>
      </c>
      <c r="F66" s="180">
        <v>0.015407190022010272</v>
      </c>
      <c r="G66" s="88">
        <v>40</v>
      </c>
      <c r="H66" s="180">
        <v>0.015854141894569955</v>
      </c>
      <c r="I66" s="254" t="s">
        <v>522</v>
      </c>
    </row>
    <row r="67" spans="1:9" ht="15.75" thickBot="1">
      <c r="A67" s="364" t="s">
        <v>103</v>
      </c>
      <c r="B67" s="365"/>
      <c r="C67" s="54">
        <v>1160</v>
      </c>
      <c r="D67" s="29">
        <v>1</v>
      </c>
      <c r="E67" s="55">
        <v>1363</v>
      </c>
      <c r="F67" s="29">
        <v>1</v>
      </c>
      <c r="G67" s="54">
        <v>2523</v>
      </c>
      <c r="H67" s="29">
        <v>1</v>
      </c>
      <c r="I67" s="254" t="s">
        <v>435</v>
      </c>
    </row>
    <row r="69" spans="3:8" ht="15">
      <c r="C69" s="261">
        <f aca="true" t="shared" si="0" ref="C69:H69">SUM(C66,C64,C59,C53,C48,C43,C38,C32,C25,C22,C17,C12,C5,C6)</f>
        <v>1160</v>
      </c>
      <c r="D69" s="280">
        <f t="shared" si="0"/>
        <v>0.9991379310344828</v>
      </c>
      <c r="E69" s="165">
        <f t="shared" si="0"/>
        <v>1363</v>
      </c>
      <c r="F69" s="280">
        <f t="shared" si="0"/>
        <v>1</v>
      </c>
      <c r="G69" s="261">
        <f t="shared" si="0"/>
        <v>2523</v>
      </c>
      <c r="H69" s="280">
        <f t="shared" si="0"/>
        <v>0.9996036464526359</v>
      </c>
    </row>
  </sheetData>
  <sheetProtection/>
  <mergeCells count="8">
    <mergeCell ref="A67:B67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7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0.7109375" style="165" customWidth="1"/>
    <col min="2" max="2" width="68.421875" style="165" customWidth="1"/>
    <col min="3" max="10" width="11.8515625" style="165" customWidth="1"/>
    <col min="11" max="11" width="11.421875" style="254" customWidth="1"/>
    <col min="12" max="16384" width="9.140625" style="165" customWidth="1"/>
  </cols>
  <sheetData>
    <row r="1" spans="1:10" ht="32.25" customHeight="1" thickBot="1" thickTop="1">
      <c r="A1" s="326" t="s">
        <v>619</v>
      </c>
      <c r="B1" s="327"/>
      <c r="C1" s="327"/>
      <c r="D1" s="327"/>
      <c r="E1" s="327"/>
      <c r="F1" s="327"/>
      <c r="G1" s="327"/>
      <c r="H1" s="327"/>
      <c r="I1" s="327"/>
      <c r="J1" s="349"/>
    </row>
    <row r="2" spans="1:10" ht="19.5" customHeight="1" thickBot="1" thickTop="1">
      <c r="A2" s="305" t="s">
        <v>289</v>
      </c>
      <c r="B2" s="324" t="s">
        <v>19</v>
      </c>
      <c r="C2" s="331" t="s">
        <v>107</v>
      </c>
      <c r="D2" s="332"/>
      <c r="E2" s="332"/>
      <c r="F2" s="332"/>
      <c r="G2" s="332"/>
      <c r="H2" s="361"/>
      <c r="I2" s="342" t="s">
        <v>103</v>
      </c>
      <c r="J2" s="343"/>
    </row>
    <row r="3" spans="1:10" ht="19.5" customHeight="1" thickBot="1">
      <c r="A3" s="306"/>
      <c r="B3" s="309"/>
      <c r="C3" s="337" t="s">
        <v>290</v>
      </c>
      <c r="D3" s="324"/>
      <c r="E3" s="305" t="s">
        <v>109</v>
      </c>
      <c r="F3" s="308"/>
      <c r="G3" s="352" t="s">
        <v>291</v>
      </c>
      <c r="H3" s="348"/>
      <c r="I3" s="369"/>
      <c r="J3" s="343"/>
    </row>
    <row r="4" spans="1:10" ht="19.5" customHeight="1" thickBot="1">
      <c r="A4" s="367"/>
      <c r="B4" s="368"/>
      <c r="C4" s="34" t="s">
        <v>33</v>
      </c>
      <c r="D4" s="31" t="s">
        <v>34</v>
      </c>
      <c r="E4" s="15" t="s">
        <v>33</v>
      </c>
      <c r="F4" s="16" t="s">
        <v>34</v>
      </c>
      <c r="G4" s="30" t="s">
        <v>33</v>
      </c>
      <c r="H4" s="31" t="s">
        <v>34</v>
      </c>
      <c r="I4" s="111" t="s">
        <v>33</v>
      </c>
      <c r="J4" s="112" t="s">
        <v>34</v>
      </c>
    </row>
    <row r="5" spans="1:11" ht="15.75" thickBot="1">
      <c r="A5" s="223">
        <v>0</v>
      </c>
      <c r="B5" s="224" t="s">
        <v>228</v>
      </c>
      <c r="C5" s="114">
        <v>16</v>
      </c>
      <c r="D5" s="115">
        <v>0.07339449541284404</v>
      </c>
      <c r="E5" s="114">
        <v>85</v>
      </c>
      <c r="F5" s="116">
        <v>0.05882352941176469</v>
      </c>
      <c r="G5" s="117">
        <v>49</v>
      </c>
      <c r="H5" s="115">
        <v>0.056976744186046514</v>
      </c>
      <c r="I5" s="117">
        <v>150</v>
      </c>
      <c r="J5" s="116">
        <v>0.059453032104637336</v>
      </c>
      <c r="K5" s="254" t="s">
        <v>492</v>
      </c>
    </row>
    <row r="6" spans="1:10" ht="15.75" thickBot="1">
      <c r="A6" s="223">
        <v>1</v>
      </c>
      <c r="B6" s="224" t="s">
        <v>229</v>
      </c>
      <c r="C6" s="114">
        <v>40</v>
      </c>
      <c r="D6" s="115">
        <v>0.1834862385321101</v>
      </c>
      <c r="E6" s="114">
        <v>278</v>
      </c>
      <c r="F6" s="116">
        <v>0.19238754325259513</v>
      </c>
      <c r="G6" s="117">
        <v>133</v>
      </c>
      <c r="H6" s="115">
        <v>0.15465116279069765</v>
      </c>
      <c r="I6" s="117">
        <v>451</v>
      </c>
      <c r="J6" s="116">
        <v>0.17875544986127628</v>
      </c>
    </row>
    <row r="7" spans="1:11" ht="15">
      <c r="A7" s="195">
        <v>10</v>
      </c>
      <c r="B7" s="217" t="s">
        <v>230</v>
      </c>
      <c r="C7" s="38">
        <v>4</v>
      </c>
      <c r="D7" s="118">
        <v>0.01834862385321101</v>
      </c>
      <c r="E7" s="38">
        <v>38</v>
      </c>
      <c r="F7" s="119">
        <v>0.02629757785467128</v>
      </c>
      <c r="G7" s="93">
        <v>18</v>
      </c>
      <c r="H7" s="118">
        <v>0.020930232558139538</v>
      </c>
      <c r="I7" s="42">
        <v>60</v>
      </c>
      <c r="J7" s="119">
        <v>0.023781212841854936</v>
      </c>
      <c r="K7" s="254" t="s">
        <v>493</v>
      </c>
    </row>
    <row r="8" spans="1:11" ht="15">
      <c r="A8" s="188">
        <v>11</v>
      </c>
      <c r="B8" s="213" t="s">
        <v>231</v>
      </c>
      <c r="C8" s="18">
        <v>33</v>
      </c>
      <c r="D8" s="120">
        <v>0.15137614678899083</v>
      </c>
      <c r="E8" s="18">
        <v>211</v>
      </c>
      <c r="F8" s="121">
        <v>0.14602076124567473</v>
      </c>
      <c r="G8" s="95">
        <v>94</v>
      </c>
      <c r="H8" s="120">
        <v>0.10930232558139535</v>
      </c>
      <c r="I8" s="39">
        <v>338</v>
      </c>
      <c r="J8" s="121">
        <v>0.13396749900911614</v>
      </c>
      <c r="K8" s="254" t="s">
        <v>494</v>
      </c>
    </row>
    <row r="9" spans="1:11" ht="15">
      <c r="A9" s="188">
        <v>12</v>
      </c>
      <c r="B9" s="213" t="s">
        <v>232</v>
      </c>
      <c r="C9" s="18">
        <v>3</v>
      </c>
      <c r="D9" s="120">
        <v>0.01376146788990826</v>
      </c>
      <c r="E9" s="18">
        <v>19</v>
      </c>
      <c r="F9" s="121">
        <v>0.01314878892733564</v>
      </c>
      <c r="G9" s="95">
        <v>18</v>
      </c>
      <c r="H9" s="120">
        <v>0.020930232558139538</v>
      </c>
      <c r="I9" s="39">
        <v>40</v>
      </c>
      <c r="J9" s="121">
        <v>0.015854141894569955</v>
      </c>
      <c r="K9" s="254" t="s">
        <v>495</v>
      </c>
    </row>
    <row r="10" spans="1:11" ht="15">
      <c r="A10" s="188">
        <v>13</v>
      </c>
      <c r="B10" s="213" t="s">
        <v>233</v>
      </c>
      <c r="C10" s="18">
        <v>0</v>
      </c>
      <c r="D10" s="120">
        <v>0</v>
      </c>
      <c r="E10" s="18">
        <v>0</v>
      </c>
      <c r="F10" s="121">
        <v>0</v>
      </c>
      <c r="G10" s="95">
        <v>1</v>
      </c>
      <c r="H10" s="120">
        <v>0.0011627906976744186</v>
      </c>
      <c r="I10" s="39">
        <v>1</v>
      </c>
      <c r="J10" s="121">
        <v>0.00039635354736424893</v>
      </c>
      <c r="K10" s="254" t="s">
        <v>496</v>
      </c>
    </row>
    <row r="11" spans="1:11" ht="15.75" thickBot="1">
      <c r="A11" s="192">
        <v>19</v>
      </c>
      <c r="B11" s="214" t="s">
        <v>234</v>
      </c>
      <c r="C11" s="19">
        <v>0</v>
      </c>
      <c r="D11" s="122">
        <v>0</v>
      </c>
      <c r="E11" s="19">
        <v>10</v>
      </c>
      <c r="F11" s="123">
        <v>0.006920415224913495</v>
      </c>
      <c r="G11" s="124">
        <v>2</v>
      </c>
      <c r="H11" s="122">
        <v>0.002325581395348837</v>
      </c>
      <c r="I11" s="40">
        <v>12</v>
      </c>
      <c r="J11" s="123">
        <v>0.0047562425683709865</v>
      </c>
      <c r="K11" s="254" t="s">
        <v>497</v>
      </c>
    </row>
    <row r="12" spans="1:10" ht="15.75" thickBot="1">
      <c r="A12" s="223">
        <v>2</v>
      </c>
      <c r="B12" s="224" t="s">
        <v>235</v>
      </c>
      <c r="C12" s="114">
        <v>87</v>
      </c>
      <c r="D12" s="115">
        <v>0.3990825688073395</v>
      </c>
      <c r="E12" s="114">
        <v>618</v>
      </c>
      <c r="F12" s="116">
        <v>0.427681660899654</v>
      </c>
      <c r="G12" s="125">
        <v>431</v>
      </c>
      <c r="H12" s="115">
        <v>0.5011627906976744</v>
      </c>
      <c r="I12" s="117">
        <v>1136</v>
      </c>
      <c r="J12" s="116">
        <v>0.4502576298057868</v>
      </c>
    </row>
    <row r="13" spans="1:11" ht="15">
      <c r="A13" s="188">
        <v>20</v>
      </c>
      <c r="B13" s="213" t="s">
        <v>236</v>
      </c>
      <c r="C13" s="18">
        <v>36</v>
      </c>
      <c r="D13" s="120">
        <v>0.1651376146788991</v>
      </c>
      <c r="E13" s="18">
        <v>263</v>
      </c>
      <c r="F13" s="121">
        <v>0.18200692041522493</v>
      </c>
      <c r="G13" s="95">
        <v>181</v>
      </c>
      <c r="H13" s="120">
        <v>0.21046511627906977</v>
      </c>
      <c r="I13" s="39">
        <v>480</v>
      </c>
      <c r="J13" s="121">
        <v>0.1902497027348395</v>
      </c>
      <c r="K13" s="254" t="s">
        <v>498</v>
      </c>
    </row>
    <row r="14" spans="1:11" ht="15">
      <c r="A14" s="188">
        <v>21</v>
      </c>
      <c r="B14" s="213" t="s">
        <v>237</v>
      </c>
      <c r="C14" s="18">
        <v>48</v>
      </c>
      <c r="D14" s="120">
        <v>0.22018348623853215</v>
      </c>
      <c r="E14" s="18">
        <v>314</v>
      </c>
      <c r="F14" s="121">
        <v>0.21730103806228374</v>
      </c>
      <c r="G14" s="95">
        <v>228</v>
      </c>
      <c r="H14" s="120">
        <v>0.2651162790697674</v>
      </c>
      <c r="I14" s="39">
        <v>590</v>
      </c>
      <c r="J14" s="121">
        <v>0.2338485929449069</v>
      </c>
      <c r="K14" s="254" t="s">
        <v>499</v>
      </c>
    </row>
    <row r="15" spans="1:11" ht="15">
      <c r="A15" s="188">
        <v>22</v>
      </c>
      <c r="B15" s="213" t="s">
        <v>238</v>
      </c>
      <c r="C15" s="18">
        <v>2</v>
      </c>
      <c r="D15" s="120">
        <v>0.009174311926605505</v>
      </c>
      <c r="E15" s="18">
        <v>19</v>
      </c>
      <c r="F15" s="121">
        <v>0.01314878892733564</v>
      </c>
      <c r="G15" s="95">
        <v>10</v>
      </c>
      <c r="H15" s="120">
        <v>0.011627906976744186</v>
      </c>
      <c r="I15" s="39">
        <v>31</v>
      </c>
      <c r="J15" s="121">
        <v>0.012286959968291716</v>
      </c>
      <c r="K15" s="254" t="s">
        <v>500</v>
      </c>
    </row>
    <row r="16" spans="1:11" ht="15.75" thickBot="1">
      <c r="A16" s="200">
        <v>29</v>
      </c>
      <c r="B16" s="215" t="s">
        <v>239</v>
      </c>
      <c r="C16" s="32">
        <v>1</v>
      </c>
      <c r="D16" s="126">
        <v>0.0045871559633027525</v>
      </c>
      <c r="E16" s="32">
        <v>22</v>
      </c>
      <c r="F16" s="127">
        <v>0.01522491349480969</v>
      </c>
      <c r="G16" s="128">
        <v>12</v>
      </c>
      <c r="H16" s="126">
        <v>0.013953488372093021</v>
      </c>
      <c r="I16" s="41">
        <v>35</v>
      </c>
      <c r="J16" s="127">
        <v>0.013872374157748713</v>
      </c>
      <c r="K16" s="254" t="s">
        <v>501</v>
      </c>
    </row>
    <row r="17" spans="1:10" ht="15.75" thickBot="1">
      <c r="A17" s="223">
        <v>3</v>
      </c>
      <c r="B17" s="224" t="s">
        <v>240</v>
      </c>
      <c r="C17" s="114">
        <v>43</v>
      </c>
      <c r="D17" s="115">
        <v>0.19724770642201836</v>
      </c>
      <c r="E17" s="114">
        <v>287</v>
      </c>
      <c r="F17" s="116">
        <v>0.1986159169550173</v>
      </c>
      <c r="G17" s="125">
        <v>144</v>
      </c>
      <c r="H17" s="115">
        <v>0.16744186046511628</v>
      </c>
      <c r="I17" s="117">
        <v>474</v>
      </c>
      <c r="J17" s="116">
        <v>0.18787158145065397</v>
      </c>
    </row>
    <row r="18" spans="1:11" ht="15">
      <c r="A18" s="188">
        <v>30</v>
      </c>
      <c r="B18" s="213" t="s">
        <v>241</v>
      </c>
      <c r="C18" s="18">
        <v>16</v>
      </c>
      <c r="D18" s="120">
        <v>0.07339449541284404</v>
      </c>
      <c r="E18" s="18">
        <v>94</v>
      </c>
      <c r="F18" s="121">
        <v>0.06505190311418685</v>
      </c>
      <c r="G18" s="95">
        <v>46</v>
      </c>
      <c r="H18" s="120">
        <v>0.05348837209302326</v>
      </c>
      <c r="I18" s="39">
        <v>156</v>
      </c>
      <c r="J18" s="121">
        <v>0.06183115338882283</v>
      </c>
      <c r="K18" s="254" t="s">
        <v>502</v>
      </c>
    </row>
    <row r="19" spans="1:11" ht="15">
      <c r="A19" s="188">
        <v>31</v>
      </c>
      <c r="B19" s="213" t="s">
        <v>242</v>
      </c>
      <c r="C19" s="18">
        <v>6</v>
      </c>
      <c r="D19" s="120">
        <v>0.02752293577981652</v>
      </c>
      <c r="E19" s="18">
        <v>35</v>
      </c>
      <c r="F19" s="121">
        <v>0.024221453287197228</v>
      </c>
      <c r="G19" s="95">
        <v>14</v>
      </c>
      <c r="H19" s="120">
        <v>0.01627906976744186</v>
      </c>
      <c r="I19" s="39">
        <v>55</v>
      </c>
      <c r="J19" s="121">
        <v>0.02179944510503369</v>
      </c>
      <c r="K19" s="254" t="s">
        <v>503</v>
      </c>
    </row>
    <row r="20" spans="1:11" ht="15">
      <c r="A20" s="188">
        <v>32</v>
      </c>
      <c r="B20" s="213" t="s">
        <v>243</v>
      </c>
      <c r="C20" s="18">
        <v>18</v>
      </c>
      <c r="D20" s="120">
        <v>0.08256880733944955</v>
      </c>
      <c r="E20" s="18">
        <v>125</v>
      </c>
      <c r="F20" s="121">
        <v>0.08650519031141869</v>
      </c>
      <c r="G20" s="95">
        <v>65</v>
      </c>
      <c r="H20" s="120">
        <v>0.0755813953488372</v>
      </c>
      <c r="I20" s="39">
        <v>208</v>
      </c>
      <c r="J20" s="121">
        <v>0.08244153785176378</v>
      </c>
      <c r="K20" s="254" t="s">
        <v>504</v>
      </c>
    </row>
    <row r="21" spans="1:11" ht="15.75" thickBot="1">
      <c r="A21" s="192">
        <v>39</v>
      </c>
      <c r="B21" s="214" t="s">
        <v>244</v>
      </c>
      <c r="C21" s="19">
        <v>3</v>
      </c>
      <c r="D21" s="122">
        <v>0.01376146788990826</v>
      </c>
      <c r="E21" s="19">
        <v>33</v>
      </c>
      <c r="F21" s="123">
        <v>0.022837370242214532</v>
      </c>
      <c r="G21" s="104">
        <v>19</v>
      </c>
      <c r="H21" s="122">
        <v>0.022093023255813953</v>
      </c>
      <c r="I21" s="40">
        <v>55</v>
      </c>
      <c r="J21" s="123">
        <v>0.02179944510503369</v>
      </c>
      <c r="K21" s="254" t="s">
        <v>505</v>
      </c>
    </row>
    <row r="22" spans="1:10" ht="15.75" thickBot="1">
      <c r="A22" s="223">
        <v>4</v>
      </c>
      <c r="B22" s="224" t="s">
        <v>245</v>
      </c>
      <c r="C22" s="114">
        <v>0</v>
      </c>
      <c r="D22" s="115">
        <v>0</v>
      </c>
      <c r="E22" s="114">
        <v>3</v>
      </c>
      <c r="F22" s="116">
        <v>0.0020761245674740486</v>
      </c>
      <c r="G22" s="125">
        <v>1</v>
      </c>
      <c r="H22" s="115">
        <v>0.0011627906976744186</v>
      </c>
      <c r="I22" s="117">
        <v>4</v>
      </c>
      <c r="J22" s="116">
        <v>0.0015854141894569957</v>
      </c>
    </row>
    <row r="23" spans="1:11" ht="15">
      <c r="A23" s="188">
        <v>40</v>
      </c>
      <c r="B23" s="213" t="s">
        <v>246</v>
      </c>
      <c r="C23" s="18">
        <v>0</v>
      </c>
      <c r="D23" s="120">
        <v>0</v>
      </c>
      <c r="E23" s="18">
        <v>3</v>
      </c>
      <c r="F23" s="121">
        <v>0.0020761245674740486</v>
      </c>
      <c r="G23" s="95">
        <v>1</v>
      </c>
      <c r="H23" s="120">
        <v>0.0011627906976744186</v>
      </c>
      <c r="I23" s="39">
        <v>4</v>
      </c>
      <c r="J23" s="121">
        <v>0.0015854141894569957</v>
      </c>
      <c r="K23" s="254" t="s">
        <v>506</v>
      </c>
    </row>
    <row r="24" spans="1:11" ht="15.75" thickBot="1">
      <c r="A24" s="200">
        <v>41</v>
      </c>
      <c r="B24" s="215" t="s">
        <v>247</v>
      </c>
      <c r="C24" s="32">
        <v>0</v>
      </c>
      <c r="D24" s="126">
        <v>0</v>
      </c>
      <c r="E24" s="32">
        <v>0</v>
      </c>
      <c r="F24" s="127">
        <v>0</v>
      </c>
      <c r="G24" s="128">
        <v>0</v>
      </c>
      <c r="H24" s="126">
        <v>0</v>
      </c>
      <c r="I24" s="41">
        <v>0</v>
      </c>
      <c r="J24" s="127">
        <v>0</v>
      </c>
      <c r="K24" s="254" t="s">
        <v>507</v>
      </c>
    </row>
    <row r="25" spans="1:10" ht="15.75" thickBot="1">
      <c r="A25" s="223">
        <v>5</v>
      </c>
      <c r="B25" s="224" t="s">
        <v>248</v>
      </c>
      <c r="C25" s="114">
        <v>13</v>
      </c>
      <c r="D25" s="115">
        <v>0.05963302752293578</v>
      </c>
      <c r="E25" s="114">
        <v>82</v>
      </c>
      <c r="F25" s="116">
        <v>0.05674740484429065</v>
      </c>
      <c r="G25" s="125">
        <v>35</v>
      </c>
      <c r="H25" s="115">
        <v>0.040697674418604654</v>
      </c>
      <c r="I25" s="117">
        <v>130</v>
      </c>
      <c r="J25" s="116">
        <v>0.05152596115735236</v>
      </c>
    </row>
    <row r="26" spans="1:11" ht="15">
      <c r="A26" s="188">
        <v>50</v>
      </c>
      <c r="B26" s="213" t="s">
        <v>249</v>
      </c>
      <c r="C26" s="18">
        <v>7</v>
      </c>
      <c r="D26" s="120">
        <v>0.03211009174311927</v>
      </c>
      <c r="E26" s="18">
        <v>39</v>
      </c>
      <c r="F26" s="121">
        <v>0.02698961937716263</v>
      </c>
      <c r="G26" s="95">
        <v>18</v>
      </c>
      <c r="H26" s="120">
        <v>0.020930232558139538</v>
      </c>
      <c r="I26" s="39">
        <v>64</v>
      </c>
      <c r="J26" s="121">
        <v>0.02536662703131193</v>
      </c>
      <c r="K26" s="254" t="s">
        <v>508</v>
      </c>
    </row>
    <row r="27" spans="1:11" ht="15">
      <c r="A27" s="188">
        <v>51</v>
      </c>
      <c r="B27" s="213" t="s">
        <v>249</v>
      </c>
      <c r="C27" s="18">
        <v>0</v>
      </c>
      <c r="D27" s="120">
        <v>0</v>
      </c>
      <c r="E27" s="18">
        <v>14</v>
      </c>
      <c r="F27" s="121">
        <v>0.009688581314878892</v>
      </c>
      <c r="G27" s="103">
        <v>5</v>
      </c>
      <c r="H27" s="120">
        <v>0.005813953488372093</v>
      </c>
      <c r="I27" s="39">
        <v>19</v>
      </c>
      <c r="J27" s="121">
        <v>0.007530717399920729</v>
      </c>
      <c r="K27" s="254" t="s">
        <v>509</v>
      </c>
    </row>
    <row r="28" spans="1:11" ht="15">
      <c r="A28" s="188">
        <v>52</v>
      </c>
      <c r="B28" s="213" t="s">
        <v>250</v>
      </c>
      <c r="C28" s="18">
        <v>6</v>
      </c>
      <c r="D28" s="120">
        <v>0.02752293577981652</v>
      </c>
      <c r="E28" s="18">
        <v>23</v>
      </c>
      <c r="F28" s="121">
        <v>0.01591695501730104</v>
      </c>
      <c r="G28" s="103">
        <v>7</v>
      </c>
      <c r="H28" s="120">
        <v>0.00813953488372093</v>
      </c>
      <c r="I28" s="39">
        <v>36</v>
      </c>
      <c r="J28" s="121">
        <v>0.01426872770511296</v>
      </c>
      <c r="K28" s="254" t="s">
        <v>510</v>
      </c>
    </row>
    <row r="29" spans="1:11" ht="28.5">
      <c r="A29" s="188">
        <v>53</v>
      </c>
      <c r="B29" s="213" t="s">
        <v>251</v>
      </c>
      <c r="C29" s="18">
        <v>0</v>
      </c>
      <c r="D29" s="120">
        <v>0</v>
      </c>
      <c r="E29" s="18">
        <v>1</v>
      </c>
      <c r="F29" s="121">
        <v>0.0006920415224913494</v>
      </c>
      <c r="G29" s="103">
        <v>3</v>
      </c>
      <c r="H29" s="120">
        <v>0.0034883720930232553</v>
      </c>
      <c r="I29" s="39">
        <v>4</v>
      </c>
      <c r="J29" s="121">
        <v>0.0015854141894569957</v>
      </c>
      <c r="K29" s="254" t="s">
        <v>511</v>
      </c>
    </row>
    <row r="30" spans="1:10" ht="15">
      <c r="A30" s="188">
        <v>54</v>
      </c>
      <c r="B30" s="213" t="s">
        <v>252</v>
      </c>
      <c r="C30" s="18">
        <v>0</v>
      </c>
      <c r="D30" s="120">
        <v>0</v>
      </c>
      <c r="E30" s="18">
        <v>0</v>
      </c>
      <c r="F30" s="121">
        <v>0</v>
      </c>
      <c r="G30" s="103">
        <v>0</v>
      </c>
      <c r="H30" s="120">
        <v>0</v>
      </c>
      <c r="I30" s="39">
        <v>0</v>
      </c>
      <c r="J30" s="121">
        <v>0</v>
      </c>
    </row>
    <row r="31" spans="1:11" ht="15.75" thickBot="1">
      <c r="A31" s="192">
        <v>59</v>
      </c>
      <c r="B31" s="214" t="s">
        <v>253</v>
      </c>
      <c r="C31" s="19">
        <v>0</v>
      </c>
      <c r="D31" s="122">
        <v>0</v>
      </c>
      <c r="E31" s="19">
        <v>5</v>
      </c>
      <c r="F31" s="123">
        <v>0.0034602076124567475</v>
      </c>
      <c r="G31" s="104">
        <v>2</v>
      </c>
      <c r="H31" s="122">
        <v>0.002325581395348837</v>
      </c>
      <c r="I31" s="40">
        <v>7</v>
      </c>
      <c r="J31" s="123">
        <v>0.0027744748315497426</v>
      </c>
      <c r="K31" s="254" t="s">
        <v>512</v>
      </c>
    </row>
    <row r="32" spans="1:10" ht="29.25" thickBot="1">
      <c r="A32" s="223">
        <v>6</v>
      </c>
      <c r="B32" s="224" t="s">
        <v>254</v>
      </c>
      <c r="C32" s="114">
        <v>0</v>
      </c>
      <c r="D32" s="115">
        <v>0</v>
      </c>
      <c r="E32" s="114">
        <v>0</v>
      </c>
      <c r="F32" s="116">
        <v>0</v>
      </c>
      <c r="G32" s="125">
        <v>0</v>
      </c>
      <c r="H32" s="115">
        <v>0</v>
      </c>
      <c r="I32" s="117">
        <v>0</v>
      </c>
      <c r="J32" s="116">
        <v>0</v>
      </c>
    </row>
    <row r="33" spans="1:11" ht="15">
      <c r="A33" s="188">
        <v>60</v>
      </c>
      <c r="B33" s="213" t="s">
        <v>255</v>
      </c>
      <c r="C33" s="18">
        <v>0</v>
      </c>
      <c r="D33" s="120">
        <v>0</v>
      </c>
      <c r="E33" s="18">
        <v>0</v>
      </c>
      <c r="F33" s="121">
        <v>0</v>
      </c>
      <c r="G33" s="95">
        <v>0</v>
      </c>
      <c r="H33" s="120">
        <v>0</v>
      </c>
      <c r="I33" s="39">
        <v>0</v>
      </c>
      <c r="J33" s="121">
        <v>0</v>
      </c>
      <c r="K33" s="254" t="s">
        <v>513</v>
      </c>
    </row>
    <row r="34" spans="1:11" ht="15">
      <c r="A34" s="188">
        <v>61</v>
      </c>
      <c r="B34" s="213" t="s">
        <v>256</v>
      </c>
      <c r="C34" s="18">
        <v>0</v>
      </c>
      <c r="D34" s="120">
        <v>0</v>
      </c>
      <c r="E34" s="18">
        <v>0</v>
      </c>
      <c r="F34" s="121">
        <v>0</v>
      </c>
      <c r="G34" s="103">
        <v>0</v>
      </c>
      <c r="H34" s="120">
        <v>0</v>
      </c>
      <c r="I34" s="39">
        <v>0</v>
      </c>
      <c r="J34" s="121">
        <v>0</v>
      </c>
      <c r="K34" s="254" t="s">
        <v>514</v>
      </c>
    </row>
    <row r="35" spans="1:11" ht="15">
      <c r="A35" s="188">
        <v>62</v>
      </c>
      <c r="B35" s="213" t="s">
        <v>257</v>
      </c>
      <c r="C35" s="18">
        <v>0</v>
      </c>
      <c r="D35" s="120">
        <v>0</v>
      </c>
      <c r="E35" s="18">
        <v>0</v>
      </c>
      <c r="F35" s="121">
        <v>0</v>
      </c>
      <c r="G35" s="103">
        <v>0</v>
      </c>
      <c r="H35" s="120">
        <v>0</v>
      </c>
      <c r="I35" s="39">
        <v>0</v>
      </c>
      <c r="J35" s="121">
        <v>0</v>
      </c>
      <c r="K35" s="254" t="s">
        <v>515</v>
      </c>
    </row>
    <row r="36" spans="1:10" ht="15">
      <c r="A36" s="188">
        <v>63</v>
      </c>
      <c r="B36" s="213" t="s">
        <v>258</v>
      </c>
      <c r="C36" s="18">
        <v>0</v>
      </c>
      <c r="D36" s="120">
        <v>0</v>
      </c>
      <c r="E36" s="18">
        <v>0</v>
      </c>
      <c r="F36" s="121">
        <v>0</v>
      </c>
      <c r="G36" s="103">
        <v>0</v>
      </c>
      <c r="H36" s="120">
        <v>0</v>
      </c>
      <c r="I36" s="39">
        <v>0</v>
      </c>
      <c r="J36" s="121">
        <v>0</v>
      </c>
    </row>
    <row r="37" spans="1:11" ht="29.25" thickBot="1">
      <c r="A37" s="200">
        <v>69</v>
      </c>
      <c r="B37" s="215" t="s">
        <v>259</v>
      </c>
      <c r="C37" s="32">
        <v>0</v>
      </c>
      <c r="D37" s="126">
        <v>0</v>
      </c>
      <c r="E37" s="32">
        <v>0</v>
      </c>
      <c r="F37" s="127">
        <v>0</v>
      </c>
      <c r="G37" s="105">
        <v>0</v>
      </c>
      <c r="H37" s="126">
        <v>0</v>
      </c>
      <c r="I37" s="41">
        <v>0</v>
      </c>
      <c r="J37" s="127">
        <v>0</v>
      </c>
      <c r="K37" s="254" t="s">
        <v>579</v>
      </c>
    </row>
    <row r="38" spans="1:10" ht="15.75" thickBot="1">
      <c r="A38" s="223">
        <v>7</v>
      </c>
      <c r="B38" s="224" t="s">
        <v>260</v>
      </c>
      <c r="C38" s="114">
        <v>0</v>
      </c>
      <c r="D38" s="115">
        <v>0</v>
      </c>
      <c r="E38" s="114">
        <v>1</v>
      </c>
      <c r="F38" s="116">
        <v>0.0006920415224913494</v>
      </c>
      <c r="G38" s="125">
        <v>0</v>
      </c>
      <c r="H38" s="115">
        <v>0</v>
      </c>
      <c r="I38" s="117">
        <v>1</v>
      </c>
      <c r="J38" s="116">
        <v>0.00039635354736424893</v>
      </c>
    </row>
    <row r="39" spans="1:10" ht="15">
      <c r="A39" s="218">
        <v>70</v>
      </c>
      <c r="B39" s="219" t="s">
        <v>261</v>
      </c>
      <c r="C39" s="129">
        <v>0</v>
      </c>
      <c r="D39" s="130">
        <v>0</v>
      </c>
      <c r="E39" s="129">
        <v>0</v>
      </c>
      <c r="F39" s="131">
        <v>0</v>
      </c>
      <c r="G39" s="132">
        <v>0</v>
      </c>
      <c r="H39" s="130">
        <v>0</v>
      </c>
      <c r="I39" s="133">
        <v>0</v>
      </c>
      <c r="J39" s="131">
        <v>0</v>
      </c>
    </row>
    <row r="40" spans="1:11" ht="15">
      <c r="A40" s="188">
        <v>71</v>
      </c>
      <c r="B40" s="213" t="s">
        <v>262</v>
      </c>
      <c r="C40" s="18">
        <v>0</v>
      </c>
      <c r="D40" s="120">
        <v>0</v>
      </c>
      <c r="E40" s="18">
        <v>0</v>
      </c>
      <c r="F40" s="121">
        <v>0</v>
      </c>
      <c r="G40" s="103">
        <v>0</v>
      </c>
      <c r="H40" s="120">
        <v>0</v>
      </c>
      <c r="I40" s="39">
        <v>0</v>
      </c>
      <c r="J40" s="121">
        <v>0</v>
      </c>
      <c r="K40" s="254" t="s">
        <v>582</v>
      </c>
    </row>
    <row r="41" spans="1:10" ht="15">
      <c r="A41" s="188">
        <v>72</v>
      </c>
      <c r="B41" s="213" t="s">
        <v>263</v>
      </c>
      <c r="C41" s="18">
        <v>0</v>
      </c>
      <c r="D41" s="120">
        <v>0</v>
      </c>
      <c r="E41" s="18">
        <v>0</v>
      </c>
      <c r="F41" s="121">
        <v>0</v>
      </c>
      <c r="G41" s="103">
        <v>0</v>
      </c>
      <c r="H41" s="120">
        <v>0</v>
      </c>
      <c r="I41" s="39">
        <v>0</v>
      </c>
      <c r="J41" s="121">
        <v>0</v>
      </c>
    </row>
    <row r="42" spans="1:11" ht="15.75" thickBot="1">
      <c r="A42" s="192">
        <v>79</v>
      </c>
      <c r="B42" s="214" t="s">
        <v>264</v>
      </c>
      <c r="C42" s="19">
        <v>0</v>
      </c>
      <c r="D42" s="122">
        <v>0</v>
      </c>
      <c r="E42" s="19">
        <v>1</v>
      </c>
      <c r="F42" s="123">
        <v>0.0006920415224913494</v>
      </c>
      <c r="G42" s="104">
        <v>0</v>
      </c>
      <c r="H42" s="122">
        <v>0</v>
      </c>
      <c r="I42" s="40">
        <v>1</v>
      </c>
      <c r="J42" s="123">
        <v>0.00039635354736424893</v>
      </c>
      <c r="K42" s="262" t="s">
        <v>627</v>
      </c>
    </row>
    <row r="43" spans="1:10" ht="15.75" thickBot="1">
      <c r="A43" s="223">
        <v>8</v>
      </c>
      <c r="B43" s="224" t="s">
        <v>265</v>
      </c>
      <c r="C43" s="114">
        <v>0</v>
      </c>
      <c r="D43" s="115">
        <v>0</v>
      </c>
      <c r="E43" s="114">
        <v>0</v>
      </c>
      <c r="F43" s="116">
        <v>0</v>
      </c>
      <c r="G43" s="125">
        <v>0</v>
      </c>
      <c r="H43" s="115">
        <v>0</v>
      </c>
      <c r="I43" s="117">
        <v>0</v>
      </c>
      <c r="J43" s="116">
        <v>0</v>
      </c>
    </row>
    <row r="44" spans="1:10" ht="15">
      <c r="A44" s="188">
        <v>80</v>
      </c>
      <c r="B44" s="213" t="s">
        <v>266</v>
      </c>
      <c r="C44" s="18">
        <v>0</v>
      </c>
      <c r="D44" s="120">
        <v>0</v>
      </c>
      <c r="E44" s="18">
        <v>0</v>
      </c>
      <c r="F44" s="121">
        <v>0</v>
      </c>
      <c r="G44" s="95">
        <v>0</v>
      </c>
      <c r="H44" s="120">
        <v>0</v>
      </c>
      <c r="I44" s="39">
        <v>0</v>
      </c>
      <c r="J44" s="121">
        <v>0</v>
      </c>
    </row>
    <row r="45" spans="1:10" ht="15">
      <c r="A45" s="188">
        <v>81</v>
      </c>
      <c r="B45" s="213" t="s">
        <v>267</v>
      </c>
      <c r="C45" s="18">
        <v>0</v>
      </c>
      <c r="D45" s="120">
        <v>0</v>
      </c>
      <c r="E45" s="18">
        <v>0</v>
      </c>
      <c r="F45" s="121">
        <v>0</v>
      </c>
      <c r="G45" s="103">
        <v>0</v>
      </c>
      <c r="H45" s="120">
        <v>0</v>
      </c>
      <c r="I45" s="39">
        <v>0</v>
      </c>
      <c r="J45" s="121">
        <v>0</v>
      </c>
    </row>
    <row r="46" spans="1:10" ht="15">
      <c r="A46" s="188">
        <v>82</v>
      </c>
      <c r="B46" s="213" t="s">
        <v>268</v>
      </c>
      <c r="C46" s="18">
        <v>0</v>
      </c>
      <c r="D46" s="120">
        <v>0</v>
      </c>
      <c r="E46" s="18">
        <v>0</v>
      </c>
      <c r="F46" s="121">
        <v>0</v>
      </c>
      <c r="G46" s="103">
        <v>0</v>
      </c>
      <c r="H46" s="120">
        <v>0</v>
      </c>
      <c r="I46" s="39">
        <v>0</v>
      </c>
      <c r="J46" s="121">
        <v>0</v>
      </c>
    </row>
    <row r="47" spans="1:10" ht="15.75" thickBot="1">
      <c r="A47" s="200">
        <v>89</v>
      </c>
      <c r="B47" s="215" t="s">
        <v>269</v>
      </c>
      <c r="C47" s="32">
        <v>0</v>
      </c>
      <c r="D47" s="126">
        <v>0</v>
      </c>
      <c r="E47" s="32">
        <v>0</v>
      </c>
      <c r="F47" s="127">
        <v>0</v>
      </c>
      <c r="G47" s="105">
        <v>0</v>
      </c>
      <c r="H47" s="126">
        <v>0</v>
      </c>
      <c r="I47" s="41">
        <v>0</v>
      </c>
      <c r="J47" s="127">
        <v>0</v>
      </c>
    </row>
    <row r="48" spans="1:10" ht="15.75" thickBot="1">
      <c r="A48" s="223">
        <v>9</v>
      </c>
      <c r="B48" s="224" t="s">
        <v>270</v>
      </c>
      <c r="C48" s="114">
        <v>0</v>
      </c>
      <c r="D48" s="115">
        <v>0</v>
      </c>
      <c r="E48" s="114">
        <v>0</v>
      </c>
      <c r="F48" s="116">
        <v>0</v>
      </c>
      <c r="G48" s="125">
        <v>0</v>
      </c>
      <c r="H48" s="115">
        <v>0</v>
      </c>
      <c r="I48" s="117">
        <v>0</v>
      </c>
      <c r="J48" s="116">
        <v>0</v>
      </c>
    </row>
    <row r="49" spans="1:11" ht="15">
      <c r="A49" s="188">
        <v>90</v>
      </c>
      <c r="B49" s="213" t="s">
        <v>271</v>
      </c>
      <c r="C49" s="18">
        <v>0</v>
      </c>
      <c r="D49" s="120">
        <v>0</v>
      </c>
      <c r="E49" s="18">
        <v>0</v>
      </c>
      <c r="F49" s="121">
        <v>0</v>
      </c>
      <c r="G49" s="95">
        <v>0</v>
      </c>
      <c r="H49" s="120">
        <v>0</v>
      </c>
      <c r="I49" s="39">
        <v>0</v>
      </c>
      <c r="J49" s="121">
        <v>0</v>
      </c>
      <c r="K49" s="254" t="s">
        <v>516</v>
      </c>
    </row>
    <row r="50" spans="1:11" ht="15">
      <c r="A50" s="188">
        <v>91</v>
      </c>
      <c r="B50" s="213" t="s">
        <v>272</v>
      </c>
      <c r="C50" s="18">
        <v>0</v>
      </c>
      <c r="D50" s="120">
        <v>0</v>
      </c>
      <c r="E50" s="18">
        <v>0</v>
      </c>
      <c r="F50" s="121">
        <v>0</v>
      </c>
      <c r="G50" s="103">
        <v>0</v>
      </c>
      <c r="H50" s="120">
        <v>0</v>
      </c>
      <c r="I50" s="39">
        <v>0</v>
      </c>
      <c r="J50" s="121">
        <v>0</v>
      </c>
      <c r="K50" s="254" t="s">
        <v>517</v>
      </c>
    </row>
    <row r="51" spans="1:10" ht="15">
      <c r="A51" s="188">
        <v>92</v>
      </c>
      <c r="B51" s="213" t="s">
        <v>273</v>
      </c>
      <c r="C51" s="18">
        <v>0</v>
      </c>
      <c r="D51" s="120">
        <v>0</v>
      </c>
      <c r="E51" s="18">
        <v>0</v>
      </c>
      <c r="F51" s="121">
        <v>0</v>
      </c>
      <c r="G51" s="103">
        <v>0</v>
      </c>
      <c r="H51" s="120">
        <v>0</v>
      </c>
      <c r="I51" s="39">
        <v>0</v>
      </c>
      <c r="J51" s="121">
        <v>0</v>
      </c>
    </row>
    <row r="52" spans="1:11" ht="15.75" thickBot="1">
      <c r="A52" s="192">
        <v>99</v>
      </c>
      <c r="B52" s="214" t="s">
        <v>274</v>
      </c>
      <c r="C52" s="19">
        <v>0</v>
      </c>
      <c r="D52" s="122">
        <v>0</v>
      </c>
      <c r="E52" s="19">
        <v>0</v>
      </c>
      <c r="F52" s="123">
        <v>0</v>
      </c>
      <c r="G52" s="104">
        <v>0</v>
      </c>
      <c r="H52" s="122">
        <v>0</v>
      </c>
      <c r="I52" s="40">
        <v>0</v>
      </c>
      <c r="J52" s="123">
        <v>0</v>
      </c>
      <c r="K52" s="254" t="s">
        <v>580</v>
      </c>
    </row>
    <row r="53" spans="1:10" ht="29.25" thickBot="1">
      <c r="A53" s="223">
        <v>10</v>
      </c>
      <c r="B53" s="224" t="s">
        <v>275</v>
      </c>
      <c r="C53" s="114">
        <v>0</v>
      </c>
      <c r="D53" s="115">
        <v>0</v>
      </c>
      <c r="E53" s="114">
        <v>0</v>
      </c>
      <c r="F53" s="116">
        <v>0</v>
      </c>
      <c r="G53" s="125">
        <v>0</v>
      </c>
      <c r="H53" s="115">
        <v>0</v>
      </c>
      <c r="I53" s="117">
        <v>0</v>
      </c>
      <c r="J53" s="116">
        <v>0</v>
      </c>
    </row>
    <row r="54" spans="1:11" ht="15">
      <c r="A54" s="188">
        <v>100</v>
      </c>
      <c r="B54" s="213" t="s">
        <v>276</v>
      </c>
      <c r="C54" s="18">
        <v>0</v>
      </c>
      <c r="D54" s="120">
        <v>0</v>
      </c>
      <c r="E54" s="18">
        <v>0</v>
      </c>
      <c r="F54" s="121">
        <v>0</v>
      </c>
      <c r="G54" s="95">
        <v>0</v>
      </c>
      <c r="H54" s="120">
        <v>0</v>
      </c>
      <c r="I54" s="39">
        <v>0</v>
      </c>
      <c r="J54" s="121">
        <v>0</v>
      </c>
      <c r="K54" s="254" t="s">
        <v>518</v>
      </c>
    </row>
    <row r="55" spans="1:10" ht="15">
      <c r="A55" s="188">
        <v>101</v>
      </c>
      <c r="B55" s="213" t="s">
        <v>277</v>
      </c>
      <c r="C55" s="18">
        <v>0</v>
      </c>
      <c r="D55" s="120">
        <v>0</v>
      </c>
      <c r="E55" s="18">
        <v>0</v>
      </c>
      <c r="F55" s="121">
        <v>0</v>
      </c>
      <c r="G55" s="103">
        <v>0</v>
      </c>
      <c r="H55" s="120">
        <v>0</v>
      </c>
      <c r="I55" s="39">
        <v>0</v>
      </c>
      <c r="J55" s="121">
        <v>0</v>
      </c>
    </row>
    <row r="56" spans="1:10" ht="15">
      <c r="A56" s="188">
        <v>102</v>
      </c>
      <c r="B56" s="213" t="s">
        <v>278</v>
      </c>
      <c r="C56" s="18">
        <v>0</v>
      </c>
      <c r="D56" s="120">
        <v>0</v>
      </c>
      <c r="E56" s="18">
        <v>0</v>
      </c>
      <c r="F56" s="121">
        <v>0</v>
      </c>
      <c r="G56" s="103">
        <v>0</v>
      </c>
      <c r="H56" s="120">
        <v>0</v>
      </c>
      <c r="I56" s="39">
        <v>0</v>
      </c>
      <c r="J56" s="121">
        <v>0</v>
      </c>
    </row>
    <row r="57" spans="1:10" ht="15">
      <c r="A57" s="188">
        <v>103</v>
      </c>
      <c r="B57" s="213" t="s">
        <v>279</v>
      </c>
      <c r="C57" s="18">
        <v>0</v>
      </c>
      <c r="D57" s="120">
        <v>0</v>
      </c>
      <c r="E57" s="18">
        <v>0</v>
      </c>
      <c r="F57" s="121">
        <v>0</v>
      </c>
      <c r="G57" s="103">
        <v>0</v>
      </c>
      <c r="H57" s="120">
        <v>0</v>
      </c>
      <c r="I57" s="39">
        <v>0</v>
      </c>
      <c r="J57" s="121">
        <v>0</v>
      </c>
    </row>
    <row r="58" spans="1:10" ht="29.25" thickBot="1">
      <c r="A58" s="200">
        <v>109</v>
      </c>
      <c r="B58" s="215" t="s">
        <v>280</v>
      </c>
      <c r="C58" s="32">
        <v>0</v>
      </c>
      <c r="D58" s="126">
        <v>0</v>
      </c>
      <c r="E58" s="32">
        <v>0</v>
      </c>
      <c r="F58" s="127">
        <v>0</v>
      </c>
      <c r="G58" s="105">
        <v>0</v>
      </c>
      <c r="H58" s="126">
        <v>0</v>
      </c>
      <c r="I58" s="41">
        <v>0</v>
      </c>
      <c r="J58" s="127">
        <v>0</v>
      </c>
    </row>
    <row r="59" spans="1:10" ht="15.75" thickBot="1">
      <c r="A59" s="223">
        <v>11</v>
      </c>
      <c r="B59" s="224" t="s">
        <v>281</v>
      </c>
      <c r="C59" s="114">
        <v>1</v>
      </c>
      <c r="D59" s="115">
        <v>0.0045871559633027525</v>
      </c>
      <c r="E59" s="114">
        <v>17</v>
      </c>
      <c r="F59" s="116">
        <v>0.011764705882352941</v>
      </c>
      <c r="G59" s="125">
        <v>10</v>
      </c>
      <c r="H59" s="115">
        <v>0.011627906976744186</v>
      </c>
      <c r="I59" s="117">
        <v>28</v>
      </c>
      <c r="J59" s="116">
        <v>0.011097899326198968</v>
      </c>
    </row>
    <row r="60" spans="1:11" ht="15">
      <c r="A60" s="188">
        <v>110</v>
      </c>
      <c r="B60" s="213" t="s">
        <v>282</v>
      </c>
      <c r="C60" s="18">
        <v>0</v>
      </c>
      <c r="D60" s="120">
        <v>0</v>
      </c>
      <c r="E60" s="18">
        <v>5</v>
      </c>
      <c r="F60" s="121">
        <v>0.0034602076124567475</v>
      </c>
      <c r="G60" s="95">
        <v>4</v>
      </c>
      <c r="H60" s="120">
        <v>0.004651162790697674</v>
      </c>
      <c r="I60" s="39">
        <v>9</v>
      </c>
      <c r="J60" s="121">
        <v>0.00356718192627824</v>
      </c>
      <c r="K60" s="254" t="s">
        <v>519</v>
      </c>
    </row>
    <row r="61" spans="1:11" ht="15">
      <c r="A61" s="188">
        <v>111</v>
      </c>
      <c r="B61" s="213" t="s">
        <v>283</v>
      </c>
      <c r="C61" s="18">
        <v>0</v>
      </c>
      <c r="D61" s="120">
        <v>0</v>
      </c>
      <c r="E61" s="18">
        <v>3</v>
      </c>
      <c r="F61" s="121">
        <v>0.0020761245674740486</v>
      </c>
      <c r="G61" s="103">
        <v>1</v>
      </c>
      <c r="H61" s="120">
        <v>0.0011627906976744186</v>
      </c>
      <c r="I61" s="39">
        <v>4</v>
      </c>
      <c r="J61" s="121">
        <v>0.0015854141894569957</v>
      </c>
      <c r="K61" s="262" t="s">
        <v>564</v>
      </c>
    </row>
    <row r="62" spans="1:11" ht="15">
      <c r="A62" s="188">
        <v>112</v>
      </c>
      <c r="B62" s="213" t="s">
        <v>284</v>
      </c>
      <c r="C62" s="18">
        <v>1</v>
      </c>
      <c r="D62" s="120">
        <v>0.0045871559633027525</v>
      </c>
      <c r="E62" s="18">
        <v>4</v>
      </c>
      <c r="F62" s="121">
        <v>0.0027681660899653974</v>
      </c>
      <c r="G62" s="103">
        <v>1</v>
      </c>
      <c r="H62" s="120">
        <v>0.0011627906976744186</v>
      </c>
      <c r="I62" s="39">
        <v>6</v>
      </c>
      <c r="J62" s="121">
        <v>0.0023781212841854932</v>
      </c>
      <c r="K62" s="262" t="s">
        <v>565</v>
      </c>
    </row>
    <row r="63" spans="1:11" ht="15.75" thickBot="1">
      <c r="A63" s="192">
        <v>119</v>
      </c>
      <c r="B63" s="214" t="s">
        <v>285</v>
      </c>
      <c r="C63" s="19">
        <v>0</v>
      </c>
      <c r="D63" s="122">
        <v>0</v>
      </c>
      <c r="E63" s="19">
        <v>5</v>
      </c>
      <c r="F63" s="123">
        <v>0.0034602076124567475</v>
      </c>
      <c r="G63" s="104">
        <v>4</v>
      </c>
      <c r="H63" s="122">
        <v>0.004651162790697674</v>
      </c>
      <c r="I63" s="40">
        <v>9</v>
      </c>
      <c r="J63" s="123">
        <v>0.00356718192627824</v>
      </c>
      <c r="K63" s="254" t="s">
        <v>520</v>
      </c>
    </row>
    <row r="64" spans="1:10" ht="15.75" thickBot="1">
      <c r="A64" s="223">
        <v>12</v>
      </c>
      <c r="B64" s="224" t="s">
        <v>286</v>
      </c>
      <c r="C64" s="114">
        <v>13</v>
      </c>
      <c r="D64" s="115">
        <v>0.059633027522935776</v>
      </c>
      <c r="E64" s="114">
        <v>52</v>
      </c>
      <c r="F64" s="116">
        <v>0.035986159169550176</v>
      </c>
      <c r="G64" s="125">
        <v>44</v>
      </c>
      <c r="H64" s="115">
        <v>0.05116279069767442</v>
      </c>
      <c r="I64" s="117">
        <v>109</v>
      </c>
      <c r="J64" s="116">
        <v>0.04320253666270313</v>
      </c>
    </row>
    <row r="65" spans="1:11" ht="15.75" thickBot="1">
      <c r="A65" s="188">
        <v>120</v>
      </c>
      <c r="B65" s="213" t="s">
        <v>287</v>
      </c>
      <c r="C65" s="18">
        <v>13</v>
      </c>
      <c r="D65" s="120">
        <v>0.059633027522935776</v>
      </c>
      <c r="E65" s="18">
        <v>52</v>
      </c>
      <c r="F65" s="121">
        <v>0.035986159169550176</v>
      </c>
      <c r="G65" s="95">
        <v>44</v>
      </c>
      <c r="H65" s="120">
        <v>0.05116279069767442</v>
      </c>
      <c r="I65" s="39">
        <v>109</v>
      </c>
      <c r="J65" s="121">
        <v>0.04320253666270313</v>
      </c>
      <c r="K65" s="254" t="s">
        <v>521</v>
      </c>
    </row>
    <row r="66" spans="1:11" ht="15.75" thickBot="1">
      <c r="A66" s="223">
        <v>999</v>
      </c>
      <c r="B66" s="224" t="s">
        <v>288</v>
      </c>
      <c r="C66" s="114">
        <v>5</v>
      </c>
      <c r="D66" s="115">
        <v>0.022935779816513763</v>
      </c>
      <c r="E66" s="114">
        <v>22</v>
      </c>
      <c r="F66" s="116">
        <v>0.01522491349480969</v>
      </c>
      <c r="G66" s="125">
        <v>13</v>
      </c>
      <c r="H66" s="115">
        <v>0.015116279069767442</v>
      </c>
      <c r="I66" s="117">
        <v>40</v>
      </c>
      <c r="J66" s="116">
        <v>0.015854141894569955</v>
      </c>
      <c r="K66" s="254" t="s">
        <v>522</v>
      </c>
    </row>
    <row r="67" spans="1:11" ht="15.75" thickBot="1">
      <c r="A67" s="364" t="s">
        <v>103</v>
      </c>
      <c r="B67" s="366"/>
      <c r="C67" s="28">
        <v>218</v>
      </c>
      <c r="D67" s="225">
        <v>1</v>
      </c>
      <c r="E67" s="28">
        <v>1445</v>
      </c>
      <c r="F67" s="226">
        <v>1</v>
      </c>
      <c r="G67" s="110">
        <v>860</v>
      </c>
      <c r="H67" s="225">
        <v>1</v>
      </c>
      <c r="I67" s="46">
        <v>2523</v>
      </c>
      <c r="J67" s="226">
        <v>1</v>
      </c>
      <c r="K67" s="254" t="s">
        <v>435</v>
      </c>
    </row>
    <row r="68" ht="15">
      <c r="I68" s="261"/>
    </row>
    <row r="69" spans="3:10" ht="15">
      <c r="C69" s="165">
        <f aca="true" t="shared" si="0" ref="C69:I69">SUM(C66,C64,C59,C53,C48,C43,C38,C32,C25,C22,C12,C17,C5,C6)</f>
        <v>218</v>
      </c>
      <c r="D69" s="280">
        <f t="shared" si="0"/>
        <v>1</v>
      </c>
      <c r="E69" s="165">
        <f t="shared" si="0"/>
        <v>1445</v>
      </c>
      <c r="F69" s="280">
        <f t="shared" si="0"/>
        <v>0.9999999999999999</v>
      </c>
      <c r="G69" s="165">
        <f t="shared" si="0"/>
        <v>860</v>
      </c>
      <c r="H69" s="280">
        <f t="shared" si="0"/>
        <v>1</v>
      </c>
      <c r="I69" s="165">
        <f t="shared" si="0"/>
        <v>2523</v>
      </c>
      <c r="J69" s="280">
        <f>SUM(J66,J64,J59,J53,J48,J43,J38,J32,J25,J22,J12,J17,J5,J6)</f>
        <v>1</v>
      </c>
    </row>
    <row r="70" ht="15">
      <c r="I70" s="261"/>
    </row>
  </sheetData>
  <sheetProtection/>
  <mergeCells count="9">
    <mergeCell ref="A67:B67"/>
    <mergeCell ref="A1:J1"/>
    <mergeCell ref="A2:A4"/>
    <mergeCell ref="B2:B4"/>
    <mergeCell ref="C2:H2"/>
    <mergeCell ref="I2:J3"/>
    <mergeCell ref="C3:D3"/>
    <mergeCell ref="E3:F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0.7109375" style="165" customWidth="1"/>
    <col min="2" max="2" width="87.7109375" style="165" customWidth="1"/>
    <col min="3" max="9" width="12.00390625" style="165" customWidth="1"/>
    <col min="10" max="10" width="11.421875" style="254" customWidth="1"/>
    <col min="11" max="16384" width="9.140625" style="165" customWidth="1"/>
  </cols>
  <sheetData>
    <row r="1" spans="1:9" ht="49.5" customHeight="1" thickBot="1" thickTop="1">
      <c r="A1" s="326" t="s">
        <v>620</v>
      </c>
      <c r="B1" s="327"/>
      <c r="C1" s="327"/>
      <c r="D1" s="327"/>
      <c r="E1" s="327"/>
      <c r="F1" s="327"/>
      <c r="G1" s="327"/>
      <c r="H1" s="328"/>
      <c r="I1" s="341"/>
    </row>
    <row r="2" spans="1:9" ht="19.5" customHeight="1" thickBot="1" thickTop="1">
      <c r="A2" s="305" t="s">
        <v>226</v>
      </c>
      <c r="B2" s="324" t="s">
        <v>19</v>
      </c>
      <c r="C2" s="297" t="s">
        <v>111</v>
      </c>
      <c r="D2" s="298"/>
      <c r="E2" s="298"/>
      <c r="F2" s="298"/>
      <c r="G2" s="299"/>
      <c r="H2" s="342" t="s">
        <v>103</v>
      </c>
      <c r="I2" s="343"/>
    </row>
    <row r="3" spans="1:9" ht="19.5" customHeight="1">
      <c r="A3" s="306"/>
      <c r="B3" s="309"/>
      <c r="C3" s="323" t="s">
        <v>112</v>
      </c>
      <c r="D3" s="324"/>
      <c r="E3" s="295" t="s">
        <v>113</v>
      </c>
      <c r="F3" s="296"/>
      <c r="G3" s="274" t="s">
        <v>629</v>
      </c>
      <c r="H3" s="344"/>
      <c r="I3" s="345"/>
    </row>
    <row r="4" spans="1:9" ht="19.5" customHeight="1" thickBot="1">
      <c r="A4" s="367"/>
      <c r="B4" s="368"/>
      <c r="C4" s="30" t="s">
        <v>33</v>
      </c>
      <c r="D4" s="23" t="s">
        <v>34</v>
      </c>
      <c r="E4" s="15" t="s">
        <v>33</v>
      </c>
      <c r="F4" s="25" t="s">
        <v>34</v>
      </c>
      <c r="G4" s="15" t="s">
        <v>33</v>
      </c>
      <c r="H4" s="12" t="s">
        <v>33</v>
      </c>
      <c r="I4" s="56" t="s">
        <v>34</v>
      </c>
    </row>
    <row r="5" spans="1:10" ht="15.75" thickBot="1">
      <c r="A5" s="90">
        <v>0</v>
      </c>
      <c r="B5" s="216" t="s">
        <v>228</v>
      </c>
      <c r="C5" s="69">
        <v>103</v>
      </c>
      <c r="D5" s="181">
        <v>0.07030716723549488</v>
      </c>
      <c r="E5" s="69">
        <v>47</v>
      </c>
      <c r="F5" s="180">
        <v>0.04523580365736285</v>
      </c>
      <c r="G5" s="69">
        <v>0</v>
      </c>
      <c r="H5" s="69">
        <v>150</v>
      </c>
      <c r="I5" s="180">
        <v>0.059453032104637336</v>
      </c>
      <c r="J5" s="254" t="s">
        <v>492</v>
      </c>
    </row>
    <row r="6" spans="1:9" ht="15.75" thickBot="1">
      <c r="A6" s="90">
        <v>1</v>
      </c>
      <c r="B6" s="216" t="s">
        <v>229</v>
      </c>
      <c r="C6" s="69">
        <v>283</v>
      </c>
      <c r="D6" s="227">
        <v>0.1931740614334471</v>
      </c>
      <c r="E6" s="69">
        <v>168</v>
      </c>
      <c r="F6" s="227">
        <v>0.16169393647738214</v>
      </c>
      <c r="G6" s="69">
        <v>0</v>
      </c>
      <c r="H6" s="69">
        <v>451</v>
      </c>
      <c r="I6" s="228">
        <v>0.17875544986127628</v>
      </c>
    </row>
    <row r="7" spans="1:10" ht="15">
      <c r="A7" s="195">
        <v>10</v>
      </c>
      <c r="B7" s="217" t="s">
        <v>230</v>
      </c>
      <c r="C7" s="57">
        <v>36</v>
      </c>
      <c r="D7" s="198">
        <v>0.024573378839590442</v>
      </c>
      <c r="E7" s="57">
        <v>24</v>
      </c>
      <c r="F7" s="197">
        <v>0.023099133782483156</v>
      </c>
      <c r="G7" s="57">
        <v>0</v>
      </c>
      <c r="H7" s="57">
        <v>60</v>
      </c>
      <c r="I7" s="197">
        <v>0.023781212841854936</v>
      </c>
      <c r="J7" s="254" t="s">
        <v>493</v>
      </c>
    </row>
    <row r="8" spans="1:10" ht="15">
      <c r="A8" s="188">
        <v>11</v>
      </c>
      <c r="B8" s="213" t="s">
        <v>231</v>
      </c>
      <c r="C8" s="18">
        <v>213</v>
      </c>
      <c r="D8" s="175">
        <v>0.1453924914675768</v>
      </c>
      <c r="E8" s="18">
        <v>125</v>
      </c>
      <c r="F8" s="172">
        <v>0.12030798845043313</v>
      </c>
      <c r="G8" s="18">
        <v>0</v>
      </c>
      <c r="H8" s="18">
        <v>338</v>
      </c>
      <c r="I8" s="172">
        <v>0.13396749900911614</v>
      </c>
      <c r="J8" s="254" t="s">
        <v>494</v>
      </c>
    </row>
    <row r="9" spans="1:10" ht="15">
      <c r="A9" s="188">
        <v>12</v>
      </c>
      <c r="B9" s="213" t="s">
        <v>232</v>
      </c>
      <c r="C9" s="18">
        <v>28</v>
      </c>
      <c r="D9" s="175">
        <v>0.01911262798634812</v>
      </c>
      <c r="E9" s="18">
        <v>12</v>
      </c>
      <c r="F9" s="172">
        <v>0.011549566891241578</v>
      </c>
      <c r="G9" s="18">
        <v>0</v>
      </c>
      <c r="H9" s="18">
        <v>40</v>
      </c>
      <c r="I9" s="172">
        <v>0.015854141894569955</v>
      </c>
      <c r="J9" s="254" t="s">
        <v>495</v>
      </c>
    </row>
    <row r="10" spans="1:10" ht="15">
      <c r="A10" s="188">
        <v>13</v>
      </c>
      <c r="B10" s="213" t="s">
        <v>233</v>
      </c>
      <c r="C10" s="18">
        <v>0</v>
      </c>
      <c r="D10" s="175">
        <v>0</v>
      </c>
      <c r="E10" s="18">
        <v>1</v>
      </c>
      <c r="F10" s="172">
        <v>0.0009624639076034649</v>
      </c>
      <c r="G10" s="18">
        <v>0</v>
      </c>
      <c r="H10" s="18">
        <v>1</v>
      </c>
      <c r="I10" s="172">
        <v>0.00039635354736424893</v>
      </c>
      <c r="J10" s="254" t="s">
        <v>496</v>
      </c>
    </row>
    <row r="11" spans="1:10" ht="15.75" thickBot="1">
      <c r="A11" s="192">
        <v>19</v>
      </c>
      <c r="B11" s="214" t="s">
        <v>234</v>
      </c>
      <c r="C11" s="19">
        <v>6</v>
      </c>
      <c r="D11" s="193">
        <v>0.004095563139931741</v>
      </c>
      <c r="E11" s="19">
        <v>6</v>
      </c>
      <c r="F11" s="173">
        <v>0.005774783445620789</v>
      </c>
      <c r="G11" s="19">
        <v>0</v>
      </c>
      <c r="H11" s="19">
        <v>12</v>
      </c>
      <c r="I11" s="173">
        <v>0.0047562425683709865</v>
      </c>
      <c r="J11" s="254" t="s">
        <v>497</v>
      </c>
    </row>
    <row r="12" spans="1:9" ht="15.75" thickBot="1">
      <c r="A12" s="90">
        <v>2</v>
      </c>
      <c r="B12" s="216" t="s">
        <v>235</v>
      </c>
      <c r="C12" s="69">
        <v>630</v>
      </c>
      <c r="D12" s="227">
        <v>0.43003412969283267</v>
      </c>
      <c r="E12" s="69">
        <v>499</v>
      </c>
      <c r="F12" s="227">
        <v>0.48026948989412893</v>
      </c>
      <c r="G12" s="69">
        <v>7</v>
      </c>
      <c r="H12" s="69">
        <v>1136</v>
      </c>
      <c r="I12" s="228">
        <v>0.4502576298057868</v>
      </c>
    </row>
    <row r="13" spans="1:10" ht="15">
      <c r="A13" s="195">
        <v>20</v>
      </c>
      <c r="B13" s="217" t="s">
        <v>236</v>
      </c>
      <c r="C13" s="57">
        <v>245</v>
      </c>
      <c r="D13" s="198">
        <v>0.16723549488054604</v>
      </c>
      <c r="E13" s="57">
        <v>232</v>
      </c>
      <c r="F13" s="197">
        <v>0.22329162656400384</v>
      </c>
      <c r="G13" s="57">
        <v>3</v>
      </c>
      <c r="H13" s="57">
        <v>480</v>
      </c>
      <c r="I13" s="197">
        <v>0.1902497027348395</v>
      </c>
      <c r="J13" s="254" t="s">
        <v>498</v>
      </c>
    </row>
    <row r="14" spans="1:10" ht="15">
      <c r="A14" s="188">
        <v>21</v>
      </c>
      <c r="B14" s="213" t="s">
        <v>237</v>
      </c>
      <c r="C14" s="18">
        <v>354</v>
      </c>
      <c r="D14" s="175">
        <v>0.24163822525597267</v>
      </c>
      <c r="E14" s="18">
        <v>232</v>
      </c>
      <c r="F14" s="172">
        <v>0.22329162656400384</v>
      </c>
      <c r="G14" s="18">
        <v>4</v>
      </c>
      <c r="H14" s="18">
        <v>590</v>
      </c>
      <c r="I14" s="172">
        <v>0.2338485929449069</v>
      </c>
      <c r="J14" s="254" t="s">
        <v>499</v>
      </c>
    </row>
    <row r="15" spans="1:10" ht="15">
      <c r="A15" s="188">
        <v>22</v>
      </c>
      <c r="B15" s="213" t="s">
        <v>238</v>
      </c>
      <c r="C15" s="18">
        <v>16</v>
      </c>
      <c r="D15" s="175">
        <v>0.010921501706484642</v>
      </c>
      <c r="E15" s="18">
        <v>15</v>
      </c>
      <c r="F15" s="172">
        <v>0.01443695861405197</v>
      </c>
      <c r="G15" s="18">
        <v>0</v>
      </c>
      <c r="H15" s="18">
        <v>31</v>
      </c>
      <c r="I15" s="172">
        <v>0.012286959968291716</v>
      </c>
      <c r="J15" s="254" t="s">
        <v>500</v>
      </c>
    </row>
    <row r="16" spans="1:10" ht="15.75" thickBot="1">
      <c r="A16" s="200">
        <v>29</v>
      </c>
      <c r="B16" s="215" t="s">
        <v>239</v>
      </c>
      <c r="C16" s="32">
        <v>15</v>
      </c>
      <c r="D16" s="176">
        <v>0.010238907849829351</v>
      </c>
      <c r="E16" s="32">
        <v>20</v>
      </c>
      <c r="F16" s="177">
        <v>0.019249278152069293</v>
      </c>
      <c r="G16" s="32">
        <v>0</v>
      </c>
      <c r="H16" s="32">
        <v>35</v>
      </c>
      <c r="I16" s="177">
        <v>0.013872374157748713</v>
      </c>
      <c r="J16" s="254" t="s">
        <v>501</v>
      </c>
    </row>
    <row r="17" spans="1:9" ht="15.75" thickBot="1">
      <c r="A17" s="90">
        <v>3</v>
      </c>
      <c r="B17" s="216" t="s">
        <v>240</v>
      </c>
      <c r="C17" s="69">
        <v>282</v>
      </c>
      <c r="D17" s="227">
        <v>0.1924914675767918</v>
      </c>
      <c r="E17" s="69">
        <v>187</v>
      </c>
      <c r="F17" s="227">
        <v>0.17998075072184794</v>
      </c>
      <c r="G17" s="69">
        <v>5</v>
      </c>
      <c r="H17" s="69">
        <v>474</v>
      </c>
      <c r="I17" s="228">
        <v>0.18787158145065397</v>
      </c>
    </row>
    <row r="18" spans="1:10" ht="15">
      <c r="A18" s="195">
        <v>30</v>
      </c>
      <c r="B18" s="217" t="s">
        <v>241</v>
      </c>
      <c r="C18" s="57">
        <v>87</v>
      </c>
      <c r="D18" s="198">
        <v>0.059385665529010236</v>
      </c>
      <c r="E18" s="57">
        <v>67</v>
      </c>
      <c r="F18" s="197">
        <v>0.06448508180943215</v>
      </c>
      <c r="G18" s="57">
        <v>2</v>
      </c>
      <c r="H18" s="57">
        <v>156</v>
      </c>
      <c r="I18" s="197">
        <v>0.06183115338882283</v>
      </c>
      <c r="J18" s="254" t="s">
        <v>502</v>
      </c>
    </row>
    <row r="19" spans="1:10" ht="15">
      <c r="A19" s="188">
        <v>31</v>
      </c>
      <c r="B19" s="213" t="s">
        <v>242</v>
      </c>
      <c r="C19" s="18">
        <v>32</v>
      </c>
      <c r="D19" s="175">
        <v>0.021843003412969283</v>
      </c>
      <c r="E19" s="18">
        <v>21</v>
      </c>
      <c r="F19" s="172">
        <v>0.020211742059672758</v>
      </c>
      <c r="G19" s="18">
        <v>2</v>
      </c>
      <c r="H19" s="18">
        <v>55</v>
      </c>
      <c r="I19" s="172">
        <v>0.02179944510503369</v>
      </c>
      <c r="J19" s="254" t="s">
        <v>503</v>
      </c>
    </row>
    <row r="20" spans="1:10" ht="15">
      <c r="A20" s="188">
        <v>32</v>
      </c>
      <c r="B20" s="213" t="s">
        <v>243</v>
      </c>
      <c r="C20" s="18">
        <v>133</v>
      </c>
      <c r="D20" s="175">
        <v>0.09078498293515358</v>
      </c>
      <c r="E20" s="18">
        <v>74</v>
      </c>
      <c r="F20" s="172">
        <v>0.07122232916265642</v>
      </c>
      <c r="G20" s="18">
        <v>1</v>
      </c>
      <c r="H20" s="18">
        <v>208</v>
      </c>
      <c r="I20" s="172">
        <v>0.08244153785176378</v>
      </c>
      <c r="J20" s="254" t="s">
        <v>504</v>
      </c>
    </row>
    <row r="21" spans="1:10" ht="15.75" thickBot="1">
      <c r="A21" s="192">
        <v>39</v>
      </c>
      <c r="B21" s="214" t="s">
        <v>244</v>
      </c>
      <c r="C21" s="19">
        <v>30</v>
      </c>
      <c r="D21" s="193">
        <v>0.020477815699658702</v>
      </c>
      <c r="E21" s="19">
        <v>25</v>
      </c>
      <c r="F21" s="173">
        <v>0.024061597690086624</v>
      </c>
      <c r="G21" s="19">
        <v>0</v>
      </c>
      <c r="H21" s="19">
        <v>55</v>
      </c>
      <c r="I21" s="173">
        <v>0.02179944510503369</v>
      </c>
      <c r="J21" s="254" t="s">
        <v>505</v>
      </c>
    </row>
    <row r="22" spans="1:9" ht="15.75" thickBot="1">
      <c r="A22" s="90">
        <v>4</v>
      </c>
      <c r="B22" s="216" t="s">
        <v>245</v>
      </c>
      <c r="C22" s="69">
        <v>4</v>
      </c>
      <c r="D22" s="227">
        <v>0.0027303754266211604</v>
      </c>
      <c r="E22" s="69">
        <v>0</v>
      </c>
      <c r="F22" s="227">
        <v>0</v>
      </c>
      <c r="G22" s="69">
        <v>0</v>
      </c>
      <c r="H22" s="69">
        <v>4</v>
      </c>
      <c r="I22" s="228">
        <v>0.0015854141894569957</v>
      </c>
    </row>
    <row r="23" spans="1:10" ht="15">
      <c r="A23" s="195">
        <v>40</v>
      </c>
      <c r="B23" s="217" t="s">
        <v>246</v>
      </c>
      <c r="C23" s="57">
        <v>4</v>
      </c>
      <c r="D23" s="198">
        <v>0.0027303754266211604</v>
      </c>
      <c r="E23" s="57">
        <v>0</v>
      </c>
      <c r="F23" s="197">
        <v>0</v>
      </c>
      <c r="G23" s="57">
        <v>0</v>
      </c>
      <c r="H23" s="57">
        <v>4</v>
      </c>
      <c r="I23" s="197">
        <v>0.0015854141894569957</v>
      </c>
      <c r="J23" s="262" t="s">
        <v>506</v>
      </c>
    </row>
    <row r="24" spans="1:10" ht="15.75" thickBot="1">
      <c r="A24" s="200">
        <v>41</v>
      </c>
      <c r="B24" s="215" t="s">
        <v>247</v>
      </c>
      <c r="C24" s="32">
        <v>0</v>
      </c>
      <c r="D24" s="176">
        <v>0</v>
      </c>
      <c r="E24" s="32">
        <v>0</v>
      </c>
      <c r="F24" s="177">
        <v>0</v>
      </c>
      <c r="G24" s="32">
        <v>0</v>
      </c>
      <c r="H24" s="32">
        <v>0</v>
      </c>
      <c r="I24" s="177">
        <v>0</v>
      </c>
      <c r="J24" s="254" t="s">
        <v>507</v>
      </c>
    </row>
    <row r="25" spans="1:9" ht="15.75" thickBot="1">
      <c r="A25" s="90">
        <v>5</v>
      </c>
      <c r="B25" s="216" t="s">
        <v>248</v>
      </c>
      <c r="C25" s="69">
        <v>81</v>
      </c>
      <c r="D25" s="227">
        <v>0.055290102389078506</v>
      </c>
      <c r="E25" s="69">
        <v>47</v>
      </c>
      <c r="F25" s="227">
        <v>0.04523580365736285</v>
      </c>
      <c r="G25" s="69">
        <v>2</v>
      </c>
      <c r="H25" s="69">
        <v>130</v>
      </c>
      <c r="I25" s="228">
        <v>0.05152596115735236</v>
      </c>
    </row>
    <row r="26" spans="1:10" ht="15">
      <c r="A26" s="195">
        <v>50</v>
      </c>
      <c r="B26" s="217" t="s">
        <v>249</v>
      </c>
      <c r="C26" s="57">
        <v>39</v>
      </c>
      <c r="D26" s="198">
        <v>0.026621160409556314</v>
      </c>
      <c r="E26" s="57">
        <v>23</v>
      </c>
      <c r="F26" s="197">
        <v>0.02213666987487969</v>
      </c>
      <c r="G26" s="57">
        <v>2</v>
      </c>
      <c r="H26" s="57">
        <v>64</v>
      </c>
      <c r="I26" s="197">
        <v>0.02536662703131193</v>
      </c>
      <c r="J26" s="254" t="s">
        <v>508</v>
      </c>
    </row>
    <row r="27" spans="1:10" ht="15">
      <c r="A27" s="188">
        <v>51</v>
      </c>
      <c r="B27" s="213" t="s">
        <v>249</v>
      </c>
      <c r="C27" s="18">
        <v>8</v>
      </c>
      <c r="D27" s="175">
        <v>0.005460750853242321</v>
      </c>
      <c r="E27" s="18">
        <v>11</v>
      </c>
      <c r="F27" s="172">
        <v>0.010587102983638113</v>
      </c>
      <c r="G27" s="18">
        <v>0</v>
      </c>
      <c r="H27" s="18">
        <v>19</v>
      </c>
      <c r="I27" s="172">
        <v>0.007530717399920729</v>
      </c>
      <c r="J27" s="254" t="s">
        <v>509</v>
      </c>
    </row>
    <row r="28" spans="1:10" ht="15">
      <c r="A28" s="188">
        <v>52</v>
      </c>
      <c r="B28" s="213" t="s">
        <v>250</v>
      </c>
      <c r="C28" s="18">
        <v>26</v>
      </c>
      <c r="D28" s="175">
        <v>0.017747440273037547</v>
      </c>
      <c r="E28" s="18">
        <v>10</v>
      </c>
      <c r="F28" s="172">
        <v>0.009624639076034646</v>
      </c>
      <c r="G28" s="18">
        <v>0</v>
      </c>
      <c r="H28" s="18">
        <v>36</v>
      </c>
      <c r="I28" s="172">
        <v>0.01426872770511296</v>
      </c>
      <c r="J28" s="254" t="s">
        <v>510</v>
      </c>
    </row>
    <row r="29" spans="1:10" ht="28.5">
      <c r="A29" s="188">
        <v>53</v>
      </c>
      <c r="B29" s="213" t="s">
        <v>251</v>
      </c>
      <c r="C29" s="18">
        <v>3</v>
      </c>
      <c r="D29" s="175">
        <v>0.0020477815699658703</v>
      </c>
      <c r="E29" s="18">
        <v>1</v>
      </c>
      <c r="F29" s="172">
        <v>0.0009624639076034649</v>
      </c>
      <c r="G29" s="18">
        <v>0</v>
      </c>
      <c r="H29" s="18">
        <v>4</v>
      </c>
      <c r="I29" s="172">
        <v>0.0015854141894569957</v>
      </c>
      <c r="J29" s="254" t="s">
        <v>511</v>
      </c>
    </row>
    <row r="30" spans="1:9" ht="15">
      <c r="A30" s="188">
        <v>54</v>
      </c>
      <c r="B30" s="213" t="s">
        <v>252</v>
      </c>
      <c r="C30" s="18">
        <v>0</v>
      </c>
      <c r="D30" s="175">
        <v>0</v>
      </c>
      <c r="E30" s="18">
        <v>0</v>
      </c>
      <c r="F30" s="172">
        <v>0</v>
      </c>
      <c r="G30" s="18">
        <v>0</v>
      </c>
      <c r="H30" s="18">
        <v>0</v>
      </c>
      <c r="I30" s="172">
        <v>0</v>
      </c>
    </row>
    <row r="31" spans="1:10" ht="15.75" thickBot="1">
      <c r="A31" s="192">
        <v>59</v>
      </c>
      <c r="B31" s="214" t="s">
        <v>253</v>
      </c>
      <c r="C31" s="19">
        <v>5</v>
      </c>
      <c r="D31" s="193">
        <v>0.00341296928327645</v>
      </c>
      <c r="E31" s="19">
        <v>2</v>
      </c>
      <c r="F31" s="173">
        <v>0.0019249278152069298</v>
      </c>
      <c r="G31" s="19">
        <v>0</v>
      </c>
      <c r="H31" s="19">
        <v>7</v>
      </c>
      <c r="I31" s="173">
        <v>0.0027744748315497426</v>
      </c>
      <c r="J31" s="254" t="s">
        <v>512</v>
      </c>
    </row>
    <row r="32" spans="1:9" ht="15.75" thickBot="1">
      <c r="A32" s="90">
        <v>6</v>
      </c>
      <c r="B32" s="216" t="s">
        <v>254</v>
      </c>
      <c r="C32" s="69">
        <v>0</v>
      </c>
      <c r="D32" s="227">
        <v>0</v>
      </c>
      <c r="E32" s="69">
        <v>0</v>
      </c>
      <c r="F32" s="227">
        <v>0</v>
      </c>
      <c r="G32" s="69">
        <v>0</v>
      </c>
      <c r="H32" s="69">
        <v>0</v>
      </c>
      <c r="I32" s="228">
        <v>0</v>
      </c>
    </row>
    <row r="33" spans="1:10" ht="15">
      <c r="A33" s="195">
        <v>60</v>
      </c>
      <c r="B33" s="217" t="s">
        <v>255</v>
      </c>
      <c r="C33" s="57">
        <v>0</v>
      </c>
      <c r="D33" s="198">
        <v>0</v>
      </c>
      <c r="E33" s="57">
        <v>0</v>
      </c>
      <c r="F33" s="197">
        <v>0</v>
      </c>
      <c r="G33" s="57">
        <v>0</v>
      </c>
      <c r="H33" s="57">
        <v>0</v>
      </c>
      <c r="I33" s="197">
        <v>0</v>
      </c>
      <c r="J33" s="254" t="s">
        <v>513</v>
      </c>
    </row>
    <row r="34" spans="1:10" ht="15">
      <c r="A34" s="188">
        <v>61</v>
      </c>
      <c r="B34" s="213" t="s">
        <v>256</v>
      </c>
      <c r="C34" s="18">
        <v>0</v>
      </c>
      <c r="D34" s="175">
        <v>0</v>
      </c>
      <c r="E34" s="18">
        <v>0</v>
      </c>
      <c r="F34" s="172">
        <v>0</v>
      </c>
      <c r="G34" s="18">
        <v>0</v>
      </c>
      <c r="H34" s="18">
        <v>0</v>
      </c>
      <c r="I34" s="172">
        <v>0</v>
      </c>
      <c r="J34" s="254" t="s">
        <v>514</v>
      </c>
    </row>
    <row r="35" spans="1:10" ht="15">
      <c r="A35" s="188">
        <v>62</v>
      </c>
      <c r="B35" s="213" t="s">
        <v>257</v>
      </c>
      <c r="C35" s="18">
        <v>0</v>
      </c>
      <c r="D35" s="175">
        <v>0</v>
      </c>
      <c r="E35" s="18">
        <v>0</v>
      </c>
      <c r="F35" s="172">
        <v>0</v>
      </c>
      <c r="G35" s="18">
        <v>0</v>
      </c>
      <c r="H35" s="18">
        <v>0</v>
      </c>
      <c r="I35" s="172">
        <v>0</v>
      </c>
      <c r="J35" s="254" t="s">
        <v>515</v>
      </c>
    </row>
    <row r="36" spans="1:9" ht="15">
      <c r="A36" s="188">
        <v>63</v>
      </c>
      <c r="B36" s="213" t="s">
        <v>258</v>
      </c>
      <c r="C36" s="18">
        <v>0</v>
      </c>
      <c r="D36" s="175">
        <v>0</v>
      </c>
      <c r="E36" s="18">
        <v>0</v>
      </c>
      <c r="F36" s="172">
        <v>0</v>
      </c>
      <c r="G36" s="18">
        <v>0</v>
      </c>
      <c r="H36" s="18">
        <v>0</v>
      </c>
      <c r="I36" s="172">
        <v>0</v>
      </c>
    </row>
    <row r="37" spans="1:10" ht="15.75" thickBot="1">
      <c r="A37" s="200">
        <v>69</v>
      </c>
      <c r="B37" s="215" t="s">
        <v>259</v>
      </c>
      <c r="C37" s="32">
        <v>0</v>
      </c>
      <c r="D37" s="176">
        <v>0</v>
      </c>
      <c r="E37" s="32">
        <v>0</v>
      </c>
      <c r="F37" s="177">
        <v>0</v>
      </c>
      <c r="G37" s="32">
        <v>0</v>
      </c>
      <c r="H37" s="32">
        <v>0</v>
      </c>
      <c r="I37" s="177">
        <v>0</v>
      </c>
      <c r="J37" s="254" t="s">
        <v>579</v>
      </c>
    </row>
    <row r="38" spans="1:9" ht="15.75" thickBot="1">
      <c r="A38" s="90">
        <v>7</v>
      </c>
      <c r="B38" s="216" t="s">
        <v>260</v>
      </c>
      <c r="C38" s="69">
        <v>0</v>
      </c>
      <c r="D38" s="227">
        <v>0</v>
      </c>
      <c r="E38" s="69">
        <v>1</v>
      </c>
      <c r="F38" s="227">
        <v>0</v>
      </c>
      <c r="G38" s="69">
        <v>0</v>
      </c>
      <c r="H38" s="69">
        <v>1</v>
      </c>
      <c r="I38" s="228">
        <v>0</v>
      </c>
    </row>
    <row r="39" spans="1:9" ht="15">
      <c r="A39" s="195">
        <v>70</v>
      </c>
      <c r="B39" s="217" t="s">
        <v>261</v>
      </c>
      <c r="C39" s="57">
        <v>0</v>
      </c>
      <c r="D39" s="198">
        <v>0</v>
      </c>
      <c r="E39" s="57">
        <v>0</v>
      </c>
      <c r="F39" s="197">
        <v>0</v>
      </c>
      <c r="G39" s="57">
        <v>0</v>
      </c>
      <c r="H39" s="57">
        <v>0</v>
      </c>
      <c r="I39" s="197">
        <v>0</v>
      </c>
    </row>
    <row r="40" spans="1:10" ht="15">
      <c r="A40" s="188">
        <v>71</v>
      </c>
      <c r="B40" s="213" t="s">
        <v>262</v>
      </c>
      <c r="C40" s="18">
        <v>0</v>
      </c>
      <c r="D40" s="175">
        <v>0</v>
      </c>
      <c r="E40" s="18">
        <v>0</v>
      </c>
      <c r="F40" s="172">
        <v>0</v>
      </c>
      <c r="G40" s="18">
        <v>0</v>
      </c>
      <c r="H40" s="18">
        <v>0</v>
      </c>
      <c r="I40" s="172">
        <v>0</v>
      </c>
      <c r="J40" s="254" t="s">
        <v>582</v>
      </c>
    </row>
    <row r="41" spans="1:9" ht="15">
      <c r="A41" s="188">
        <v>72</v>
      </c>
      <c r="B41" s="213" t="s">
        <v>263</v>
      </c>
      <c r="C41" s="18">
        <v>0</v>
      </c>
      <c r="D41" s="175">
        <v>0</v>
      </c>
      <c r="E41" s="18">
        <v>0</v>
      </c>
      <c r="F41" s="172">
        <v>0</v>
      </c>
      <c r="G41" s="18">
        <v>0</v>
      </c>
      <c r="H41" s="18">
        <v>0</v>
      </c>
      <c r="I41" s="172">
        <v>0</v>
      </c>
    </row>
    <row r="42" spans="1:10" ht="15.75" thickBot="1">
      <c r="A42" s="192">
        <v>79</v>
      </c>
      <c r="B42" s="214" t="s">
        <v>264</v>
      </c>
      <c r="C42" s="19">
        <v>0</v>
      </c>
      <c r="D42" s="193">
        <v>0</v>
      </c>
      <c r="E42" s="19">
        <v>1</v>
      </c>
      <c r="F42" s="173">
        <v>0.0009624639076034649</v>
      </c>
      <c r="G42" s="19">
        <v>0</v>
      </c>
      <c r="H42" s="19">
        <v>1</v>
      </c>
      <c r="I42" s="173">
        <v>0.00039635354736424893</v>
      </c>
      <c r="J42" s="262" t="s">
        <v>627</v>
      </c>
    </row>
    <row r="43" spans="1:9" ht="15.75" thickBot="1">
      <c r="A43" s="90">
        <v>8</v>
      </c>
      <c r="B43" s="216" t="s">
        <v>265</v>
      </c>
      <c r="C43" s="69">
        <v>0</v>
      </c>
      <c r="D43" s="227">
        <v>0</v>
      </c>
      <c r="E43" s="69">
        <v>0</v>
      </c>
      <c r="F43" s="227">
        <v>0</v>
      </c>
      <c r="G43" s="69">
        <v>0</v>
      </c>
      <c r="H43" s="69">
        <v>0</v>
      </c>
      <c r="I43" s="228">
        <v>0</v>
      </c>
    </row>
    <row r="44" spans="1:9" ht="15">
      <c r="A44" s="195">
        <v>80</v>
      </c>
      <c r="B44" s="217" t="s">
        <v>266</v>
      </c>
      <c r="C44" s="57">
        <v>0</v>
      </c>
      <c r="D44" s="198">
        <v>0</v>
      </c>
      <c r="E44" s="57">
        <v>0</v>
      </c>
      <c r="F44" s="197">
        <v>0</v>
      </c>
      <c r="G44" s="57">
        <v>0</v>
      </c>
      <c r="H44" s="57">
        <v>0</v>
      </c>
      <c r="I44" s="197">
        <v>0</v>
      </c>
    </row>
    <row r="45" spans="1:9" ht="15">
      <c r="A45" s="188">
        <v>81</v>
      </c>
      <c r="B45" s="213" t="s">
        <v>267</v>
      </c>
      <c r="C45" s="18">
        <v>0</v>
      </c>
      <c r="D45" s="175">
        <v>0</v>
      </c>
      <c r="E45" s="18">
        <v>0</v>
      </c>
      <c r="F45" s="172">
        <v>0</v>
      </c>
      <c r="G45" s="18">
        <v>0</v>
      </c>
      <c r="H45" s="18">
        <v>0</v>
      </c>
      <c r="I45" s="172">
        <v>0</v>
      </c>
    </row>
    <row r="46" spans="1:9" ht="15">
      <c r="A46" s="188">
        <v>82</v>
      </c>
      <c r="B46" s="213" t="s">
        <v>268</v>
      </c>
      <c r="C46" s="18">
        <v>0</v>
      </c>
      <c r="D46" s="175">
        <v>0</v>
      </c>
      <c r="E46" s="18">
        <v>0</v>
      </c>
      <c r="F46" s="172">
        <v>0</v>
      </c>
      <c r="G46" s="18">
        <v>0</v>
      </c>
      <c r="H46" s="18">
        <v>0</v>
      </c>
      <c r="I46" s="172">
        <v>0</v>
      </c>
    </row>
    <row r="47" spans="1:9" ht="15.75" thickBot="1">
      <c r="A47" s="200">
        <v>89</v>
      </c>
      <c r="B47" s="215" t="s">
        <v>269</v>
      </c>
      <c r="C47" s="32">
        <v>0</v>
      </c>
      <c r="D47" s="176">
        <v>0</v>
      </c>
      <c r="E47" s="32">
        <v>0</v>
      </c>
      <c r="F47" s="177">
        <v>0</v>
      </c>
      <c r="G47" s="32">
        <v>0</v>
      </c>
      <c r="H47" s="32">
        <v>0</v>
      </c>
      <c r="I47" s="177">
        <v>0</v>
      </c>
    </row>
    <row r="48" spans="1:9" ht="15.75" thickBot="1">
      <c r="A48" s="90">
        <v>9</v>
      </c>
      <c r="B48" s="216" t="s">
        <v>270</v>
      </c>
      <c r="C48" s="69">
        <v>0</v>
      </c>
      <c r="D48" s="227">
        <v>0</v>
      </c>
      <c r="E48" s="69">
        <v>0</v>
      </c>
      <c r="F48" s="227">
        <v>0</v>
      </c>
      <c r="G48" s="69">
        <v>0</v>
      </c>
      <c r="H48" s="69">
        <v>0</v>
      </c>
      <c r="I48" s="228">
        <v>0</v>
      </c>
    </row>
    <row r="49" spans="1:10" ht="15">
      <c r="A49" s="195">
        <v>90</v>
      </c>
      <c r="B49" s="217" t="s">
        <v>271</v>
      </c>
      <c r="C49" s="57">
        <v>0</v>
      </c>
      <c r="D49" s="198">
        <v>0</v>
      </c>
      <c r="E49" s="57">
        <v>0</v>
      </c>
      <c r="F49" s="197">
        <v>0</v>
      </c>
      <c r="G49" s="57">
        <v>0</v>
      </c>
      <c r="H49" s="57">
        <v>0</v>
      </c>
      <c r="I49" s="197">
        <v>0</v>
      </c>
      <c r="J49" s="254" t="s">
        <v>516</v>
      </c>
    </row>
    <row r="50" spans="1:10" ht="15">
      <c r="A50" s="188">
        <v>91</v>
      </c>
      <c r="B50" s="213" t="s">
        <v>272</v>
      </c>
      <c r="C50" s="18">
        <v>0</v>
      </c>
      <c r="D50" s="175">
        <v>0</v>
      </c>
      <c r="E50" s="18">
        <v>0</v>
      </c>
      <c r="F50" s="172">
        <v>0</v>
      </c>
      <c r="G50" s="18">
        <v>0</v>
      </c>
      <c r="H50" s="18">
        <v>0</v>
      </c>
      <c r="I50" s="172">
        <v>0</v>
      </c>
      <c r="J50" s="254" t="s">
        <v>517</v>
      </c>
    </row>
    <row r="51" spans="1:9" ht="15">
      <c r="A51" s="188">
        <v>92</v>
      </c>
      <c r="B51" s="213" t="s">
        <v>273</v>
      </c>
      <c r="C51" s="18">
        <v>0</v>
      </c>
      <c r="D51" s="175">
        <v>0</v>
      </c>
      <c r="E51" s="18">
        <v>0</v>
      </c>
      <c r="F51" s="172">
        <v>0</v>
      </c>
      <c r="G51" s="18">
        <v>0</v>
      </c>
      <c r="H51" s="18">
        <v>0</v>
      </c>
      <c r="I51" s="172">
        <v>0</v>
      </c>
    </row>
    <row r="52" spans="1:10" ht="15.75" thickBot="1">
      <c r="A52" s="192">
        <v>99</v>
      </c>
      <c r="B52" s="214" t="s">
        <v>274</v>
      </c>
      <c r="C52" s="19">
        <v>0</v>
      </c>
      <c r="D52" s="193">
        <v>0</v>
      </c>
      <c r="E52" s="19">
        <v>0</v>
      </c>
      <c r="F52" s="173">
        <v>0</v>
      </c>
      <c r="G52" s="19">
        <v>0</v>
      </c>
      <c r="H52" s="19">
        <v>0</v>
      </c>
      <c r="I52" s="173">
        <v>0</v>
      </c>
      <c r="J52" s="254" t="s">
        <v>580</v>
      </c>
    </row>
    <row r="53" spans="1:9" ht="15.75" thickBot="1">
      <c r="A53" s="90">
        <v>10</v>
      </c>
      <c r="B53" s="216" t="s">
        <v>275</v>
      </c>
      <c r="C53" s="69">
        <v>0</v>
      </c>
      <c r="D53" s="227">
        <v>0</v>
      </c>
      <c r="E53" s="69">
        <v>0</v>
      </c>
      <c r="F53" s="227">
        <v>0</v>
      </c>
      <c r="G53" s="69">
        <v>0</v>
      </c>
      <c r="H53" s="69">
        <v>0</v>
      </c>
      <c r="I53" s="228">
        <v>0</v>
      </c>
    </row>
    <row r="54" spans="1:10" ht="15">
      <c r="A54" s="195">
        <v>100</v>
      </c>
      <c r="B54" s="217" t="s">
        <v>276</v>
      </c>
      <c r="C54" s="57">
        <v>0</v>
      </c>
      <c r="D54" s="198">
        <v>0</v>
      </c>
      <c r="E54" s="57">
        <v>0</v>
      </c>
      <c r="F54" s="197">
        <v>0</v>
      </c>
      <c r="G54" s="57">
        <v>0</v>
      </c>
      <c r="H54" s="57">
        <v>0</v>
      </c>
      <c r="I54" s="197">
        <v>0</v>
      </c>
      <c r="J54" s="254" t="s">
        <v>518</v>
      </c>
    </row>
    <row r="55" spans="1:9" ht="15">
      <c r="A55" s="188">
        <v>101</v>
      </c>
      <c r="B55" s="213" t="s">
        <v>277</v>
      </c>
      <c r="C55" s="18">
        <v>0</v>
      </c>
      <c r="D55" s="175">
        <v>0</v>
      </c>
      <c r="E55" s="18">
        <v>0</v>
      </c>
      <c r="F55" s="172">
        <v>0</v>
      </c>
      <c r="G55" s="18">
        <v>0</v>
      </c>
      <c r="H55" s="18">
        <v>0</v>
      </c>
      <c r="I55" s="172">
        <v>0</v>
      </c>
    </row>
    <row r="56" spans="1:9" ht="15">
      <c r="A56" s="188">
        <v>102</v>
      </c>
      <c r="B56" s="213" t="s">
        <v>278</v>
      </c>
      <c r="C56" s="18">
        <v>0</v>
      </c>
      <c r="D56" s="175">
        <v>0</v>
      </c>
      <c r="E56" s="18">
        <v>0</v>
      </c>
      <c r="F56" s="172">
        <v>0</v>
      </c>
      <c r="G56" s="18">
        <v>0</v>
      </c>
      <c r="H56" s="18">
        <v>0</v>
      </c>
      <c r="I56" s="172">
        <v>0</v>
      </c>
    </row>
    <row r="57" spans="1:9" ht="15">
      <c r="A57" s="188">
        <v>103</v>
      </c>
      <c r="B57" s="213" t="s">
        <v>279</v>
      </c>
      <c r="C57" s="18">
        <v>0</v>
      </c>
      <c r="D57" s="175">
        <v>0</v>
      </c>
      <c r="E57" s="18">
        <v>0</v>
      </c>
      <c r="F57" s="172">
        <v>0</v>
      </c>
      <c r="G57" s="18">
        <v>0</v>
      </c>
      <c r="H57" s="18">
        <v>0</v>
      </c>
      <c r="I57" s="172">
        <v>0</v>
      </c>
    </row>
    <row r="58" spans="1:9" ht="15.75" thickBot="1">
      <c r="A58" s="200">
        <v>109</v>
      </c>
      <c r="B58" s="215" t="s">
        <v>280</v>
      </c>
      <c r="C58" s="32">
        <v>0</v>
      </c>
      <c r="D58" s="176">
        <v>0</v>
      </c>
      <c r="E58" s="32">
        <v>0</v>
      </c>
      <c r="F58" s="177">
        <v>0</v>
      </c>
      <c r="G58" s="32">
        <v>0</v>
      </c>
      <c r="H58" s="32">
        <v>0</v>
      </c>
      <c r="I58" s="177">
        <v>0</v>
      </c>
    </row>
    <row r="59" spans="1:9" ht="15.75" thickBot="1">
      <c r="A59" s="90">
        <v>11</v>
      </c>
      <c r="B59" s="216" t="s">
        <v>281</v>
      </c>
      <c r="C59" s="69">
        <v>14</v>
      </c>
      <c r="D59" s="227">
        <v>0.00955631399317406</v>
      </c>
      <c r="E59" s="69">
        <v>12</v>
      </c>
      <c r="F59" s="227">
        <v>0.011549566891241578</v>
      </c>
      <c r="G59" s="69">
        <v>2</v>
      </c>
      <c r="H59" s="69">
        <v>28</v>
      </c>
      <c r="I59" s="228">
        <v>0.011097899326198968</v>
      </c>
    </row>
    <row r="60" spans="1:10" ht="15">
      <c r="A60" s="195">
        <v>110</v>
      </c>
      <c r="B60" s="217" t="s">
        <v>282</v>
      </c>
      <c r="C60" s="57">
        <v>6</v>
      </c>
      <c r="D60" s="198">
        <v>0.004095563139931741</v>
      </c>
      <c r="E60" s="57">
        <v>2</v>
      </c>
      <c r="F60" s="197">
        <v>0.0019249278152069298</v>
      </c>
      <c r="G60" s="57">
        <v>1</v>
      </c>
      <c r="H60" s="57">
        <v>9</v>
      </c>
      <c r="I60" s="197">
        <v>0.00356718192627824</v>
      </c>
      <c r="J60" s="254" t="s">
        <v>519</v>
      </c>
    </row>
    <row r="61" spans="1:10" ht="15">
      <c r="A61" s="188">
        <v>111</v>
      </c>
      <c r="B61" s="213" t="s">
        <v>283</v>
      </c>
      <c r="C61" s="18">
        <v>1</v>
      </c>
      <c r="D61" s="175">
        <v>0.0006825938566552901</v>
      </c>
      <c r="E61" s="18">
        <v>3</v>
      </c>
      <c r="F61" s="172">
        <v>0.0028873917228103944</v>
      </c>
      <c r="G61" s="18">
        <v>0</v>
      </c>
      <c r="H61" s="18">
        <v>4</v>
      </c>
      <c r="I61" s="172">
        <v>0.0015854141894569957</v>
      </c>
      <c r="J61" s="254" t="s">
        <v>564</v>
      </c>
    </row>
    <row r="62" spans="1:10" ht="15">
      <c r="A62" s="188">
        <v>112</v>
      </c>
      <c r="B62" s="213" t="s">
        <v>284</v>
      </c>
      <c r="C62" s="18">
        <v>3</v>
      </c>
      <c r="D62" s="175">
        <v>0.0020477815699658703</v>
      </c>
      <c r="E62" s="18">
        <v>2</v>
      </c>
      <c r="F62" s="172">
        <v>0.0019249278152069298</v>
      </c>
      <c r="G62" s="18">
        <v>1</v>
      </c>
      <c r="H62" s="18">
        <v>6</v>
      </c>
      <c r="I62" s="172">
        <v>0.0023781212841854932</v>
      </c>
      <c r="J62" s="254" t="s">
        <v>565</v>
      </c>
    </row>
    <row r="63" spans="1:10" ht="15.75" thickBot="1">
      <c r="A63" s="192">
        <v>119</v>
      </c>
      <c r="B63" s="214" t="s">
        <v>285</v>
      </c>
      <c r="C63" s="19">
        <v>4</v>
      </c>
      <c r="D63" s="193">
        <v>0.0027303754266211604</v>
      </c>
      <c r="E63" s="19">
        <v>5</v>
      </c>
      <c r="F63" s="173">
        <v>0.004812319538017323</v>
      </c>
      <c r="G63" s="19">
        <v>0</v>
      </c>
      <c r="H63" s="19">
        <v>9</v>
      </c>
      <c r="I63" s="173">
        <v>0.00356718192627824</v>
      </c>
      <c r="J63" s="254" t="s">
        <v>520</v>
      </c>
    </row>
    <row r="64" spans="1:9" ht="15.75" thickBot="1">
      <c r="A64" s="90">
        <v>12</v>
      </c>
      <c r="B64" s="216" t="s">
        <v>286</v>
      </c>
      <c r="C64" s="69">
        <v>47</v>
      </c>
      <c r="D64" s="227">
        <v>0.032081911262798635</v>
      </c>
      <c r="E64" s="69">
        <v>59</v>
      </c>
      <c r="F64" s="227">
        <v>0.05678537054860443</v>
      </c>
      <c r="G64" s="69">
        <v>3</v>
      </c>
      <c r="H64" s="69">
        <v>109</v>
      </c>
      <c r="I64" s="229">
        <v>0.04320253666270313</v>
      </c>
    </row>
    <row r="65" spans="1:10" ht="15.75" thickBot="1">
      <c r="A65" s="195">
        <v>120</v>
      </c>
      <c r="B65" s="217" t="s">
        <v>287</v>
      </c>
      <c r="C65" s="58">
        <v>47</v>
      </c>
      <c r="D65" s="230">
        <v>0.032081911262798635</v>
      </c>
      <c r="E65" s="58">
        <v>59</v>
      </c>
      <c r="F65" s="231">
        <v>0.05678537054860443</v>
      </c>
      <c r="G65" s="58">
        <v>3</v>
      </c>
      <c r="H65" s="58">
        <v>109</v>
      </c>
      <c r="I65" s="232">
        <v>0.04320253666270313</v>
      </c>
      <c r="J65" s="254" t="s">
        <v>521</v>
      </c>
    </row>
    <row r="66" spans="1:10" ht="15.75" thickBot="1">
      <c r="A66" s="90">
        <v>999</v>
      </c>
      <c r="B66" s="216" t="s">
        <v>288</v>
      </c>
      <c r="C66" s="69">
        <v>21</v>
      </c>
      <c r="D66" s="181">
        <v>0.014334470989761093</v>
      </c>
      <c r="E66" s="69">
        <v>19</v>
      </c>
      <c r="F66" s="180">
        <v>0.01828681424446583</v>
      </c>
      <c r="G66" s="69">
        <v>0</v>
      </c>
      <c r="H66" s="69">
        <v>40</v>
      </c>
      <c r="I66" s="180">
        <v>0.015854141894569955</v>
      </c>
      <c r="J66" s="254" t="s">
        <v>522</v>
      </c>
    </row>
    <row r="67" spans="1:10" ht="15.75" thickBot="1">
      <c r="A67" s="370" t="s">
        <v>103</v>
      </c>
      <c r="B67" s="371"/>
      <c r="C67" s="20">
        <v>1465</v>
      </c>
      <c r="D67" s="59">
        <v>1</v>
      </c>
      <c r="E67" s="20">
        <v>1039</v>
      </c>
      <c r="F67" s="21">
        <v>1</v>
      </c>
      <c r="G67" s="20">
        <v>19</v>
      </c>
      <c r="H67" s="20">
        <v>2523</v>
      </c>
      <c r="I67" s="21">
        <v>1</v>
      </c>
      <c r="J67" s="254" t="s">
        <v>435</v>
      </c>
    </row>
    <row r="68" spans="1:9" ht="15">
      <c r="A68" s="106"/>
      <c r="B68" s="8"/>
      <c r="C68" s="107"/>
      <c r="D68" s="178"/>
      <c r="E68" s="107"/>
      <c r="F68" s="178"/>
      <c r="G68" s="107"/>
      <c r="H68" s="107"/>
      <c r="I68" s="178"/>
    </row>
    <row r="69" spans="1:9" ht="15">
      <c r="A69" s="10" t="s">
        <v>114</v>
      </c>
      <c r="B69" s="9"/>
      <c r="C69" s="9">
        <f aca="true" t="shared" si="0" ref="C69:H69">SUM(C66,C64,C59,C48,C53,C43,C38,C32,C25,C17,C22,C12,C6,C5)</f>
        <v>1465</v>
      </c>
      <c r="D69" s="278">
        <f t="shared" si="0"/>
        <v>0.9999999999999999</v>
      </c>
      <c r="E69" s="267">
        <f>SUM(E66,E64,E59,E53,E38,E43,E48,E25,E32,E17,E22,E12,E6,E5)</f>
        <v>1039</v>
      </c>
      <c r="F69" s="278">
        <f t="shared" si="0"/>
        <v>0.9990375360923966</v>
      </c>
      <c r="G69" s="9">
        <f t="shared" si="0"/>
        <v>19</v>
      </c>
      <c r="H69" s="9">
        <f t="shared" si="0"/>
        <v>2523</v>
      </c>
      <c r="I69" s="281">
        <f>SUM(I66,I64,I59,I48,I53,I43,I38,I32,I25,I17,I22,I12,I6,I5)</f>
        <v>0.9996036464526359</v>
      </c>
    </row>
    <row r="70" spans="1:9" ht="15">
      <c r="A70" s="11" t="s">
        <v>115</v>
      </c>
      <c r="B70" s="9"/>
      <c r="C70" s="9"/>
      <c r="D70" s="164"/>
      <c r="E70" s="9"/>
      <c r="F70" s="164"/>
      <c r="G70" s="9"/>
      <c r="H70" s="9"/>
      <c r="I70" s="9"/>
    </row>
    <row r="71" spans="1:9" ht="15">
      <c r="A71" s="11" t="s">
        <v>116</v>
      </c>
      <c r="B71" s="9"/>
      <c r="C71" s="9"/>
      <c r="D71" s="164"/>
      <c r="E71" s="9"/>
      <c r="F71" s="164"/>
      <c r="G71" s="9"/>
      <c r="H71" s="9"/>
      <c r="I71" s="9"/>
    </row>
    <row r="72" spans="1:9" ht="15">
      <c r="A72" s="11" t="s">
        <v>117</v>
      </c>
      <c r="B72" s="9"/>
      <c r="C72" s="9"/>
      <c r="D72" s="164"/>
      <c r="E72" s="9"/>
      <c r="F72" s="164"/>
      <c r="G72" s="9"/>
      <c r="H72" s="9"/>
      <c r="I72" s="9"/>
    </row>
    <row r="73" spans="1:9" ht="15">
      <c r="A73" s="11" t="s">
        <v>118</v>
      </c>
      <c r="B73" s="9"/>
      <c r="C73" s="9"/>
      <c r="D73" s="164"/>
      <c r="E73" s="9"/>
      <c r="F73" s="164"/>
      <c r="G73" s="9"/>
      <c r="H73" s="9"/>
      <c r="I73" s="9"/>
    </row>
    <row r="74" spans="1:9" ht="15">
      <c r="A74" s="11" t="s">
        <v>119</v>
      </c>
      <c r="B74" s="9"/>
      <c r="C74" s="9"/>
      <c r="D74" s="164"/>
      <c r="E74" s="9"/>
      <c r="F74" s="164"/>
      <c r="G74" s="9"/>
      <c r="H74" s="9"/>
      <c r="I74" s="9"/>
    </row>
    <row r="75" spans="1:9" ht="15">
      <c r="A75" s="9"/>
      <c r="B75" s="9"/>
      <c r="C75" s="9"/>
      <c r="D75" s="164"/>
      <c r="E75" s="9"/>
      <c r="F75" s="164"/>
      <c r="G75" s="9"/>
      <c r="H75" s="9"/>
      <c r="I75" s="9"/>
    </row>
    <row r="76" spans="1:9" ht="15">
      <c r="A76" s="9"/>
      <c r="B76" s="9"/>
      <c r="C76" s="9"/>
      <c r="D76" s="164"/>
      <c r="E76" s="9"/>
      <c r="F76" s="164"/>
      <c r="G76" s="9"/>
      <c r="H76" s="9"/>
      <c r="I76" s="9"/>
    </row>
    <row r="77" spans="1:9" ht="15">
      <c r="A77" s="9"/>
      <c r="B77" s="9"/>
      <c r="C77" s="9"/>
      <c r="D77" s="164"/>
      <c r="E77" s="9"/>
      <c r="F77" s="164"/>
      <c r="G77" s="9"/>
      <c r="H77" s="9"/>
      <c r="I77" s="9"/>
    </row>
    <row r="78" spans="1:9" ht="15">
      <c r="A78" s="9"/>
      <c r="B78" s="9"/>
      <c r="C78" s="9"/>
      <c r="D78" s="164"/>
      <c r="E78" s="9"/>
      <c r="F78" s="164"/>
      <c r="G78" s="9"/>
      <c r="H78" s="9"/>
      <c r="I78" s="9"/>
    </row>
    <row r="79" spans="1:9" ht="15">
      <c r="A79" s="9"/>
      <c r="B79" s="9"/>
      <c r="C79" s="9"/>
      <c r="D79" s="164"/>
      <c r="E79" s="9"/>
      <c r="F79" s="164"/>
      <c r="G79" s="9"/>
      <c r="H79" s="9"/>
      <c r="I79" s="9"/>
    </row>
  </sheetData>
  <sheetProtection/>
  <mergeCells count="8">
    <mergeCell ref="A67:B67"/>
    <mergeCell ref="A1:I1"/>
    <mergeCell ref="A2:A4"/>
    <mergeCell ref="B2:B4"/>
    <mergeCell ref="H2:I3"/>
    <mergeCell ref="C3:D3"/>
    <mergeCell ref="E3:F3"/>
    <mergeCell ref="C2:G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56"/>
  <sheetViews>
    <sheetView zoomScale="84" zoomScaleNormal="84" zoomScalePageLayoutView="0" workbookViewId="0" topLeftCell="A1">
      <selection activeCell="A1" sqref="A1:U1"/>
    </sheetView>
  </sheetViews>
  <sheetFormatPr defaultColWidth="9.140625" defaultRowHeight="15"/>
  <cols>
    <col min="1" max="1" width="10.7109375" style="165" customWidth="1"/>
    <col min="2" max="2" width="59.57421875" style="165" bestFit="1" customWidth="1"/>
    <col min="3" max="20" width="12.421875" style="165" customWidth="1"/>
    <col min="21" max="21" width="12.7109375" style="165" customWidth="1"/>
    <col min="22" max="22" width="11.421875" style="254" customWidth="1"/>
    <col min="23" max="16384" width="9.140625" style="165" customWidth="1"/>
  </cols>
  <sheetData>
    <row r="1" spans="1:21" ht="24.75" customHeight="1" thickBot="1" thickTop="1">
      <c r="A1" s="326" t="s">
        <v>391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41"/>
    </row>
    <row r="2" spans="1:21" ht="24.75" customHeight="1" thickBot="1" thickTop="1">
      <c r="A2" s="326" t="s">
        <v>621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41"/>
    </row>
    <row r="3" spans="1:21" ht="19.5" customHeight="1" thickBot="1" thickTop="1">
      <c r="A3" s="305"/>
      <c r="B3" s="308" t="s">
        <v>292</v>
      </c>
      <c r="C3" s="297" t="s">
        <v>32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9"/>
      <c r="U3" s="355" t="s">
        <v>613</v>
      </c>
    </row>
    <row r="4" spans="1:21" ht="19.5" customHeight="1">
      <c r="A4" s="306"/>
      <c r="B4" s="309"/>
      <c r="C4" s="305">
        <v>2012</v>
      </c>
      <c r="D4" s="308"/>
      <c r="E4" s="305">
        <v>2013</v>
      </c>
      <c r="F4" s="308"/>
      <c r="G4" s="305">
        <v>2014</v>
      </c>
      <c r="H4" s="308"/>
      <c r="I4" s="305">
        <v>2015</v>
      </c>
      <c r="J4" s="308"/>
      <c r="K4" s="305">
        <v>2016</v>
      </c>
      <c r="L4" s="324"/>
      <c r="M4" s="305">
        <v>2017</v>
      </c>
      <c r="N4" s="324"/>
      <c r="O4" s="305">
        <v>2018</v>
      </c>
      <c r="P4" s="324"/>
      <c r="Q4" s="305">
        <v>2019</v>
      </c>
      <c r="R4" s="324"/>
      <c r="S4" s="305">
        <v>2020</v>
      </c>
      <c r="T4" s="324"/>
      <c r="U4" s="355"/>
    </row>
    <row r="5" spans="1:21" ht="19.5" customHeight="1" thickBot="1">
      <c r="A5" s="307"/>
      <c r="B5" s="310"/>
      <c r="C5" s="35" t="s">
        <v>33</v>
      </c>
      <c r="D5" s="36" t="s">
        <v>34</v>
      </c>
      <c r="E5" s="35" t="s">
        <v>33</v>
      </c>
      <c r="F5" s="36" t="s">
        <v>34</v>
      </c>
      <c r="G5" s="35" t="s">
        <v>33</v>
      </c>
      <c r="H5" s="36" t="s">
        <v>34</v>
      </c>
      <c r="I5" s="35" t="s">
        <v>33</v>
      </c>
      <c r="J5" s="36" t="s">
        <v>34</v>
      </c>
      <c r="K5" s="35" t="s">
        <v>33</v>
      </c>
      <c r="L5" s="60" t="s">
        <v>34</v>
      </c>
      <c r="M5" s="35" t="s">
        <v>33</v>
      </c>
      <c r="N5" s="60" t="s">
        <v>34</v>
      </c>
      <c r="O5" s="35" t="s">
        <v>33</v>
      </c>
      <c r="P5" s="60" t="s">
        <v>34</v>
      </c>
      <c r="Q5" s="35" t="s">
        <v>33</v>
      </c>
      <c r="R5" s="60" t="s">
        <v>34</v>
      </c>
      <c r="S5" s="35" t="s">
        <v>33</v>
      </c>
      <c r="T5" s="60" t="s">
        <v>34</v>
      </c>
      <c r="U5" s="372"/>
    </row>
    <row r="6" spans="1:22" ht="15.75" thickBot="1">
      <c r="A6" s="179" t="s">
        <v>35</v>
      </c>
      <c r="B6" s="216" t="s">
        <v>293</v>
      </c>
      <c r="C6" s="233">
        <v>64</v>
      </c>
      <c r="D6" s="202">
        <v>0.02467232074016962</v>
      </c>
      <c r="E6" s="233">
        <v>64</v>
      </c>
      <c r="F6" s="202">
        <v>0.02428842504743833</v>
      </c>
      <c r="G6" s="233">
        <v>73</v>
      </c>
      <c r="H6" s="202">
        <v>0.030391340549542047</v>
      </c>
      <c r="I6" s="234">
        <v>65</v>
      </c>
      <c r="J6" s="180">
        <v>0.024743052912066996</v>
      </c>
      <c r="K6" s="233">
        <v>70</v>
      </c>
      <c r="L6" s="202">
        <v>0.02600297176820208</v>
      </c>
      <c r="M6" s="233">
        <v>69</v>
      </c>
      <c r="N6" s="202">
        <v>0.024766690595836326</v>
      </c>
      <c r="O6" s="233">
        <v>71</v>
      </c>
      <c r="P6" s="202">
        <v>0.02570601013758146</v>
      </c>
      <c r="Q6" s="233">
        <v>81</v>
      </c>
      <c r="R6" s="202">
        <v>0.025706125039669948</v>
      </c>
      <c r="S6" s="233">
        <v>77</v>
      </c>
      <c r="T6" s="202">
        <v>0.030519223147047168</v>
      </c>
      <c r="U6" s="180">
        <v>-0.04938271604938271</v>
      </c>
      <c r="V6" s="254" t="s">
        <v>523</v>
      </c>
    </row>
    <row r="7" spans="1:21" ht="15.75" thickBot="1">
      <c r="A7" s="179" t="s">
        <v>37</v>
      </c>
      <c r="B7" s="216" t="s">
        <v>294</v>
      </c>
      <c r="C7" s="233">
        <v>147</v>
      </c>
      <c r="D7" s="235">
        <v>0.0566692367000771</v>
      </c>
      <c r="E7" s="233">
        <v>145</v>
      </c>
      <c r="F7" s="235">
        <v>0.05502846299810247</v>
      </c>
      <c r="G7" s="233">
        <v>135</v>
      </c>
      <c r="H7" s="236">
        <v>0.05620316402997502</v>
      </c>
      <c r="I7" s="234">
        <v>144</v>
      </c>
      <c r="J7" s="180">
        <v>0.05481537875904073</v>
      </c>
      <c r="K7" s="233">
        <v>151</v>
      </c>
      <c r="L7" s="235">
        <v>0.05609212481426449</v>
      </c>
      <c r="M7" s="233">
        <v>125</v>
      </c>
      <c r="N7" s="235">
        <v>0.04486719310839913</v>
      </c>
      <c r="O7" s="233">
        <v>152</v>
      </c>
      <c r="P7" s="235">
        <v>0.05503258508327299</v>
      </c>
      <c r="Q7" s="233">
        <v>151</v>
      </c>
      <c r="R7" s="235">
        <v>0.04792129482703904</v>
      </c>
      <c r="S7" s="233">
        <v>129</v>
      </c>
      <c r="T7" s="235">
        <v>0.0511296076099881</v>
      </c>
      <c r="U7" s="180">
        <v>-0.1456953642384106</v>
      </c>
    </row>
    <row r="8" spans="1:22" ht="15">
      <c r="A8" s="237" t="s">
        <v>295</v>
      </c>
      <c r="B8" s="238" t="s">
        <v>296</v>
      </c>
      <c r="C8" s="66">
        <v>37</v>
      </c>
      <c r="D8" s="185">
        <v>0.014263685427910563</v>
      </c>
      <c r="E8" s="66">
        <v>49</v>
      </c>
      <c r="F8" s="185">
        <v>0.018595825426944972</v>
      </c>
      <c r="G8" s="66">
        <v>35</v>
      </c>
      <c r="H8" s="185">
        <v>0.014571190674437969</v>
      </c>
      <c r="I8" s="61">
        <v>41</v>
      </c>
      <c r="J8" s="189">
        <v>0.015607156452226875</v>
      </c>
      <c r="K8" s="66">
        <v>50</v>
      </c>
      <c r="L8" s="185">
        <v>0.018573551263001486</v>
      </c>
      <c r="M8" s="66">
        <v>38</v>
      </c>
      <c r="N8" s="185">
        <v>0.013639626704953339</v>
      </c>
      <c r="O8" s="66">
        <v>43</v>
      </c>
      <c r="P8" s="185">
        <v>0.015568428674873281</v>
      </c>
      <c r="Q8" s="66">
        <v>40</v>
      </c>
      <c r="R8" s="185">
        <v>0.012694382735639477</v>
      </c>
      <c r="S8" s="66">
        <v>29</v>
      </c>
      <c r="T8" s="185">
        <v>0.011494252873563218</v>
      </c>
      <c r="U8" s="189">
        <v>-0.275</v>
      </c>
      <c r="V8" s="254" t="s">
        <v>524</v>
      </c>
    </row>
    <row r="9" spans="1:22" ht="15">
      <c r="A9" s="239" t="s">
        <v>297</v>
      </c>
      <c r="B9" s="213" t="s">
        <v>298</v>
      </c>
      <c r="C9" s="62">
        <v>47</v>
      </c>
      <c r="D9" s="189">
        <v>0.018118735543562067</v>
      </c>
      <c r="E9" s="62">
        <v>36</v>
      </c>
      <c r="F9" s="189">
        <v>0.01366223908918406</v>
      </c>
      <c r="G9" s="62">
        <v>32</v>
      </c>
      <c r="H9" s="189">
        <v>0.013322231473771857</v>
      </c>
      <c r="I9" s="62">
        <v>47</v>
      </c>
      <c r="J9" s="189">
        <v>0.017891130567186907</v>
      </c>
      <c r="K9" s="62">
        <v>34</v>
      </c>
      <c r="L9" s="189">
        <v>0.01263001485884101</v>
      </c>
      <c r="M9" s="62">
        <v>33</v>
      </c>
      <c r="N9" s="189">
        <v>0.011844938980617371</v>
      </c>
      <c r="O9" s="62">
        <v>36</v>
      </c>
      <c r="P9" s="189">
        <v>0.013034033309196235</v>
      </c>
      <c r="Q9" s="62">
        <v>38</v>
      </c>
      <c r="R9" s="189">
        <v>0.012059663598857507</v>
      </c>
      <c r="S9" s="62">
        <v>34</v>
      </c>
      <c r="T9" s="189">
        <v>0.013476020610384465</v>
      </c>
      <c r="U9" s="189">
        <v>-0.10526315789473684</v>
      </c>
      <c r="V9" s="254" t="s">
        <v>525</v>
      </c>
    </row>
    <row r="10" spans="1:22" ht="15">
      <c r="A10" s="239" t="s">
        <v>299</v>
      </c>
      <c r="B10" s="213" t="s">
        <v>300</v>
      </c>
      <c r="C10" s="62">
        <v>24</v>
      </c>
      <c r="D10" s="189">
        <v>0.009252120277563608</v>
      </c>
      <c r="E10" s="62">
        <v>32</v>
      </c>
      <c r="F10" s="189">
        <v>0.012144212523719165</v>
      </c>
      <c r="G10" s="62">
        <v>29</v>
      </c>
      <c r="H10" s="189">
        <v>0.012073272273105746</v>
      </c>
      <c r="I10" s="62">
        <v>23</v>
      </c>
      <c r="J10" s="189">
        <v>0.008755234107346783</v>
      </c>
      <c r="K10" s="62">
        <v>26</v>
      </c>
      <c r="L10" s="189">
        <v>0.009658246656760773</v>
      </c>
      <c r="M10" s="62">
        <v>29</v>
      </c>
      <c r="N10" s="189">
        <v>0.0104091888011486</v>
      </c>
      <c r="O10" s="62">
        <v>33</v>
      </c>
      <c r="P10" s="189">
        <v>0.011947863866763215</v>
      </c>
      <c r="Q10" s="62">
        <v>38</v>
      </c>
      <c r="R10" s="189">
        <v>0.012059663598857507</v>
      </c>
      <c r="S10" s="62">
        <v>36</v>
      </c>
      <c r="T10" s="189">
        <v>0.01426872770511296</v>
      </c>
      <c r="U10" s="189">
        <v>-0.05263157894736842</v>
      </c>
      <c r="V10" s="254" t="s">
        <v>526</v>
      </c>
    </row>
    <row r="11" spans="1:22" ht="15">
      <c r="A11" s="239" t="s">
        <v>301</v>
      </c>
      <c r="B11" s="213" t="s">
        <v>302</v>
      </c>
      <c r="C11" s="62">
        <v>2</v>
      </c>
      <c r="D11" s="189">
        <v>0.0007710100231303007</v>
      </c>
      <c r="E11" s="62">
        <v>3</v>
      </c>
      <c r="F11" s="189">
        <v>0.0011385199240986717</v>
      </c>
      <c r="G11" s="62">
        <v>1</v>
      </c>
      <c r="H11" s="189">
        <v>0.00041631973355537054</v>
      </c>
      <c r="I11" s="62">
        <v>2</v>
      </c>
      <c r="J11" s="189">
        <v>0.0007613247049866769</v>
      </c>
      <c r="K11" s="62">
        <v>5</v>
      </c>
      <c r="L11" s="189">
        <v>0.0018573551263001483</v>
      </c>
      <c r="M11" s="62">
        <v>2</v>
      </c>
      <c r="N11" s="189">
        <v>0.0007178750897343862</v>
      </c>
      <c r="O11" s="62">
        <v>4</v>
      </c>
      <c r="P11" s="189">
        <v>0.001448225923244026</v>
      </c>
      <c r="Q11" s="62">
        <v>3</v>
      </c>
      <c r="R11" s="189">
        <v>0.0009520787051729609</v>
      </c>
      <c r="S11" s="62">
        <v>2</v>
      </c>
      <c r="T11" s="189">
        <v>0.0007927070947284979</v>
      </c>
      <c r="U11" s="189">
        <v>-0.3333333333333333</v>
      </c>
      <c r="V11" s="254" t="s">
        <v>527</v>
      </c>
    </row>
    <row r="12" spans="1:22" ht="15">
      <c r="A12" s="239" t="s">
        <v>303</v>
      </c>
      <c r="B12" s="213" t="s">
        <v>304</v>
      </c>
      <c r="C12" s="62">
        <v>0</v>
      </c>
      <c r="D12" s="189">
        <v>0</v>
      </c>
      <c r="E12" s="62">
        <v>1</v>
      </c>
      <c r="F12" s="189">
        <v>0.0003795066413662239</v>
      </c>
      <c r="G12" s="62">
        <v>2</v>
      </c>
      <c r="H12" s="189">
        <v>0.0008326394671107411</v>
      </c>
      <c r="I12" s="62">
        <v>0</v>
      </c>
      <c r="J12" s="189">
        <v>0</v>
      </c>
      <c r="K12" s="62">
        <v>5</v>
      </c>
      <c r="L12" s="189">
        <v>0.0018573551263001483</v>
      </c>
      <c r="M12" s="62">
        <v>1</v>
      </c>
      <c r="N12" s="189">
        <v>0.0003589375448671931</v>
      </c>
      <c r="O12" s="62">
        <v>3</v>
      </c>
      <c r="P12" s="189">
        <v>0.0010861694424330196</v>
      </c>
      <c r="Q12" s="62">
        <v>0</v>
      </c>
      <c r="R12" s="189">
        <v>0</v>
      </c>
      <c r="S12" s="62">
        <v>1</v>
      </c>
      <c r="T12" s="189">
        <v>0.00039635354736424893</v>
      </c>
      <c r="U12" s="189">
        <v>0</v>
      </c>
      <c r="V12" s="254" t="s">
        <v>528</v>
      </c>
    </row>
    <row r="13" spans="1:22" ht="15">
      <c r="A13" s="239" t="s">
        <v>305</v>
      </c>
      <c r="B13" s="213" t="s">
        <v>306</v>
      </c>
      <c r="C13" s="62">
        <v>3</v>
      </c>
      <c r="D13" s="189">
        <v>0.001156515034695451</v>
      </c>
      <c r="E13" s="62">
        <v>2</v>
      </c>
      <c r="F13" s="189">
        <v>0.0007590132827324478</v>
      </c>
      <c r="G13" s="62">
        <v>5</v>
      </c>
      <c r="H13" s="189">
        <v>0.0020815986677768525</v>
      </c>
      <c r="I13" s="62">
        <v>3</v>
      </c>
      <c r="J13" s="189">
        <v>0.0011419870574800152</v>
      </c>
      <c r="K13" s="62">
        <v>4</v>
      </c>
      <c r="L13" s="189">
        <v>0.0014858841010401188</v>
      </c>
      <c r="M13" s="62">
        <v>3</v>
      </c>
      <c r="N13" s="189">
        <v>0.0010768126346015793</v>
      </c>
      <c r="O13" s="62">
        <v>1</v>
      </c>
      <c r="P13" s="189">
        <v>0.0003620564808110065</v>
      </c>
      <c r="Q13" s="62">
        <v>5</v>
      </c>
      <c r="R13" s="189">
        <v>0.0015867978419549346</v>
      </c>
      <c r="S13" s="62">
        <v>1</v>
      </c>
      <c r="T13" s="189">
        <v>0.00039635354736424893</v>
      </c>
      <c r="U13" s="189">
        <v>-0.8</v>
      </c>
      <c r="V13" s="254" t="s">
        <v>529</v>
      </c>
    </row>
    <row r="14" spans="1:22" ht="15">
      <c r="A14" s="239" t="s">
        <v>307</v>
      </c>
      <c r="B14" s="213" t="s">
        <v>308</v>
      </c>
      <c r="C14" s="62">
        <v>24</v>
      </c>
      <c r="D14" s="189">
        <v>0.009252120277563608</v>
      </c>
      <c r="E14" s="62">
        <v>20</v>
      </c>
      <c r="F14" s="189">
        <v>0.007590132827324478</v>
      </c>
      <c r="G14" s="62">
        <v>24</v>
      </c>
      <c r="H14" s="189">
        <v>0.009991673605328892</v>
      </c>
      <c r="I14" s="62">
        <v>21</v>
      </c>
      <c r="J14" s="189">
        <v>0.007993909402360106</v>
      </c>
      <c r="K14" s="62">
        <v>16</v>
      </c>
      <c r="L14" s="189">
        <v>0.005943536404160475</v>
      </c>
      <c r="M14" s="62">
        <v>11</v>
      </c>
      <c r="N14" s="189">
        <v>0.003948312993539124</v>
      </c>
      <c r="O14" s="62">
        <v>22</v>
      </c>
      <c r="P14" s="189">
        <v>0.007965242577842143</v>
      </c>
      <c r="Q14" s="62">
        <v>19</v>
      </c>
      <c r="R14" s="189">
        <v>0.0060298317994287535</v>
      </c>
      <c r="S14" s="62">
        <v>23</v>
      </c>
      <c r="T14" s="189">
        <v>0.009116131589377727</v>
      </c>
      <c r="U14" s="189">
        <v>0.21052631578947367</v>
      </c>
      <c r="V14" s="254" t="s">
        <v>530</v>
      </c>
    </row>
    <row r="15" spans="1:22" ht="15.75" thickBot="1">
      <c r="A15" s="240" t="s">
        <v>309</v>
      </c>
      <c r="B15" s="214" t="s">
        <v>310</v>
      </c>
      <c r="C15" s="63">
        <v>10</v>
      </c>
      <c r="D15" s="241">
        <v>0.0038550501156515036</v>
      </c>
      <c r="E15" s="63">
        <v>2</v>
      </c>
      <c r="F15" s="241">
        <v>0.0007590132827324478</v>
      </c>
      <c r="G15" s="63">
        <v>7</v>
      </c>
      <c r="H15" s="241">
        <v>0.0029142381348875937</v>
      </c>
      <c r="I15" s="63">
        <v>7</v>
      </c>
      <c r="J15" s="241">
        <v>0.0026646364674533687</v>
      </c>
      <c r="K15" s="63">
        <v>11</v>
      </c>
      <c r="L15" s="241">
        <v>0.004086181277860327</v>
      </c>
      <c r="M15" s="63">
        <v>8</v>
      </c>
      <c r="N15" s="241">
        <v>0.002871500358937545</v>
      </c>
      <c r="O15" s="63">
        <v>10</v>
      </c>
      <c r="P15" s="241">
        <v>0.003620564808110065</v>
      </c>
      <c r="Q15" s="63">
        <v>8</v>
      </c>
      <c r="R15" s="241">
        <v>0.0025388765471278957</v>
      </c>
      <c r="S15" s="63">
        <v>3</v>
      </c>
      <c r="T15" s="241">
        <v>0.0011890606420927466</v>
      </c>
      <c r="U15" s="241">
        <v>-0.625</v>
      </c>
      <c r="V15" s="254" t="s">
        <v>531</v>
      </c>
    </row>
    <row r="16" spans="1:21" ht="15.75" thickBot="1">
      <c r="A16" s="179" t="s">
        <v>45</v>
      </c>
      <c r="B16" s="216" t="s">
        <v>311</v>
      </c>
      <c r="C16" s="233">
        <v>217</v>
      </c>
      <c r="D16" s="235">
        <v>0.08365458750963763</v>
      </c>
      <c r="E16" s="233">
        <v>217</v>
      </c>
      <c r="F16" s="235">
        <v>0.08235294117647059</v>
      </c>
      <c r="G16" s="233">
        <v>212</v>
      </c>
      <c r="H16" s="235">
        <v>0.08825978351373855</v>
      </c>
      <c r="I16" s="234">
        <v>237</v>
      </c>
      <c r="J16" s="180">
        <v>0.0902169775409212</v>
      </c>
      <c r="K16" s="233">
        <v>202</v>
      </c>
      <c r="L16" s="235">
        <v>0.07503714710252601</v>
      </c>
      <c r="M16" s="233">
        <v>191</v>
      </c>
      <c r="N16" s="235">
        <v>0.0685570710696339</v>
      </c>
      <c r="O16" s="233">
        <v>167</v>
      </c>
      <c r="P16" s="235">
        <v>0.06046343229543809</v>
      </c>
      <c r="Q16" s="233">
        <v>155</v>
      </c>
      <c r="R16" s="235">
        <v>0.049190733100602985</v>
      </c>
      <c r="S16" s="233">
        <v>106</v>
      </c>
      <c r="T16" s="235">
        <v>0.04201347602061038</v>
      </c>
      <c r="U16" s="180">
        <v>-0.3161290322580645</v>
      </c>
    </row>
    <row r="17" spans="1:22" ht="15">
      <c r="A17" s="242" t="s">
        <v>312</v>
      </c>
      <c r="B17" s="217" t="s">
        <v>313</v>
      </c>
      <c r="C17" s="66">
        <v>131</v>
      </c>
      <c r="D17" s="185">
        <v>0.050501156515034694</v>
      </c>
      <c r="E17" s="66">
        <v>145</v>
      </c>
      <c r="F17" s="185">
        <v>0.05502846299810247</v>
      </c>
      <c r="G17" s="66">
        <v>129</v>
      </c>
      <c r="H17" s="185">
        <v>0.053705245628642796</v>
      </c>
      <c r="I17" s="62">
        <v>133</v>
      </c>
      <c r="J17" s="189">
        <v>0.05062809288161401</v>
      </c>
      <c r="K17" s="66">
        <v>114</v>
      </c>
      <c r="L17" s="185">
        <v>0.04234769687964339</v>
      </c>
      <c r="M17" s="66">
        <v>91</v>
      </c>
      <c r="N17" s="185">
        <v>0.032663316582914576</v>
      </c>
      <c r="O17" s="66">
        <v>84</v>
      </c>
      <c r="P17" s="185">
        <v>0.03041274438812455</v>
      </c>
      <c r="Q17" s="66">
        <v>74</v>
      </c>
      <c r="R17" s="185">
        <v>0.02348460806093304</v>
      </c>
      <c r="S17" s="66">
        <v>48</v>
      </c>
      <c r="T17" s="185">
        <v>0.019024970273483946</v>
      </c>
      <c r="U17" s="189">
        <v>-0.35135135135135137</v>
      </c>
      <c r="V17" s="254" t="s">
        <v>532</v>
      </c>
    </row>
    <row r="18" spans="1:22" ht="15">
      <c r="A18" s="239" t="s">
        <v>314</v>
      </c>
      <c r="B18" s="213" t="s">
        <v>313</v>
      </c>
      <c r="C18" s="62">
        <v>54</v>
      </c>
      <c r="D18" s="189">
        <v>0.02081727062451812</v>
      </c>
      <c r="E18" s="62">
        <v>51</v>
      </c>
      <c r="F18" s="189">
        <v>0.01935483870967742</v>
      </c>
      <c r="G18" s="62">
        <v>65</v>
      </c>
      <c r="H18" s="189">
        <v>0.027060782681099085</v>
      </c>
      <c r="I18" s="62">
        <v>84</v>
      </c>
      <c r="J18" s="189">
        <v>0.03197563760944042</v>
      </c>
      <c r="K18" s="62">
        <v>70</v>
      </c>
      <c r="L18" s="189">
        <v>0.02600297176820208</v>
      </c>
      <c r="M18" s="62">
        <v>77</v>
      </c>
      <c r="N18" s="189">
        <v>0.02763819095477387</v>
      </c>
      <c r="O18" s="62">
        <v>68</v>
      </c>
      <c r="P18" s="189">
        <v>0.024619840695148443</v>
      </c>
      <c r="Q18" s="62">
        <v>73</v>
      </c>
      <c r="R18" s="189">
        <v>0.02316724849254205</v>
      </c>
      <c r="S18" s="62">
        <v>42</v>
      </c>
      <c r="T18" s="189">
        <v>0.016646848989298458</v>
      </c>
      <c r="U18" s="189">
        <v>-0.4246575342465753</v>
      </c>
      <c r="V18" s="254" t="s">
        <v>533</v>
      </c>
    </row>
    <row r="19" spans="1:22" ht="15.75" thickBot="1">
      <c r="A19" s="243" t="s">
        <v>315</v>
      </c>
      <c r="B19" s="215" t="s">
        <v>316</v>
      </c>
      <c r="C19" s="64">
        <v>32</v>
      </c>
      <c r="D19" s="244">
        <v>0.01233616037008481</v>
      </c>
      <c r="E19" s="64">
        <v>21</v>
      </c>
      <c r="F19" s="244">
        <v>0.007969639468690701</v>
      </c>
      <c r="G19" s="64">
        <v>18</v>
      </c>
      <c r="H19" s="244">
        <v>0.00749375520399667</v>
      </c>
      <c r="I19" s="64">
        <v>20</v>
      </c>
      <c r="J19" s="244">
        <v>0.007613247049866768</v>
      </c>
      <c r="K19" s="64">
        <v>18</v>
      </c>
      <c r="L19" s="244">
        <v>0.006686478454680534</v>
      </c>
      <c r="M19" s="64">
        <v>23</v>
      </c>
      <c r="N19" s="244">
        <v>0.008255563531945441</v>
      </c>
      <c r="O19" s="64">
        <v>15</v>
      </c>
      <c r="P19" s="244">
        <v>0.005430847212165097</v>
      </c>
      <c r="Q19" s="64">
        <v>8</v>
      </c>
      <c r="R19" s="244">
        <v>0.0025388765471278957</v>
      </c>
      <c r="S19" s="64">
        <v>16</v>
      </c>
      <c r="T19" s="244">
        <v>0.006341656757827983</v>
      </c>
      <c r="U19" s="244">
        <v>1</v>
      </c>
      <c r="V19" s="254" t="s">
        <v>534</v>
      </c>
    </row>
    <row r="20" spans="1:21" ht="29.25" thickBot="1">
      <c r="A20" s="179" t="s">
        <v>53</v>
      </c>
      <c r="B20" s="216" t="s">
        <v>317</v>
      </c>
      <c r="C20" s="233">
        <v>159</v>
      </c>
      <c r="D20" s="235">
        <v>0.061295296838858905</v>
      </c>
      <c r="E20" s="233">
        <v>156</v>
      </c>
      <c r="F20" s="235">
        <v>0.05920303605313093</v>
      </c>
      <c r="G20" s="233">
        <v>125</v>
      </c>
      <c r="H20" s="235">
        <v>0.05203996669442131</v>
      </c>
      <c r="I20" s="234">
        <v>132</v>
      </c>
      <c r="J20" s="180">
        <v>0.05024743052912067</v>
      </c>
      <c r="K20" s="233">
        <v>140</v>
      </c>
      <c r="L20" s="235">
        <v>0.052005943536404156</v>
      </c>
      <c r="M20" s="233">
        <v>127</v>
      </c>
      <c r="N20" s="235">
        <v>0.04558506819813353</v>
      </c>
      <c r="O20" s="233">
        <v>121</v>
      </c>
      <c r="P20" s="235">
        <v>0.04380883417813179</v>
      </c>
      <c r="Q20" s="233">
        <v>118</v>
      </c>
      <c r="R20" s="235">
        <v>0.03744842907013646</v>
      </c>
      <c r="S20" s="233">
        <v>102</v>
      </c>
      <c r="T20" s="235">
        <v>0.04042806183115339</v>
      </c>
      <c r="U20" s="180">
        <v>-0.13559322033898305</v>
      </c>
    </row>
    <row r="21" spans="1:22" ht="15">
      <c r="A21" s="237" t="s">
        <v>318</v>
      </c>
      <c r="B21" s="238" t="s">
        <v>319</v>
      </c>
      <c r="C21" s="66">
        <v>91</v>
      </c>
      <c r="D21" s="185">
        <v>0.03508095605242868</v>
      </c>
      <c r="E21" s="66">
        <v>72</v>
      </c>
      <c r="F21" s="185">
        <v>0.02732447817836812</v>
      </c>
      <c r="G21" s="66">
        <v>71</v>
      </c>
      <c r="H21" s="185">
        <v>0.029558701082431308</v>
      </c>
      <c r="I21" s="62">
        <v>66</v>
      </c>
      <c r="J21" s="189">
        <v>0.025123715264560333</v>
      </c>
      <c r="K21" s="66">
        <v>76</v>
      </c>
      <c r="L21" s="185">
        <v>0.02823179791976226</v>
      </c>
      <c r="M21" s="66">
        <v>63</v>
      </c>
      <c r="N21" s="185">
        <v>0.022613065326633167</v>
      </c>
      <c r="O21" s="66">
        <v>50</v>
      </c>
      <c r="P21" s="185">
        <v>0.01810282404055033</v>
      </c>
      <c r="Q21" s="66">
        <v>59</v>
      </c>
      <c r="R21" s="185">
        <v>0.018724214535068232</v>
      </c>
      <c r="S21" s="66">
        <v>47</v>
      </c>
      <c r="T21" s="185">
        <v>0.0186286167261197</v>
      </c>
      <c r="U21" s="189">
        <v>-0.2033898305084746</v>
      </c>
      <c r="V21" s="254" t="s">
        <v>535</v>
      </c>
    </row>
    <row r="22" spans="1:22" ht="15">
      <c r="A22" s="239" t="s">
        <v>320</v>
      </c>
      <c r="B22" s="213" t="s">
        <v>319</v>
      </c>
      <c r="C22" s="62">
        <v>53</v>
      </c>
      <c r="D22" s="189">
        <v>0.020431765612952967</v>
      </c>
      <c r="E22" s="62">
        <v>63</v>
      </c>
      <c r="F22" s="189">
        <v>0.023908918406072108</v>
      </c>
      <c r="G22" s="62">
        <v>42</v>
      </c>
      <c r="H22" s="189">
        <v>0.017485428809325562</v>
      </c>
      <c r="I22" s="62">
        <v>53</v>
      </c>
      <c r="J22" s="189">
        <v>0.020175104682146935</v>
      </c>
      <c r="K22" s="62">
        <v>54</v>
      </c>
      <c r="L22" s="189">
        <v>0.020059435364041603</v>
      </c>
      <c r="M22" s="62">
        <v>52</v>
      </c>
      <c r="N22" s="189">
        <v>0.01866475233309404</v>
      </c>
      <c r="O22" s="62">
        <v>58</v>
      </c>
      <c r="P22" s="189">
        <v>0.020999275887038378</v>
      </c>
      <c r="Q22" s="62">
        <v>51</v>
      </c>
      <c r="R22" s="189">
        <v>0.016185337987940335</v>
      </c>
      <c r="S22" s="62">
        <v>44</v>
      </c>
      <c r="T22" s="189">
        <v>0.01743955608402695</v>
      </c>
      <c r="U22" s="189">
        <v>-0.13725490196078433</v>
      </c>
      <c r="V22" s="254" t="s">
        <v>536</v>
      </c>
    </row>
    <row r="23" spans="1:22" ht="15.75" thickBot="1">
      <c r="A23" s="240" t="s">
        <v>321</v>
      </c>
      <c r="B23" s="214" t="s">
        <v>322</v>
      </c>
      <c r="C23" s="63">
        <v>15</v>
      </c>
      <c r="D23" s="241">
        <v>0.005782575173477255</v>
      </c>
      <c r="E23" s="63">
        <v>21</v>
      </c>
      <c r="F23" s="241">
        <v>0.007969639468690701</v>
      </c>
      <c r="G23" s="63">
        <v>12</v>
      </c>
      <c r="H23" s="241">
        <v>0.004995836802664446</v>
      </c>
      <c r="I23" s="63">
        <v>13</v>
      </c>
      <c r="J23" s="241">
        <v>0.0049486105824134</v>
      </c>
      <c r="K23" s="63">
        <v>10</v>
      </c>
      <c r="L23" s="241">
        <v>0.0037147102526002966</v>
      </c>
      <c r="M23" s="63">
        <v>12</v>
      </c>
      <c r="N23" s="241">
        <v>0.004307250538406317</v>
      </c>
      <c r="O23" s="63">
        <v>13</v>
      </c>
      <c r="P23" s="241">
        <v>0.004706734250543085</v>
      </c>
      <c r="Q23" s="63">
        <v>8</v>
      </c>
      <c r="R23" s="241">
        <v>0.0025388765471278957</v>
      </c>
      <c r="S23" s="63">
        <v>11</v>
      </c>
      <c r="T23" s="241">
        <v>0.004359889021006738</v>
      </c>
      <c r="U23" s="241">
        <v>0.375</v>
      </c>
      <c r="V23" s="254" t="s">
        <v>537</v>
      </c>
    </row>
    <row r="24" spans="1:21" ht="15.75" thickBot="1">
      <c r="A24" s="179" t="s">
        <v>62</v>
      </c>
      <c r="B24" s="216" t="s">
        <v>323</v>
      </c>
      <c r="C24" s="233">
        <v>103</v>
      </c>
      <c r="D24" s="235">
        <v>0.03970701619121048</v>
      </c>
      <c r="E24" s="233">
        <v>108</v>
      </c>
      <c r="F24" s="235">
        <v>0.04098671726755218</v>
      </c>
      <c r="G24" s="233">
        <v>109</v>
      </c>
      <c r="H24" s="235">
        <v>0.04537885095753539</v>
      </c>
      <c r="I24" s="234">
        <v>116</v>
      </c>
      <c r="J24" s="180">
        <v>0.044156832889227254</v>
      </c>
      <c r="K24" s="233">
        <v>127</v>
      </c>
      <c r="L24" s="235">
        <v>0.04717682020802378</v>
      </c>
      <c r="M24" s="233">
        <v>113</v>
      </c>
      <c r="N24" s="235">
        <v>0.04055994256999282</v>
      </c>
      <c r="O24" s="233">
        <v>113</v>
      </c>
      <c r="P24" s="235">
        <v>0.04091238233164374</v>
      </c>
      <c r="Q24" s="233">
        <v>149</v>
      </c>
      <c r="R24" s="235">
        <v>0.04728657569025706</v>
      </c>
      <c r="S24" s="233">
        <v>121</v>
      </c>
      <c r="T24" s="235">
        <v>0.047958779231074125</v>
      </c>
      <c r="U24" s="180">
        <v>-0.18791946308724833</v>
      </c>
    </row>
    <row r="25" spans="1:22" ht="15">
      <c r="A25" s="242" t="s">
        <v>324</v>
      </c>
      <c r="B25" s="217" t="s">
        <v>325</v>
      </c>
      <c r="C25" s="66">
        <v>5</v>
      </c>
      <c r="D25" s="185">
        <v>0.0019275250578257518</v>
      </c>
      <c r="E25" s="66">
        <v>7</v>
      </c>
      <c r="F25" s="185">
        <v>0.0026565464895635673</v>
      </c>
      <c r="G25" s="66">
        <v>2</v>
      </c>
      <c r="H25" s="185">
        <v>0.0008326394671107411</v>
      </c>
      <c r="I25" s="62">
        <v>5</v>
      </c>
      <c r="J25" s="189">
        <v>0.001903311762466692</v>
      </c>
      <c r="K25" s="66">
        <v>8</v>
      </c>
      <c r="L25" s="185">
        <v>0.0029717682020802376</v>
      </c>
      <c r="M25" s="66">
        <v>5</v>
      </c>
      <c r="N25" s="185">
        <v>0.0017946877243359654</v>
      </c>
      <c r="O25" s="66">
        <v>3</v>
      </c>
      <c r="P25" s="185">
        <v>0.0010861694424330196</v>
      </c>
      <c r="Q25" s="66">
        <v>5</v>
      </c>
      <c r="R25" s="185">
        <v>0.0015867978419549346</v>
      </c>
      <c r="S25" s="66">
        <v>2</v>
      </c>
      <c r="T25" s="185">
        <v>0.0007927070947284979</v>
      </c>
      <c r="U25" s="189">
        <v>-0.6</v>
      </c>
      <c r="V25" s="254" t="s">
        <v>538</v>
      </c>
    </row>
    <row r="26" spans="1:22" ht="15">
      <c r="A26" s="239" t="s">
        <v>326</v>
      </c>
      <c r="B26" s="213" t="s">
        <v>327</v>
      </c>
      <c r="C26" s="62">
        <v>59</v>
      </c>
      <c r="D26" s="189">
        <v>0.02274479568234387</v>
      </c>
      <c r="E26" s="62">
        <v>64</v>
      </c>
      <c r="F26" s="189">
        <v>0.02428842504743833</v>
      </c>
      <c r="G26" s="62">
        <v>70</v>
      </c>
      <c r="H26" s="189">
        <v>0.029142381348875937</v>
      </c>
      <c r="I26" s="62">
        <v>73</v>
      </c>
      <c r="J26" s="189">
        <v>0.027788351732013702</v>
      </c>
      <c r="K26" s="62">
        <v>75</v>
      </c>
      <c r="L26" s="189">
        <v>0.02786032689450223</v>
      </c>
      <c r="M26" s="62">
        <v>71</v>
      </c>
      <c r="N26" s="189">
        <v>0.025484565685570712</v>
      </c>
      <c r="O26" s="62">
        <v>85</v>
      </c>
      <c r="P26" s="189">
        <v>0.03077480086893556</v>
      </c>
      <c r="Q26" s="62">
        <v>105</v>
      </c>
      <c r="R26" s="189">
        <v>0.03332275468105363</v>
      </c>
      <c r="S26" s="62">
        <v>89</v>
      </c>
      <c r="T26" s="189">
        <v>0.035275465715418154</v>
      </c>
      <c r="U26" s="189">
        <v>-0.1523809523809524</v>
      </c>
      <c r="V26" s="254" t="s">
        <v>539</v>
      </c>
    </row>
    <row r="27" spans="1:22" ht="15">
      <c r="A27" s="239" t="s">
        <v>328</v>
      </c>
      <c r="B27" s="213" t="s">
        <v>329</v>
      </c>
      <c r="C27" s="62">
        <v>3</v>
      </c>
      <c r="D27" s="189">
        <v>0.001156515034695451</v>
      </c>
      <c r="E27" s="62">
        <v>4</v>
      </c>
      <c r="F27" s="189">
        <v>0.0015180265654648956</v>
      </c>
      <c r="G27" s="62">
        <v>2</v>
      </c>
      <c r="H27" s="189">
        <v>0.0008326394671107411</v>
      </c>
      <c r="I27" s="62">
        <v>5</v>
      </c>
      <c r="J27" s="189">
        <v>0.001903311762466692</v>
      </c>
      <c r="K27" s="62">
        <v>7</v>
      </c>
      <c r="L27" s="189">
        <v>0.0026002971768202075</v>
      </c>
      <c r="M27" s="62">
        <v>3</v>
      </c>
      <c r="N27" s="189">
        <v>0.0010768126346015793</v>
      </c>
      <c r="O27" s="62">
        <v>3</v>
      </c>
      <c r="P27" s="189">
        <v>0.0010861694424330196</v>
      </c>
      <c r="Q27" s="62">
        <v>6</v>
      </c>
      <c r="R27" s="189">
        <v>0.0019041574103459218</v>
      </c>
      <c r="S27" s="62">
        <v>0</v>
      </c>
      <c r="T27" s="189">
        <v>0</v>
      </c>
      <c r="U27" s="189">
        <v>-1</v>
      </c>
      <c r="V27" s="254" t="s">
        <v>540</v>
      </c>
    </row>
    <row r="28" spans="1:22" ht="15">
      <c r="A28" s="239" t="s">
        <v>330</v>
      </c>
      <c r="B28" s="245" t="s">
        <v>331</v>
      </c>
      <c r="C28" s="62">
        <v>16</v>
      </c>
      <c r="D28" s="189">
        <v>0.006168080185042405</v>
      </c>
      <c r="E28" s="62">
        <v>17</v>
      </c>
      <c r="F28" s="189">
        <v>0.0064516129032258064</v>
      </c>
      <c r="G28" s="62">
        <v>18</v>
      </c>
      <c r="H28" s="189">
        <v>0.00749375520399667</v>
      </c>
      <c r="I28" s="62">
        <v>16</v>
      </c>
      <c r="J28" s="189">
        <v>0.006090597639893415</v>
      </c>
      <c r="K28" s="62">
        <v>15</v>
      </c>
      <c r="L28" s="189">
        <v>0.005572065378900446</v>
      </c>
      <c r="M28" s="62">
        <v>15</v>
      </c>
      <c r="N28" s="189">
        <v>0.005384063173007897</v>
      </c>
      <c r="O28" s="62">
        <v>14</v>
      </c>
      <c r="P28" s="189">
        <v>0.005068790731354091</v>
      </c>
      <c r="Q28" s="62">
        <v>13</v>
      </c>
      <c r="R28" s="189">
        <v>0.004125674389082831</v>
      </c>
      <c r="S28" s="62">
        <v>15</v>
      </c>
      <c r="T28" s="189">
        <v>0.005945303210463734</v>
      </c>
      <c r="U28" s="189">
        <v>0.15384615384615385</v>
      </c>
      <c r="V28" s="254" t="s">
        <v>541</v>
      </c>
    </row>
    <row r="29" spans="1:22" ht="15">
      <c r="A29" s="239" t="s">
        <v>332</v>
      </c>
      <c r="B29" s="213" t="s">
        <v>333</v>
      </c>
      <c r="C29" s="62">
        <v>14</v>
      </c>
      <c r="D29" s="189">
        <v>0.005397070161912105</v>
      </c>
      <c r="E29" s="62">
        <v>12</v>
      </c>
      <c r="F29" s="189">
        <v>0.004554079696394687</v>
      </c>
      <c r="G29" s="62">
        <v>15</v>
      </c>
      <c r="H29" s="189">
        <v>0.0062447960033305576</v>
      </c>
      <c r="I29" s="62">
        <v>11</v>
      </c>
      <c r="J29" s="189">
        <v>0.004187285877426722</v>
      </c>
      <c r="K29" s="62">
        <v>19</v>
      </c>
      <c r="L29" s="189">
        <v>0.007057949479940565</v>
      </c>
      <c r="M29" s="62">
        <v>16</v>
      </c>
      <c r="N29" s="189">
        <v>0.00574300071787509</v>
      </c>
      <c r="O29" s="62">
        <v>6</v>
      </c>
      <c r="P29" s="189">
        <v>0.002172338884866039</v>
      </c>
      <c r="Q29" s="62">
        <v>10</v>
      </c>
      <c r="R29" s="189">
        <v>0.0031735956839098693</v>
      </c>
      <c r="S29" s="62">
        <v>13</v>
      </c>
      <c r="T29" s="189">
        <v>0.005152596115735236</v>
      </c>
      <c r="U29" s="189">
        <v>0.3</v>
      </c>
      <c r="V29" s="254" t="s">
        <v>542</v>
      </c>
    </row>
    <row r="30" spans="1:22" ht="15.75" thickBot="1">
      <c r="A30" s="243" t="s">
        <v>334</v>
      </c>
      <c r="B30" s="215" t="s">
        <v>335</v>
      </c>
      <c r="C30" s="64">
        <v>6</v>
      </c>
      <c r="D30" s="244">
        <v>0.002313030069390902</v>
      </c>
      <c r="E30" s="64">
        <v>4</v>
      </c>
      <c r="F30" s="244">
        <v>0.0015180265654648956</v>
      </c>
      <c r="G30" s="64">
        <v>2</v>
      </c>
      <c r="H30" s="244">
        <v>0.0008326394671107411</v>
      </c>
      <c r="I30" s="64">
        <v>6</v>
      </c>
      <c r="J30" s="244">
        <v>0.0022839741149600305</v>
      </c>
      <c r="K30" s="64">
        <v>3</v>
      </c>
      <c r="L30" s="244">
        <v>0.001114413075780089</v>
      </c>
      <c r="M30" s="64">
        <v>3</v>
      </c>
      <c r="N30" s="244">
        <v>0.0010768126346015793</v>
      </c>
      <c r="O30" s="64">
        <v>2</v>
      </c>
      <c r="P30" s="244">
        <v>0.000724112961622013</v>
      </c>
      <c r="Q30" s="64">
        <v>10</v>
      </c>
      <c r="R30" s="244">
        <v>0.0031735956839098693</v>
      </c>
      <c r="S30" s="64">
        <v>2</v>
      </c>
      <c r="T30" s="244">
        <v>0.0007927070947284979</v>
      </c>
      <c r="U30" s="244">
        <v>-0.8</v>
      </c>
      <c r="V30" s="254" t="s">
        <v>543</v>
      </c>
    </row>
    <row r="31" spans="1:21" ht="15.75" thickBot="1">
      <c r="A31" s="179" t="s">
        <v>336</v>
      </c>
      <c r="B31" s="216" t="s">
        <v>337</v>
      </c>
      <c r="C31" s="233">
        <v>710</v>
      </c>
      <c r="D31" s="235">
        <v>0.2737085582112567</v>
      </c>
      <c r="E31" s="233">
        <v>755</v>
      </c>
      <c r="F31" s="235">
        <v>0.286527514231499</v>
      </c>
      <c r="G31" s="233">
        <v>687</v>
      </c>
      <c r="H31" s="235">
        <v>0.28601165695253955</v>
      </c>
      <c r="I31" s="234">
        <v>761</v>
      </c>
      <c r="J31" s="180">
        <v>0.28968405024743055</v>
      </c>
      <c r="K31" s="233">
        <v>777</v>
      </c>
      <c r="L31" s="235">
        <v>0.2886329866270431</v>
      </c>
      <c r="M31" s="233">
        <v>903</v>
      </c>
      <c r="N31" s="235">
        <v>0.32412060301507534</v>
      </c>
      <c r="O31" s="233">
        <v>890</v>
      </c>
      <c r="P31" s="235">
        <v>0.3222302679217958</v>
      </c>
      <c r="Q31" s="233">
        <v>1129</v>
      </c>
      <c r="R31" s="235">
        <v>0.3582989527134243</v>
      </c>
      <c r="S31" s="233">
        <v>890</v>
      </c>
      <c r="T31" s="235">
        <v>0.3527546571541816</v>
      </c>
      <c r="U31" s="180">
        <v>-0.21169176262178918</v>
      </c>
    </row>
    <row r="32" spans="1:22" ht="15">
      <c r="A32" s="237" t="s">
        <v>338</v>
      </c>
      <c r="B32" s="238" t="s">
        <v>339</v>
      </c>
      <c r="C32" s="66">
        <v>11</v>
      </c>
      <c r="D32" s="185">
        <v>0.004240555127216654</v>
      </c>
      <c r="E32" s="66">
        <v>14</v>
      </c>
      <c r="F32" s="185">
        <v>0.005313092979127135</v>
      </c>
      <c r="G32" s="66">
        <v>13</v>
      </c>
      <c r="H32" s="185">
        <v>0.005412156536219817</v>
      </c>
      <c r="I32" s="62">
        <v>17</v>
      </c>
      <c r="J32" s="189">
        <v>0.006471259992386753</v>
      </c>
      <c r="K32" s="66">
        <v>24</v>
      </c>
      <c r="L32" s="185">
        <v>0.008915304606240713</v>
      </c>
      <c r="M32" s="66">
        <v>12</v>
      </c>
      <c r="N32" s="185">
        <v>0.004307250538406317</v>
      </c>
      <c r="O32" s="66">
        <v>20</v>
      </c>
      <c r="P32" s="185">
        <v>0.00724112961622013</v>
      </c>
      <c r="Q32" s="66">
        <v>14</v>
      </c>
      <c r="R32" s="185">
        <v>0.004443033957473819</v>
      </c>
      <c r="S32" s="66">
        <v>16</v>
      </c>
      <c r="T32" s="185">
        <v>0.006341656757827983</v>
      </c>
      <c r="U32" s="189">
        <v>0.14285714285714285</v>
      </c>
      <c r="V32" s="254" t="s">
        <v>544</v>
      </c>
    </row>
    <row r="33" spans="1:22" ht="15">
      <c r="A33" s="239" t="s">
        <v>340</v>
      </c>
      <c r="B33" s="213" t="s">
        <v>341</v>
      </c>
      <c r="C33" s="62">
        <v>224</v>
      </c>
      <c r="D33" s="189">
        <v>0.08635312259059368</v>
      </c>
      <c r="E33" s="62">
        <v>229</v>
      </c>
      <c r="F33" s="189">
        <v>0.08690702087286528</v>
      </c>
      <c r="G33" s="62">
        <v>214</v>
      </c>
      <c r="H33" s="189">
        <v>0.0890924229808493</v>
      </c>
      <c r="I33" s="62">
        <v>222</v>
      </c>
      <c r="J33" s="189">
        <v>0.08450704225352113</v>
      </c>
      <c r="K33" s="62">
        <v>237</v>
      </c>
      <c r="L33" s="189">
        <v>0.08803863298662705</v>
      </c>
      <c r="M33" s="62">
        <v>285</v>
      </c>
      <c r="N33" s="189">
        <v>0.10229720028715002</v>
      </c>
      <c r="O33" s="62">
        <v>280</v>
      </c>
      <c r="P33" s="189">
        <v>0.10137581462708183</v>
      </c>
      <c r="Q33" s="62">
        <v>383</v>
      </c>
      <c r="R33" s="189">
        <v>0.12154871469374802</v>
      </c>
      <c r="S33" s="62">
        <v>291</v>
      </c>
      <c r="T33" s="189">
        <v>0.11533888228299644</v>
      </c>
      <c r="U33" s="189">
        <v>-0.2402088772845953</v>
      </c>
      <c r="V33" s="254" t="s">
        <v>545</v>
      </c>
    </row>
    <row r="34" spans="1:22" ht="15">
      <c r="A34" s="239" t="s">
        <v>342</v>
      </c>
      <c r="B34" s="213" t="s">
        <v>343</v>
      </c>
      <c r="C34" s="62">
        <v>151</v>
      </c>
      <c r="D34" s="189">
        <v>0.0582112567463377</v>
      </c>
      <c r="E34" s="62">
        <v>169</v>
      </c>
      <c r="F34" s="189">
        <v>0.06413662239089184</v>
      </c>
      <c r="G34" s="62">
        <v>167</v>
      </c>
      <c r="H34" s="189">
        <v>0.06952539550374688</v>
      </c>
      <c r="I34" s="62">
        <v>170</v>
      </c>
      <c r="J34" s="189">
        <v>0.06471259992386753</v>
      </c>
      <c r="K34" s="62">
        <v>194</v>
      </c>
      <c r="L34" s="189">
        <v>0.07206537890044576</v>
      </c>
      <c r="M34" s="62">
        <v>234</v>
      </c>
      <c r="N34" s="189">
        <v>0.0839913854989232</v>
      </c>
      <c r="O34" s="62">
        <v>217</v>
      </c>
      <c r="P34" s="189">
        <v>0.07856625633598842</v>
      </c>
      <c r="Q34" s="62">
        <v>285</v>
      </c>
      <c r="R34" s="189">
        <v>0.0904474769914313</v>
      </c>
      <c r="S34" s="62">
        <v>206</v>
      </c>
      <c r="T34" s="189">
        <v>0.08164883075703527</v>
      </c>
      <c r="U34" s="189">
        <v>-0.2771929824561403</v>
      </c>
      <c r="V34" s="254" t="s">
        <v>546</v>
      </c>
    </row>
    <row r="35" spans="1:22" ht="15">
      <c r="A35" s="239" t="s">
        <v>344</v>
      </c>
      <c r="B35" s="213" t="s">
        <v>345</v>
      </c>
      <c r="C35" s="62">
        <v>74</v>
      </c>
      <c r="D35" s="189">
        <v>0.028527370855821126</v>
      </c>
      <c r="E35" s="62">
        <v>69</v>
      </c>
      <c r="F35" s="189">
        <v>0.026185958254269448</v>
      </c>
      <c r="G35" s="62">
        <v>70</v>
      </c>
      <c r="H35" s="189">
        <v>0.029142381348875937</v>
      </c>
      <c r="I35" s="62">
        <v>84</v>
      </c>
      <c r="J35" s="189">
        <v>0.03197563760944042</v>
      </c>
      <c r="K35" s="62">
        <v>66</v>
      </c>
      <c r="L35" s="189">
        <v>0.024517087667161964</v>
      </c>
      <c r="M35" s="62">
        <v>81</v>
      </c>
      <c r="N35" s="189">
        <v>0.029073941134242644</v>
      </c>
      <c r="O35" s="62">
        <v>75</v>
      </c>
      <c r="P35" s="189">
        <v>0.02715423606082549</v>
      </c>
      <c r="Q35" s="62">
        <v>98</v>
      </c>
      <c r="R35" s="189">
        <v>0.031101237702316722</v>
      </c>
      <c r="S35" s="62">
        <v>87</v>
      </c>
      <c r="T35" s="189">
        <v>0.034482758620689655</v>
      </c>
      <c r="U35" s="189">
        <v>-0.11224489795918367</v>
      </c>
      <c r="V35" s="254" t="s">
        <v>547</v>
      </c>
    </row>
    <row r="36" spans="1:22" ht="15">
      <c r="A36" s="239" t="s">
        <v>346</v>
      </c>
      <c r="B36" s="213" t="s">
        <v>347</v>
      </c>
      <c r="C36" s="62">
        <v>68</v>
      </c>
      <c r="D36" s="189">
        <v>0.026214340786430222</v>
      </c>
      <c r="E36" s="62">
        <v>51</v>
      </c>
      <c r="F36" s="189">
        <v>0.01935483870967742</v>
      </c>
      <c r="G36" s="62">
        <v>63</v>
      </c>
      <c r="H36" s="189">
        <v>0.026228143213988343</v>
      </c>
      <c r="I36" s="62">
        <v>67</v>
      </c>
      <c r="J36" s="189">
        <v>0.025504377617053674</v>
      </c>
      <c r="K36" s="62">
        <v>61</v>
      </c>
      <c r="L36" s="189">
        <v>0.022659732540861812</v>
      </c>
      <c r="M36" s="62">
        <v>81</v>
      </c>
      <c r="N36" s="189">
        <v>0.029073941134242644</v>
      </c>
      <c r="O36" s="62">
        <v>72</v>
      </c>
      <c r="P36" s="189">
        <v>0.02606806661839247</v>
      </c>
      <c r="Q36" s="62">
        <v>71</v>
      </c>
      <c r="R36" s="189">
        <v>0.022532529355760077</v>
      </c>
      <c r="S36" s="62">
        <v>68</v>
      </c>
      <c r="T36" s="189">
        <v>0.02695204122076893</v>
      </c>
      <c r="U36" s="189">
        <v>-0.04225352112676056</v>
      </c>
      <c r="V36" s="254" t="s">
        <v>548</v>
      </c>
    </row>
    <row r="37" spans="1:22" ht="15">
      <c r="A37" s="188">
        <v>55</v>
      </c>
      <c r="B37" s="213" t="s">
        <v>348</v>
      </c>
      <c r="C37" s="62">
        <v>154</v>
      </c>
      <c r="D37" s="189">
        <v>0.059367771781033155</v>
      </c>
      <c r="E37" s="62">
        <v>196</v>
      </c>
      <c r="F37" s="189">
        <v>0.07438330170777989</v>
      </c>
      <c r="G37" s="62">
        <v>136</v>
      </c>
      <c r="H37" s="189">
        <v>0.05661948376353039</v>
      </c>
      <c r="I37" s="62">
        <v>160</v>
      </c>
      <c r="J37" s="189">
        <v>0.06090597639893414</v>
      </c>
      <c r="K37" s="62">
        <v>162</v>
      </c>
      <c r="L37" s="189">
        <v>0.0601783060921248</v>
      </c>
      <c r="M37" s="62">
        <v>179</v>
      </c>
      <c r="N37" s="189">
        <v>0.06424982053122756</v>
      </c>
      <c r="O37" s="62">
        <v>192</v>
      </c>
      <c r="P37" s="189">
        <v>0.06951484431571325</v>
      </c>
      <c r="Q37" s="62">
        <v>237</v>
      </c>
      <c r="R37" s="189">
        <v>0.07521421770866392</v>
      </c>
      <c r="S37" s="62">
        <v>196</v>
      </c>
      <c r="T37" s="189">
        <v>0.07768529528339278</v>
      </c>
      <c r="U37" s="189">
        <v>-0.1729957805907173</v>
      </c>
      <c r="V37" s="254" t="s">
        <v>549</v>
      </c>
    </row>
    <row r="38" spans="1:22" ht="15">
      <c r="A38" s="239" t="s">
        <v>349</v>
      </c>
      <c r="B38" s="213" t="s">
        <v>350</v>
      </c>
      <c r="C38" s="62">
        <v>17</v>
      </c>
      <c r="D38" s="189">
        <v>0.0065535851966075555</v>
      </c>
      <c r="E38" s="62">
        <v>22</v>
      </c>
      <c r="F38" s="189">
        <v>0.008349146110056925</v>
      </c>
      <c r="G38" s="62">
        <v>15</v>
      </c>
      <c r="H38" s="189">
        <v>0.0062447960033305576</v>
      </c>
      <c r="I38" s="62">
        <v>36</v>
      </c>
      <c r="J38" s="189">
        <v>0.013703844689760183</v>
      </c>
      <c r="K38" s="62">
        <v>24</v>
      </c>
      <c r="L38" s="189">
        <v>0.008915304606240713</v>
      </c>
      <c r="M38" s="62">
        <v>26</v>
      </c>
      <c r="N38" s="189">
        <v>0.00933237616654702</v>
      </c>
      <c r="O38" s="62">
        <v>29</v>
      </c>
      <c r="P38" s="189">
        <v>0.010499637943519189</v>
      </c>
      <c r="Q38" s="62">
        <v>36</v>
      </c>
      <c r="R38" s="189">
        <v>0.011424944462075532</v>
      </c>
      <c r="S38" s="62">
        <v>21</v>
      </c>
      <c r="T38" s="189">
        <v>0.008323424494649229</v>
      </c>
      <c r="U38" s="189">
        <v>-0.4166666666666667</v>
      </c>
      <c r="V38" s="254" t="s">
        <v>550</v>
      </c>
    </row>
    <row r="39" spans="1:22" ht="15.75" thickBot="1">
      <c r="A39" s="240" t="s">
        <v>351</v>
      </c>
      <c r="B39" s="214" t="s">
        <v>352</v>
      </c>
      <c r="C39" s="63">
        <v>11</v>
      </c>
      <c r="D39" s="241">
        <v>0.004240555127216654</v>
      </c>
      <c r="E39" s="63">
        <v>5</v>
      </c>
      <c r="F39" s="241">
        <v>0.0018975332068311196</v>
      </c>
      <c r="G39" s="63">
        <v>9</v>
      </c>
      <c r="H39" s="241">
        <v>0.003746877601998335</v>
      </c>
      <c r="I39" s="63">
        <v>5</v>
      </c>
      <c r="J39" s="241">
        <v>0.001903311762466692</v>
      </c>
      <c r="K39" s="63">
        <v>9</v>
      </c>
      <c r="L39" s="241">
        <v>0.003343239227340267</v>
      </c>
      <c r="M39" s="63">
        <v>5</v>
      </c>
      <c r="N39" s="241">
        <v>0.0017946877243359654</v>
      </c>
      <c r="O39" s="63">
        <v>5</v>
      </c>
      <c r="P39" s="241">
        <v>0.0018102824040550326</v>
      </c>
      <c r="Q39" s="63">
        <v>5</v>
      </c>
      <c r="R39" s="241">
        <v>0.0015867978419549346</v>
      </c>
      <c r="S39" s="63">
        <v>5</v>
      </c>
      <c r="T39" s="241">
        <v>0.0019817677368212444</v>
      </c>
      <c r="U39" s="241">
        <v>0</v>
      </c>
      <c r="V39" s="254" t="s">
        <v>551</v>
      </c>
    </row>
    <row r="40" spans="1:21" ht="15.75" thickBot="1">
      <c r="A40" s="179" t="s">
        <v>76</v>
      </c>
      <c r="B40" s="216" t="s">
        <v>353</v>
      </c>
      <c r="C40" s="233">
        <v>670</v>
      </c>
      <c r="D40" s="235">
        <v>0.2582883577486507</v>
      </c>
      <c r="E40" s="233">
        <v>728</v>
      </c>
      <c r="F40" s="235">
        <v>0.27628083491461103</v>
      </c>
      <c r="G40" s="233">
        <v>636</v>
      </c>
      <c r="H40" s="235">
        <v>0.26477935054121565</v>
      </c>
      <c r="I40" s="234">
        <v>654</v>
      </c>
      <c r="J40" s="180">
        <v>0.24895317853064333</v>
      </c>
      <c r="K40" s="233">
        <v>715</v>
      </c>
      <c r="L40" s="235">
        <v>0.26560178306092125</v>
      </c>
      <c r="M40" s="233">
        <v>748</v>
      </c>
      <c r="N40" s="235">
        <v>0.2684852835606604</v>
      </c>
      <c r="O40" s="233">
        <v>723</v>
      </c>
      <c r="P40" s="235">
        <v>0.2617668356263578</v>
      </c>
      <c r="Q40" s="233">
        <v>774</v>
      </c>
      <c r="R40" s="235">
        <v>0.24563630593462393</v>
      </c>
      <c r="S40" s="233">
        <v>640</v>
      </c>
      <c r="T40" s="235">
        <v>0.25366627031311934</v>
      </c>
      <c r="U40" s="180">
        <v>-0.1731266149870801</v>
      </c>
    </row>
    <row r="41" spans="1:22" ht="15">
      <c r="A41" s="242" t="s">
        <v>354</v>
      </c>
      <c r="B41" s="217" t="s">
        <v>355</v>
      </c>
      <c r="C41" s="66">
        <v>19</v>
      </c>
      <c r="D41" s="185">
        <v>0.007324595219737857</v>
      </c>
      <c r="E41" s="66">
        <v>18</v>
      </c>
      <c r="F41" s="185">
        <v>0.00683111954459203</v>
      </c>
      <c r="G41" s="66">
        <v>12</v>
      </c>
      <c r="H41" s="185">
        <v>0.004995836802664446</v>
      </c>
      <c r="I41" s="62">
        <v>9</v>
      </c>
      <c r="J41" s="189">
        <v>0.0034259611724400457</v>
      </c>
      <c r="K41" s="66">
        <v>14</v>
      </c>
      <c r="L41" s="185">
        <v>0.005200594353640415</v>
      </c>
      <c r="M41" s="66">
        <v>22</v>
      </c>
      <c r="N41" s="185">
        <v>0.007896625987078248</v>
      </c>
      <c r="O41" s="66">
        <v>17</v>
      </c>
      <c r="P41" s="185">
        <v>0.006154960173787111</v>
      </c>
      <c r="Q41" s="66">
        <v>21</v>
      </c>
      <c r="R41" s="185">
        <v>0.006664550936210728</v>
      </c>
      <c r="S41" s="66">
        <v>16</v>
      </c>
      <c r="T41" s="185">
        <v>0.006341656757827983</v>
      </c>
      <c r="U41" s="189">
        <v>-0.23809523809523808</v>
      </c>
      <c r="V41" s="254" t="s">
        <v>552</v>
      </c>
    </row>
    <row r="42" spans="1:22" ht="15">
      <c r="A42" s="239" t="s">
        <v>356</v>
      </c>
      <c r="B42" s="213" t="s">
        <v>357</v>
      </c>
      <c r="C42" s="62">
        <v>33</v>
      </c>
      <c r="D42" s="189">
        <v>0.012721665381649962</v>
      </c>
      <c r="E42" s="62">
        <v>43</v>
      </c>
      <c r="F42" s="189">
        <v>0.01631878557874763</v>
      </c>
      <c r="G42" s="62">
        <v>38</v>
      </c>
      <c r="H42" s="189">
        <v>0.01582014987510408</v>
      </c>
      <c r="I42" s="62">
        <v>35</v>
      </c>
      <c r="J42" s="189">
        <v>0.013323182337266844</v>
      </c>
      <c r="K42" s="62">
        <v>50</v>
      </c>
      <c r="L42" s="189">
        <v>0.018573551263001486</v>
      </c>
      <c r="M42" s="62">
        <v>53</v>
      </c>
      <c r="N42" s="189">
        <v>0.019023689877961235</v>
      </c>
      <c r="O42" s="62">
        <v>47</v>
      </c>
      <c r="P42" s="189">
        <v>0.017016654598117305</v>
      </c>
      <c r="Q42" s="62">
        <v>56</v>
      </c>
      <c r="R42" s="189">
        <v>0.017772135829895275</v>
      </c>
      <c r="S42" s="62">
        <v>47</v>
      </c>
      <c r="T42" s="189">
        <v>0.0186286167261197</v>
      </c>
      <c r="U42" s="189">
        <v>-0.16071428571428573</v>
      </c>
      <c r="V42" s="254" t="s">
        <v>553</v>
      </c>
    </row>
    <row r="43" spans="1:22" ht="15">
      <c r="A43" s="239" t="s">
        <v>358</v>
      </c>
      <c r="B43" s="213" t="s">
        <v>359</v>
      </c>
      <c r="C43" s="62">
        <v>291</v>
      </c>
      <c r="D43" s="189">
        <v>0.11218195836545874</v>
      </c>
      <c r="E43" s="62">
        <v>308</v>
      </c>
      <c r="F43" s="189">
        <v>0.11688804554079696</v>
      </c>
      <c r="G43" s="62">
        <v>267</v>
      </c>
      <c r="H43" s="189">
        <v>0.11115736885928393</v>
      </c>
      <c r="I43" s="62">
        <v>271</v>
      </c>
      <c r="J43" s="189">
        <v>0.10315949752569471</v>
      </c>
      <c r="K43" s="62">
        <v>278</v>
      </c>
      <c r="L43" s="189">
        <v>0.10326894502228826</v>
      </c>
      <c r="M43" s="62">
        <v>314</v>
      </c>
      <c r="N43" s="189">
        <v>0.11270638908829862</v>
      </c>
      <c r="O43" s="62">
        <v>304</v>
      </c>
      <c r="P43" s="189">
        <v>0.11006517016654599</v>
      </c>
      <c r="Q43" s="62">
        <v>339</v>
      </c>
      <c r="R43" s="189">
        <v>0.10758489368454459</v>
      </c>
      <c r="S43" s="62">
        <v>285</v>
      </c>
      <c r="T43" s="189">
        <v>0.11296076099881094</v>
      </c>
      <c r="U43" s="189">
        <v>-0.1592920353982301</v>
      </c>
      <c r="V43" s="254" t="s">
        <v>554</v>
      </c>
    </row>
    <row r="44" spans="1:22" ht="15">
      <c r="A44" s="239" t="s">
        <v>360</v>
      </c>
      <c r="B44" s="213" t="s">
        <v>361</v>
      </c>
      <c r="C44" s="62">
        <v>168</v>
      </c>
      <c r="D44" s="189">
        <v>0.06476484194294525</v>
      </c>
      <c r="E44" s="62">
        <v>202</v>
      </c>
      <c r="F44" s="189">
        <v>0.07666034155597723</v>
      </c>
      <c r="G44" s="62">
        <v>165</v>
      </c>
      <c r="H44" s="189">
        <v>0.06869275603663613</v>
      </c>
      <c r="I44" s="62">
        <v>147</v>
      </c>
      <c r="J44" s="189">
        <v>0.05595736581652075</v>
      </c>
      <c r="K44" s="62">
        <v>190</v>
      </c>
      <c r="L44" s="189">
        <v>0.07057949479940565</v>
      </c>
      <c r="M44" s="62">
        <v>183</v>
      </c>
      <c r="N44" s="189">
        <v>0.06568557071069633</v>
      </c>
      <c r="O44" s="62">
        <v>182</v>
      </c>
      <c r="P44" s="189">
        <v>0.0658942795076032</v>
      </c>
      <c r="Q44" s="62">
        <v>188</v>
      </c>
      <c r="R44" s="189">
        <v>0.05966359885750555</v>
      </c>
      <c r="S44" s="62">
        <v>165</v>
      </c>
      <c r="T44" s="189">
        <v>0.06539833531510107</v>
      </c>
      <c r="U44" s="189">
        <v>-0.12234042553191489</v>
      </c>
      <c r="V44" s="254" t="s">
        <v>555</v>
      </c>
    </row>
    <row r="45" spans="1:22" ht="15">
      <c r="A45" s="239" t="s">
        <v>362</v>
      </c>
      <c r="B45" s="213" t="s">
        <v>363</v>
      </c>
      <c r="C45" s="62">
        <v>116</v>
      </c>
      <c r="D45" s="189">
        <v>0.04471858134155744</v>
      </c>
      <c r="E45" s="62">
        <v>122</v>
      </c>
      <c r="F45" s="189">
        <v>0.04629981024667932</v>
      </c>
      <c r="G45" s="62">
        <v>109</v>
      </c>
      <c r="H45" s="189">
        <v>0.04537885095753539</v>
      </c>
      <c r="I45" s="62">
        <v>141</v>
      </c>
      <c r="J45" s="189">
        <v>0.05367339170156071</v>
      </c>
      <c r="K45" s="62">
        <v>139</v>
      </c>
      <c r="L45" s="189">
        <v>0.05163447251114413</v>
      </c>
      <c r="M45" s="62">
        <v>137</v>
      </c>
      <c r="N45" s="189">
        <v>0.04917444364680545</v>
      </c>
      <c r="O45" s="62">
        <v>134</v>
      </c>
      <c r="P45" s="189">
        <v>0.048515568428674875</v>
      </c>
      <c r="Q45" s="62">
        <v>136</v>
      </c>
      <c r="R45" s="189">
        <v>0.04316090130117423</v>
      </c>
      <c r="S45" s="62">
        <v>95</v>
      </c>
      <c r="T45" s="189">
        <v>0.037653586999603646</v>
      </c>
      <c r="U45" s="189">
        <v>-0.3014705882352941</v>
      </c>
      <c r="V45" s="254" t="s">
        <v>556</v>
      </c>
    </row>
    <row r="46" spans="1:22" ht="15">
      <c r="A46" s="239" t="s">
        <v>364</v>
      </c>
      <c r="B46" s="213" t="s">
        <v>365</v>
      </c>
      <c r="C46" s="62">
        <v>9</v>
      </c>
      <c r="D46" s="189">
        <v>0.003469545104086353</v>
      </c>
      <c r="E46" s="62">
        <v>4</v>
      </c>
      <c r="F46" s="189">
        <v>0.0015180265654648956</v>
      </c>
      <c r="G46" s="62">
        <v>17</v>
      </c>
      <c r="H46" s="189">
        <v>0.007077435470441299</v>
      </c>
      <c r="I46" s="62">
        <v>9</v>
      </c>
      <c r="J46" s="189">
        <v>0.0034259611724400457</v>
      </c>
      <c r="K46" s="62">
        <v>11</v>
      </c>
      <c r="L46" s="189">
        <v>0.004086181277860327</v>
      </c>
      <c r="M46" s="62">
        <v>7</v>
      </c>
      <c r="N46" s="189">
        <v>0.0025125628140703514</v>
      </c>
      <c r="O46" s="62">
        <v>11</v>
      </c>
      <c r="P46" s="189">
        <v>0.0039826212889210715</v>
      </c>
      <c r="Q46" s="62">
        <v>10</v>
      </c>
      <c r="R46" s="189">
        <v>0.0031735956839098693</v>
      </c>
      <c r="S46" s="62">
        <v>8</v>
      </c>
      <c r="T46" s="189">
        <v>0.0031708283789139914</v>
      </c>
      <c r="U46" s="189">
        <v>-0.2</v>
      </c>
      <c r="V46" s="254" t="s">
        <v>557</v>
      </c>
    </row>
    <row r="47" spans="1:22" ht="15">
      <c r="A47" s="239" t="s">
        <v>366</v>
      </c>
      <c r="B47" s="213" t="s">
        <v>367</v>
      </c>
      <c r="C47" s="62">
        <v>24</v>
      </c>
      <c r="D47" s="189">
        <v>0.009252120277563608</v>
      </c>
      <c r="E47" s="62">
        <v>24</v>
      </c>
      <c r="F47" s="189">
        <v>0.009108159392789373</v>
      </c>
      <c r="G47" s="62">
        <v>21</v>
      </c>
      <c r="H47" s="189">
        <v>0.008742714404662781</v>
      </c>
      <c r="I47" s="62">
        <v>30</v>
      </c>
      <c r="J47" s="189">
        <v>0.011419870574800152</v>
      </c>
      <c r="K47" s="62">
        <v>25</v>
      </c>
      <c r="L47" s="189">
        <v>0.009286775631500743</v>
      </c>
      <c r="M47" s="62">
        <v>23</v>
      </c>
      <c r="N47" s="189">
        <v>0.008255563531945441</v>
      </c>
      <c r="O47" s="62">
        <v>22</v>
      </c>
      <c r="P47" s="189">
        <v>0.007965242577842143</v>
      </c>
      <c r="Q47" s="62">
        <v>15</v>
      </c>
      <c r="R47" s="189">
        <v>0.004760393525864805</v>
      </c>
      <c r="S47" s="62">
        <v>14</v>
      </c>
      <c r="T47" s="189">
        <v>0.005548949663099485</v>
      </c>
      <c r="U47" s="189">
        <v>-0.06666666666666667</v>
      </c>
      <c r="V47" s="254" t="s">
        <v>558</v>
      </c>
    </row>
    <row r="48" spans="1:22" ht="15.75" thickBot="1">
      <c r="A48" s="243" t="s">
        <v>368</v>
      </c>
      <c r="B48" s="215" t="s">
        <v>369</v>
      </c>
      <c r="C48" s="64">
        <v>10</v>
      </c>
      <c r="D48" s="244">
        <v>0.0038550501156515036</v>
      </c>
      <c r="E48" s="64">
        <v>7</v>
      </c>
      <c r="F48" s="244">
        <v>0.0026565464895635673</v>
      </c>
      <c r="G48" s="64">
        <v>7</v>
      </c>
      <c r="H48" s="244">
        <v>0.0029142381348875937</v>
      </c>
      <c r="I48" s="64">
        <v>12</v>
      </c>
      <c r="J48" s="244">
        <v>0.004567948229920061</v>
      </c>
      <c r="K48" s="64">
        <v>8</v>
      </c>
      <c r="L48" s="244">
        <v>0.0029717682020802376</v>
      </c>
      <c r="M48" s="64">
        <v>9</v>
      </c>
      <c r="N48" s="244">
        <v>0.003230437903804738</v>
      </c>
      <c r="O48" s="64">
        <v>6</v>
      </c>
      <c r="P48" s="244">
        <v>0.002172338884866039</v>
      </c>
      <c r="Q48" s="64">
        <v>9</v>
      </c>
      <c r="R48" s="244">
        <v>0.002856236115518883</v>
      </c>
      <c r="S48" s="64">
        <v>10</v>
      </c>
      <c r="T48" s="244">
        <v>0.003963535473642489</v>
      </c>
      <c r="U48" s="244">
        <v>0.1111111111111111</v>
      </c>
      <c r="V48" s="254" t="s">
        <v>559</v>
      </c>
    </row>
    <row r="49" spans="1:21" ht="15.75" thickBot="1">
      <c r="A49" s="179" t="s">
        <v>84</v>
      </c>
      <c r="B49" s="216" t="s">
        <v>370</v>
      </c>
      <c r="C49" s="233">
        <v>423</v>
      </c>
      <c r="D49" s="235">
        <v>0.1630686198920586</v>
      </c>
      <c r="E49" s="233">
        <v>403</v>
      </c>
      <c r="F49" s="235">
        <v>0.15294117647058825</v>
      </c>
      <c r="G49" s="233">
        <v>368</v>
      </c>
      <c r="H49" s="235">
        <v>0.15320566194837634</v>
      </c>
      <c r="I49" s="234">
        <v>458</v>
      </c>
      <c r="J49" s="180">
        <v>0.17434335744194898</v>
      </c>
      <c r="K49" s="233">
        <v>444</v>
      </c>
      <c r="L49" s="235">
        <v>0.1649331352154532</v>
      </c>
      <c r="M49" s="233">
        <v>438</v>
      </c>
      <c r="N49" s="235">
        <v>0.15721464465183058</v>
      </c>
      <c r="O49" s="233">
        <v>464</v>
      </c>
      <c r="P49" s="235">
        <v>0.16799420709630702</v>
      </c>
      <c r="Q49" s="233">
        <v>523</v>
      </c>
      <c r="R49" s="235">
        <v>0.1659790542684862</v>
      </c>
      <c r="S49" s="233">
        <v>403</v>
      </c>
      <c r="T49" s="235">
        <v>0.15973047958779232</v>
      </c>
      <c r="U49" s="180">
        <v>-0.2294455066921606</v>
      </c>
    </row>
    <row r="50" spans="1:22" ht="28.5">
      <c r="A50" s="237" t="s">
        <v>371</v>
      </c>
      <c r="B50" s="238" t="s">
        <v>372</v>
      </c>
      <c r="C50" s="66">
        <v>39</v>
      </c>
      <c r="D50" s="185">
        <v>0.015034695451040863</v>
      </c>
      <c r="E50" s="66">
        <v>37</v>
      </c>
      <c r="F50" s="185">
        <v>0.014041745730550285</v>
      </c>
      <c r="G50" s="66">
        <v>29</v>
      </c>
      <c r="H50" s="185">
        <v>0.012073272273105746</v>
      </c>
      <c r="I50" s="62">
        <v>35</v>
      </c>
      <c r="J50" s="189">
        <v>0.013323182337266844</v>
      </c>
      <c r="K50" s="66">
        <v>31</v>
      </c>
      <c r="L50" s="185">
        <v>0.011515601783060922</v>
      </c>
      <c r="M50" s="66">
        <v>27</v>
      </c>
      <c r="N50" s="185">
        <v>0.009691313711414214</v>
      </c>
      <c r="O50" s="66">
        <v>36</v>
      </c>
      <c r="P50" s="185">
        <v>0.013034033309196235</v>
      </c>
      <c r="Q50" s="66">
        <v>44</v>
      </c>
      <c r="R50" s="185">
        <v>0.013963821009203427</v>
      </c>
      <c r="S50" s="66">
        <v>34</v>
      </c>
      <c r="T50" s="185">
        <v>0.013476020610384465</v>
      </c>
      <c r="U50" s="189">
        <v>-0.22727272727272727</v>
      </c>
      <c r="V50" s="254" t="s">
        <v>560</v>
      </c>
    </row>
    <row r="51" spans="1:22" ht="15">
      <c r="A51" s="239" t="s">
        <v>373</v>
      </c>
      <c r="B51" s="213" t="s">
        <v>374</v>
      </c>
      <c r="C51" s="62">
        <v>10</v>
      </c>
      <c r="D51" s="189">
        <v>0.0038550501156515036</v>
      </c>
      <c r="E51" s="62">
        <v>10</v>
      </c>
      <c r="F51" s="189">
        <v>0.003795066413662239</v>
      </c>
      <c r="G51" s="62">
        <v>13</v>
      </c>
      <c r="H51" s="189">
        <v>0.005412156536219817</v>
      </c>
      <c r="I51" s="62">
        <v>8</v>
      </c>
      <c r="J51" s="189">
        <v>0.0030452988199467074</v>
      </c>
      <c r="K51" s="62">
        <v>11</v>
      </c>
      <c r="L51" s="189">
        <v>0.004086181277860327</v>
      </c>
      <c r="M51" s="62">
        <v>14</v>
      </c>
      <c r="N51" s="189">
        <v>0.005025125628140703</v>
      </c>
      <c r="O51" s="62">
        <v>11</v>
      </c>
      <c r="P51" s="189">
        <v>0.0039826212889210715</v>
      </c>
      <c r="Q51" s="62">
        <v>10</v>
      </c>
      <c r="R51" s="189">
        <v>0.0031735956839098693</v>
      </c>
      <c r="S51" s="62">
        <v>6</v>
      </c>
      <c r="T51" s="189">
        <v>0.0023781212841854932</v>
      </c>
      <c r="U51" s="189">
        <v>-0.4</v>
      </c>
      <c r="V51" s="254" t="s">
        <v>561</v>
      </c>
    </row>
    <row r="52" spans="1:22" ht="15.75" thickBot="1">
      <c r="A52" s="240" t="s">
        <v>375</v>
      </c>
      <c r="B52" s="214" t="s">
        <v>376</v>
      </c>
      <c r="C52" s="63">
        <v>374</v>
      </c>
      <c r="D52" s="241">
        <v>0.14417887432536622</v>
      </c>
      <c r="E52" s="63">
        <v>356</v>
      </c>
      <c r="F52" s="241">
        <v>0.1351043643263757</v>
      </c>
      <c r="G52" s="63">
        <v>326</v>
      </c>
      <c r="H52" s="241">
        <v>0.1357202331390508</v>
      </c>
      <c r="I52" s="63">
        <v>415</v>
      </c>
      <c r="J52" s="241">
        <v>0.15797487628473544</v>
      </c>
      <c r="K52" s="63">
        <v>402</v>
      </c>
      <c r="L52" s="241">
        <v>0.14933135215453194</v>
      </c>
      <c r="M52" s="63">
        <v>397</v>
      </c>
      <c r="N52" s="241">
        <v>0.14249820531227567</v>
      </c>
      <c r="O52" s="63">
        <v>417</v>
      </c>
      <c r="P52" s="241">
        <v>0.15097755249818973</v>
      </c>
      <c r="Q52" s="63">
        <v>469</v>
      </c>
      <c r="R52" s="241">
        <v>0.1488416375753729</v>
      </c>
      <c r="S52" s="63">
        <v>363</v>
      </c>
      <c r="T52" s="241">
        <v>0.14387633769322236</v>
      </c>
      <c r="U52" s="241">
        <v>-0.2260127931769723</v>
      </c>
      <c r="V52" s="254" t="s">
        <v>562</v>
      </c>
    </row>
    <row r="53" spans="1:22" ht="15.75" thickBot="1">
      <c r="A53" s="179" t="s">
        <v>377</v>
      </c>
      <c r="B53" s="216" t="s">
        <v>378</v>
      </c>
      <c r="C53" s="246">
        <v>101</v>
      </c>
      <c r="D53" s="247">
        <v>0.038936006168080184</v>
      </c>
      <c r="E53" s="246">
        <v>59</v>
      </c>
      <c r="F53" s="247">
        <v>0.022390891840607212</v>
      </c>
      <c r="G53" s="246">
        <v>57</v>
      </c>
      <c r="H53" s="247">
        <v>0.02373022481265612</v>
      </c>
      <c r="I53" s="234">
        <v>60</v>
      </c>
      <c r="J53" s="180">
        <v>0.022839741149600305</v>
      </c>
      <c r="K53" s="246">
        <v>66</v>
      </c>
      <c r="L53" s="247">
        <v>0.024517087667161964</v>
      </c>
      <c r="M53" s="246">
        <v>72</v>
      </c>
      <c r="N53" s="247">
        <v>0.025843503230437905</v>
      </c>
      <c r="O53" s="246">
        <v>61</v>
      </c>
      <c r="P53" s="247">
        <v>0.022085445329471397</v>
      </c>
      <c r="Q53" s="246">
        <v>71</v>
      </c>
      <c r="R53" s="247">
        <v>0.022532529355760077</v>
      </c>
      <c r="S53" s="246">
        <v>55</v>
      </c>
      <c r="T53" s="247">
        <v>0.02179944510503369</v>
      </c>
      <c r="U53" s="180">
        <v>-0.22535211267605634</v>
      </c>
      <c r="V53" s="254" t="s">
        <v>563</v>
      </c>
    </row>
    <row r="54" spans="1:22" ht="15.75" thickBot="1">
      <c r="A54" s="300" t="s">
        <v>103</v>
      </c>
      <c r="B54" s="301"/>
      <c r="C54" s="55">
        <v>2594</v>
      </c>
      <c r="D54" s="29">
        <v>1</v>
      </c>
      <c r="E54" s="55">
        <v>2635</v>
      </c>
      <c r="F54" s="29">
        <v>1</v>
      </c>
      <c r="G54" s="55">
        <v>2402</v>
      </c>
      <c r="H54" s="29">
        <v>1</v>
      </c>
      <c r="I54" s="55">
        <v>2627</v>
      </c>
      <c r="J54" s="29">
        <v>1</v>
      </c>
      <c r="K54" s="55">
        <v>2692</v>
      </c>
      <c r="L54" s="29">
        <v>1</v>
      </c>
      <c r="M54" s="55">
        <v>2786</v>
      </c>
      <c r="N54" s="29">
        <v>1</v>
      </c>
      <c r="O54" s="55">
        <v>2762</v>
      </c>
      <c r="P54" s="29">
        <v>1</v>
      </c>
      <c r="Q54" s="55">
        <v>3151</v>
      </c>
      <c r="R54" s="29">
        <v>1</v>
      </c>
      <c r="S54" s="55">
        <v>2523</v>
      </c>
      <c r="T54" s="29">
        <v>1</v>
      </c>
      <c r="U54" s="65">
        <v>-0.19930180894953983</v>
      </c>
      <c r="V54" s="254" t="s">
        <v>435</v>
      </c>
    </row>
    <row r="55" spans="1:21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3:20" ht="15">
      <c r="M56" s="270"/>
      <c r="O56" s="270" t="s">
        <v>626</v>
      </c>
      <c r="Q56" s="270" t="s">
        <v>626</v>
      </c>
      <c r="S56" s="270">
        <f>SUM(S53,S49,S40,S31,S24,S20,S16,S7,S6)</f>
        <v>2523</v>
      </c>
      <c r="T56" s="280">
        <f>SUM(T53,T49,T40,T31,T24,T20,T16,T7,T6)</f>
        <v>1.0000000000000002</v>
      </c>
    </row>
  </sheetData>
  <sheetProtection/>
  <mergeCells count="16">
    <mergeCell ref="G4:H4"/>
    <mergeCell ref="K4:L4"/>
    <mergeCell ref="I4:J4"/>
    <mergeCell ref="O4:P4"/>
    <mergeCell ref="A54:B54"/>
    <mergeCell ref="Q4:R4"/>
    <mergeCell ref="A1:U1"/>
    <mergeCell ref="A2:U2"/>
    <mergeCell ref="A3:A5"/>
    <mergeCell ref="B3:B5"/>
    <mergeCell ref="C3:T3"/>
    <mergeCell ref="U3:U5"/>
    <mergeCell ref="M4:N4"/>
    <mergeCell ref="S4:T4"/>
    <mergeCell ref="C4:D4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0.7109375" style="165" customWidth="1"/>
    <col min="2" max="2" width="59.57421875" style="165" bestFit="1" customWidth="1"/>
    <col min="3" max="8" width="21.57421875" style="165" customWidth="1"/>
    <col min="9" max="16384" width="9.140625" style="165" customWidth="1"/>
  </cols>
  <sheetData>
    <row r="1" spans="1:8" ht="24.75" customHeight="1" thickBot="1" thickTop="1">
      <c r="A1" s="326" t="s">
        <v>622</v>
      </c>
      <c r="B1" s="327"/>
      <c r="C1" s="327"/>
      <c r="D1" s="327"/>
      <c r="E1" s="327"/>
      <c r="F1" s="327"/>
      <c r="G1" s="327"/>
      <c r="H1" s="349"/>
    </row>
    <row r="2" spans="1:8" ht="19.5" customHeight="1" thickBot="1" thickTop="1">
      <c r="A2" s="305" t="s">
        <v>289</v>
      </c>
      <c r="B2" s="308" t="s">
        <v>379</v>
      </c>
      <c r="C2" s="317" t="s">
        <v>104</v>
      </c>
      <c r="D2" s="320"/>
      <c r="E2" s="320"/>
      <c r="F2" s="319"/>
      <c r="G2" s="342" t="s">
        <v>103</v>
      </c>
      <c r="H2" s="363"/>
    </row>
    <row r="3" spans="1:8" ht="19.5" customHeight="1">
      <c r="A3" s="306"/>
      <c r="B3" s="309"/>
      <c r="C3" s="357" t="s">
        <v>105</v>
      </c>
      <c r="D3" s="358"/>
      <c r="E3" s="357" t="s">
        <v>106</v>
      </c>
      <c r="F3" s="358"/>
      <c r="G3" s="342"/>
      <c r="H3" s="363"/>
    </row>
    <row r="4" spans="1:8" ht="19.5" customHeight="1" thickBot="1">
      <c r="A4" s="307"/>
      <c r="B4" s="310"/>
      <c r="C4" s="35" t="s">
        <v>33</v>
      </c>
      <c r="D4" s="134" t="s">
        <v>34</v>
      </c>
      <c r="E4" s="35" t="s">
        <v>33</v>
      </c>
      <c r="F4" s="27" t="s">
        <v>34</v>
      </c>
      <c r="G4" s="35" t="s">
        <v>33</v>
      </c>
      <c r="H4" s="27" t="s">
        <v>34</v>
      </c>
    </row>
    <row r="5" spans="1:9" ht="15.75" thickBot="1">
      <c r="A5" s="179" t="s">
        <v>35</v>
      </c>
      <c r="B5" s="216" t="s">
        <v>293</v>
      </c>
      <c r="C5" s="234">
        <v>39</v>
      </c>
      <c r="D5" s="181">
        <v>0.03362068965517241</v>
      </c>
      <c r="E5" s="234">
        <v>38</v>
      </c>
      <c r="F5" s="180">
        <v>0.02787967718268526</v>
      </c>
      <c r="G5" s="234">
        <v>77</v>
      </c>
      <c r="H5" s="180">
        <v>0.030519223147047168</v>
      </c>
      <c r="I5" s="254" t="s">
        <v>523</v>
      </c>
    </row>
    <row r="6" spans="1:9" ht="15.75" thickBot="1">
      <c r="A6" s="179" t="s">
        <v>37</v>
      </c>
      <c r="B6" s="216" t="s">
        <v>294</v>
      </c>
      <c r="C6" s="234">
        <v>60</v>
      </c>
      <c r="D6" s="181">
        <v>0.05172413793103448</v>
      </c>
      <c r="E6" s="234">
        <v>69</v>
      </c>
      <c r="F6" s="180">
        <v>0.050623624358033754</v>
      </c>
      <c r="G6" s="234">
        <v>129</v>
      </c>
      <c r="H6" s="180">
        <v>0.0511296076099881</v>
      </c>
      <c r="I6" s="254"/>
    </row>
    <row r="7" spans="1:9" ht="15">
      <c r="A7" s="237" t="s">
        <v>295</v>
      </c>
      <c r="B7" s="238" t="s">
        <v>296</v>
      </c>
      <c r="C7" s="66">
        <v>10</v>
      </c>
      <c r="D7" s="186">
        <v>0.008620689655172414</v>
      </c>
      <c r="E7" s="66">
        <v>19</v>
      </c>
      <c r="F7" s="185">
        <v>0.01393983859134263</v>
      </c>
      <c r="G7" s="66">
        <v>29</v>
      </c>
      <c r="H7" s="185">
        <v>0.011494252873563218</v>
      </c>
      <c r="I7" s="254" t="s">
        <v>524</v>
      </c>
    </row>
    <row r="8" spans="1:9" ht="15">
      <c r="A8" s="239" t="s">
        <v>297</v>
      </c>
      <c r="B8" s="213" t="s">
        <v>298</v>
      </c>
      <c r="C8" s="62">
        <v>14</v>
      </c>
      <c r="D8" s="190">
        <v>0.01206896551724138</v>
      </c>
      <c r="E8" s="62">
        <v>20</v>
      </c>
      <c r="F8" s="189">
        <v>0.01467351430667645</v>
      </c>
      <c r="G8" s="62">
        <v>34</v>
      </c>
      <c r="H8" s="189">
        <v>0.013476020610384465</v>
      </c>
      <c r="I8" s="254" t="s">
        <v>525</v>
      </c>
    </row>
    <row r="9" spans="1:9" ht="15">
      <c r="A9" s="239" t="s">
        <v>299</v>
      </c>
      <c r="B9" s="213" t="s">
        <v>300</v>
      </c>
      <c r="C9" s="62">
        <v>20</v>
      </c>
      <c r="D9" s="190">
        <v>0.017241379310344827</v>
      </c>
      <c r="E9" s="62">
        <v>16</v>
      </c>
      <c r="F9" s="189">
        <v>0.01173881144534116</v>
      </c>
      <c r="G9" s="62">
        <v>36</v>
      </c>
      <c r="H9" s="189">
        <v>0.01426872770511296</v>
      </c>
      <c r="I9" s="254" t="s">
        <v>526</v>
      </c>
    </row>
    <row r="10" spans="1:9" ht="15">
      <c r="A10" s="239" t="s">
        <v>301</v>
      </c>
      <c r="B10" s="213" t="s">
        <v>302</v>
      </c>
      <c r="C10" s="62">
        <v>1</v>
      </c>
      <c r="D10" s="190">
        <v>0.0008620689655172415</v>
      </c>
      <c r="E10" s="62">
        <v>1</v>
      </c>
      <c r="F10" s="189">
        <v>0.0007336757153338225</v>
      </c>
      <c r="G10" s="62">
        <v>2</v>
      </c>
      <c r="H10" s="189">
        <v>0.0007927070947284979</v>
      </c>
      <c r="I10" s="254" t="s">
        <v>527</v>
      </c>
    </row>
    <row r="11" spans="1:9" ht="15">
      <c r="A11" s="239" t="s">
        <v>303</v>
      </c>
      <c r="B11" s="213" t="s">
        <v>304</v>
      </c>
      <c r="C11" s="62">
        <v>0</v>
      </c>
      <c r="D11" s="190">
        <v>0</v>
      </c>
      <c r="E11" s="62">
        <v>1</v>
      </c>
      <c r="F11" s="189">
        <v>0.0007336757153338225</v>
      </c>
      <c r="G11" s="62">
        <v>1</v>
      </c>
      <c r="H11" s="189">
        <v>0.00039635354736424893</v>
      </c>
      <c r="I11" s="254" t="s">
        <v>528</v>
      </c>
    </row>
    <row r="12" spans="1:9" ht="15">
      <c r="A12" s="239" t="s">
        <v>305</v>
      </c>
      <c r="B12" s="213" t="s">
        <v>306</v>
      </c>
      <c r="C12" s="62">
        <v>1</v>
      </c>
      <c r="D12" s="190">
        <v>0.0008620689655172415</v>
      </c>
      <c r="E12" s="62">
        <v>0</v>
      </c>
      <c r="F12" s="189">
        <v>0</v>
      </c>
      <c r="G12" s="62">
        <v>1</v>
      </c>
      <c r="H12" s="189">
        <v>0.00039635354736424893</v>
      </c>
      <c r="I12" s="254" t="s">
        <v>529</v>
      </c>
    </row>
    <row r="13" spans="1:9" ht="15">
      <c r="A13" s="239" t="s">
        <v>307</v>
      </c>
      <c r="B13" s="213" t="s">
        <v>308</v>
      </c>
      <c r="C13" s="62">
        <v>11</v>
      </c>
      <c r="D13" s="190">
        <v>0.009482758620689655</v>
      </c>
      <c r="E13" s="62">
        <v>12</v>
      </c>
      <c r="F13" s="189">
        <v>0.00880410858400587</v>
      </c>
      <c r="G13" s="62">
        <v>23</v>
      </c>
      <c r="H13" s="189">
        <v>0.009116131589377727</v>
      </c>
      <c r="I13" s="254" t="s">
        <v>530</v>
      </c>
    </row>
    <row r="14" spans="1:9" ht="15.75" thickBot="1">
      <c r="A14" s="240" t="s">
        <v>309</v>
      </c>
      <c r="B14" s="214" t="s">
        <v>310</v>
      </c>
      <c r="C14" s="63">
        <v>3</v>
      </c>
      <c r="D14" s="248">
        <v>0.002586206896551724</v>
      </c>
      <c r="E14" s="63">
        <v>0</v>
      </c>
      <c r="F14" s="241">
        <v>0</v>
      </c>
      <c r="G14" s="63">
        <v>3</v>
      </c>
      <c r="H14" s="241">
        <v>0.0011890606420927466</v>
      </c>
      <c r="I14" s="254" t="s">
        <v>531</v>
      </c>
    </row>
    <row r="15" spans="1:9" ht="15.75" thickBot="1">
      <c r="A15" s="179" t="s">
        <v>45</v>
      </c>
      <c r="B15" s="216" t="s">
        <v>311</v>
      </c>
      <c r="C15" s="234">
        <v>59</v>
      </c>
      <c r="D15" s="181">
        <v>0.050862068965517246</v>
      </c>
      <c r="E15" s="234">
        <v>47</v>
      </c>
      <c r="F15" s="180">
        <v>0.034482758620689655</v>
      </c>
      <c r="G15" s="234">
        <v>106</v>
      </c>
      <c r="H15" s="180">
        <v>0.04201347602061038</v>
      </c>
      <c r="I15" s="254"/>
    </row>
    <row r="16" spans="1:9" ht="15">
      <c r="A16" s="242" t="s">
        <v>312</v>
      </c>
      <c r="B16" s="217" t="s">
        <v>313</v>
      </c>
      <c r="C16" s="67">
        <v>30</v>
      </c>
      <c r="D16" s="198">
        <v>0.02586206896551724</v>
      </c>
      <c r="E16" s="67">
        <v>18</v>
      </c>
      <c r="F16" s="197">
        <v>0.013206162876008804</v>
      </c>
      <c r="G16" s="67">
        <v>48</v>
      </c>
      <c r="H16" s="197">
        <v>0.019024970273483946</v>
      </c>
      <c r="I16" s="254" t="s">
        <v>532</v>
      </c>
    </row>
    <row r="17" spans="1:9" ht="15">
      <c r="A17" s="239" t="s">
        <v>314</v>
      </c>
      <c r="B17" s="213" t="s">
        <v>313</v>
      </c>
      <c r="C17" s="62">
        <v>20</v>
      </c>
      <c r="D17" s="190">
        <v>0.017241379310344827</v>
      </c>
      <c r="E17" s="62">
        <v>22</v>
      </c>
      <c r="F17" s="189">
        <v>0.016140865737344093</v>
      </c>
      <c r="G17" s="62">
        <v>42</v>
      </c>
      <c r="H17" s="189">
        <v>0.016646848989298458</v>
      </c>
      <c r="I17" s="254" t="s">
        <v>533</v>
      </c>
    </row>
    <row r="18" spans="1:9" ht="15.75" thickBot="1">
      <c r="A18" s="243" t="s">
        <v>315</v>
      </c>
      <c r="B18" s="215" t="s">
        <v>316</v>
      </c>
      <c r="C18" s="64">
        <v>9</v>
      </c>
      <c r="D18" s="249">
        <v>0.007758620689655173</v>
      </c>
      <c r="E18" s="64">
        <v>7</v>
      </c>
      <c r="F18" s="244">
        <v>0.005135730007336758</v>
      </c>
      <c r="G18" s="64">
        <v>16</v>
      </c>
      <c r="H18" s="244">
        <v>0.006341656757827983</v>
      </c>
      <c r="I18" s="254" t="s">
        <v>534</v>
      </c>
    </row>
    <row r="19" spans="1:9" ht="29.25" thickBot="1">
      <c r="A19" s="179" t="s">
        <v>53</v>
      </c>
      <c r="B19" s="216" t="s">
        <v>317</v>
      </c>
      <c r="C19" s="234">
        <v>55</v>
      </c>
      <c r="D19" s="181">
        <v>0.04741379310344828</v>
      </c>
      <c r="E19" s="234">
        <v>47</v>
      </c>
      <c r="F19" s="180">
        <v>0.034482758620689655</v>
      </c>
      <c r="G19" s="234">
        <v>102</v>
      </c>
      <c r="H19" s="180">
        <v>0.04042806183115339</v>
      </c>
      <c r="I19" s="254"/>
    </row>
    <row r="20" spans="1:9" ht="15">
      <c r="A20" s="237" t="s">
        <v>318</v>
      </c>
      <c r="B20" s="238" t="s">
        <v>319</v>
      </c>
      <c r="C20" s="66">
        <v>26</v>
      </c>
      <c r="D20" s="186">
        <v>0.022413793103448276</v>
      </c>
      <c r="E20" s="66">
        <v>21</v>
      </c>
      <c r="F20" s="185">
        <v>0.015407190022010272</v>
      </c>
      <c r="G20" s="66">
        <v>47</v>
      </c>
      <c r="H20" s="185">
        <v>0.0186286167261197</v>
      </c>
      <c r="I20" s="254" t="s">
        <v>535</v>
      </c>
    </row>
    <row r="21" spans="1:9" ht="15">
      <c r="A21" s="239" t="s">
        <v>320</v>
      </c>
      <c r="B21" s="213" t="s">
        <v>319</v>
      </c>
      <c r="C21" s="62">
        <v>24</v>
      </c>
      <c r="D21" s="190">
        <v>0.020689655172413793</v>
      </c>
      <c r="E21" s="62">
        <v>20</v>
      </c>
      <c r="F21" s="189">
        <v>0.01467351430667645</v>
      </c>
      <c r="G21" s="62">
        <v>44</v>
      </c>
      <c r="H21" s="189">
        <v>0.01743955608402695</v>
      </c>
      <c r="I21" s="254" t="s">
        <v>536</v>
      </c>
    </row>
    <row r="22" spans="1:9" ht="15.75" thickBot="1">
      <c r="A22" s="240" t="s">
        <v>321</v>
      </c>
      <c r="B22" s="214" t="s">
        <v>322</v>
      </c>
      <c r="C22" s="63">
        <v>5</v>
      </c>
      <c r="D22" s="248">
        <v>0.004310344827586207</v>
      </c>
      <c r="E22" s="63">
        <v>6</v>
      </c>
      <c r="F22" s="241">
        <v>0.004402054292002935</v>
      </c>
      <c r="G22" s="63">
        <v>11</v>
      </c>
      <c r="H22" s="241">
        <v>0.004359889021006738</v>
      </c>
      <c r="I22" s="254" t="s">
        <v>537</v>
      </c>
    </row>
    <row r="23" spans="1:9" ht="15.75" thickBot="1">
      <c r="A23" s="179" t="s">
        <v>62</v>
      </c>
      <c r="B23" s="216" t="s">
        <v>323</v>
      </c>
      <c r="C23" s="234">
        <v>36</v>
      </c>
      <c r="D23" s="181">
        <v>0.031034482758620696</v>
      </c>
      <c r="E23" s="234">
        <v>85</v>
      </c>
      <c r="F23" s="180">
        <v>0.0623624358033749</v>
      </c>
      <c r="G23" s="234">
        <v>121</v>
      </c>
      <c r="H23" s="180">
        <v>0.047958779231074125</v>
      </c>
      <c r="I23" s="254"/>
    </row>
    <row r="24" spans="1:9" ht="15">
      <c r="A24" s="242" t="s">
        <v>324</v>
      </c>
      <c r="B24" s="217" t="s">
        <v>325</v>
      </c>
      <c r="C24" s="67">
        <v>1</v>
      </c>
      <c r="D24" s="198">
        <v>0.0008620689655172415</v>
      </c>
      <c r="E24" s="67">
        <v>1</v>
      </c>
      <c r="F24" s="197">
        <v>0.0007336757153338225</v>
      </c>
      <c r="G24" s="67">
        <v>2</v>
      </c>
      <c r="H24" s="197">
        <v>0.0007927070947284979</v>
      </c>
      <c r="I24" s="254" t="s">
        <v>538</v>
      </c>
    </row>
    <row r="25" spans="1:9" ht="15">
      <c r="A25" s="239" t="s">
        <v>326</v>
      </c>
      <c r="B25" s="213" t="s">
        <v>327</v>
      </c>
      <c r="C25" s="62">
        <v>23</v>
      </c>
      <c r="D25" s="190">
        <v>0.019827586206896553</v>
      </c>
      <c r="E25" s="62">
        <v>66</v>
      </c>
      <c r="F25" s="189">
        <v>0.04842259721203228</v>
      </c>
      <c r="G25" s="62">
        <v>89</v>
      </c>
      <c r="H25" s="189">
        <v>0.035275465715418154</v>
      </c>
      <c r="I25" s="254" t="s">
        <v>539</v>
      </c>
    </row>
    <row r="26" spans="1:9" ht="15">
      <c r="A26" s="239" t="s">
        <v>328</v>
      </c>
      <c r="B26" s="213" t="s">
        <v>329</v>
      </c>
      <c r="C26" s="62">
        <v>0</v>
      </c>
      <c r="D26" s="190">
        <v>0</v>
      </c>
      <c r="E26" s="62">
        <v>0</v>
      </c>
      <c r="F26" s="189">
        <v>0</v>
      </c>
      <c r="G26" s="62">
        <v>0</v>
      </c>
      <c r="H26" s="189">
        <v>0</v>
      </c>
      <c r="I26" s="254" t="s">
        <v>540</v>
      </c>
    </row>
    <row r="27" spans="1:9" ht="15">
      <c r="A27" s="239" t="s">
        <v>330</v>
      </c>
      <c r="B27" s="245" t="s">
        <v>331</v>
      </c>
      <c r="C27" s="62">
        <v>6</v>
      </c>
      <c r="D27" s="190">
        <v>0.005172413793103448</v>
      </c>
      <c r="E27" s="62">
        <v>9</v>
      </c>
      <c r="F27" s="189">
        <v>0.006603081438004402</v>
      </c>
      <c r="G27" s="62">
        <v>15</v>
      </c>
      <c r="H27" s="189">
        <v>0.005945303210463734</v>
      </c>
      <c r="I27" s="254" t="s">
        <v>541</v>
      </c>
    </row>
    <row r="28" spans="1:9" ht="15">
      <c r="A28" s="239" t="s">
        <v>332</v>
      </c>
      <c r="B28" s="213" t="s">
        <v>333</v>
      </c>
      <c r="C28" s="62">
        <v>5</v>
      </c>
      <c r="D28" s="190">
        <v>0.004310344827586207</v>
      </c>
      <c r="E28" s="62">
        <v>8</v>
      </c>
      <c r="F28" s="189">
        <v>0.00586940572267058</v>
      </c>
      <c r="G28" s="62">
        <v>13</v>
      </c>
      <c r="H28" s="189">
        <v>0.005152596115735236</v>
      </c>
      <c r="I28" s="254" t="s">
        <v>542</v>
      </c>
    </row>
    <row r="29" spans="1:9" ht="15.75" thickBot="1">
      <c r="A29" s="243" t="s">
        <v>334</v>
      </c>
      <c r="B29" s="215" t="s">
        <v>335</v>
      </c>
      <c r="C29" s="64">
        <v>1</v>
      </c>
      <c r="D29" s="249">
        <v>0.0008620689655172415</v>
      </c>
      <c r="E29" s="64">
        <v>1</v>
      </c>
      <c r="F29" s="244">
        <v>0.0007336757153338225</v>
      </c>
      <c r="G29" s="64">
        <v>2</v>
      </c>
      <c r="H29" s="244">
        <v>0.0007927070947284979</v>
      </c>
      <c r="I29" s="254" t="s">
        <v>543</v>
      </c>
    </row>
    <row r="30" spans="1:9" ht="15.75" thickBot="1">
      <c r="A30" s="179" t="s">
        <v>336</v>
      </c>
      <c r="B30" s="216" t="s">
        <v>337</v>
      </c>
      <c r="C30" s="234">
        <v>362</v>
      </c>
      <c r="D30" s="181">
        <v>0.3120689655172414</v>
      </c>
      <c r="E30" s="234">
        <v>528</v>
      </c>
      <c r="F30" s="180">
        <v>0.3873807776962583</v>
      </c>
      <c r="G30" s="234">
        <v>890</v>
      </c>
      <c r="H30" s="180">
        <v>0.3527546571541816</v>
      </c>
      <c r="I30" s="254"/>
    </row>
    <row r="31" spans="1:9" ht="15">
      <c r="A31" s="237" t="s">
        <v>338</v>
      </c>
      <c r="B31" s="238" t="s">
        <v>339</v>
      </c>
      <c r="C31" s="66">
        <v>7</v>
      </c>
      <c r="D31" s="186">
        <v>0.00603448275862069</v>
      </c>
      <c r="E31" s="66">
        <v>9</v>
      </c>
      <c r="F31" s="185">
        <v>0.006603081438004402</v>
      </c>
      <c r="G31" s="66">
        <v>16</v>
      </c>
      <c r="H31" s="185">
        <v>0.006341656757827983</v>
      </c>
      <c r="I31" s="254" t="s">
        <v>544</v>
      </c>
    </row>
    <row r="32" spans="1:9" ht="15">
      <c r="A32" s="239" t="s">
        <v>340</v>
      </c>
      <c r="B32" s="213" t="s">
        <v>341</v>
      </c>
      <c r="C32" s="62">
        <v>104</v>
      </c>
      <c r="D32" s="190">
        <v>0.0896551724137931</v>
      </c>
      <c r="E32" s="62">
        <v>187</v>
      </c>
      <c r="F32" s="189">
        <v>0.1371973587674248</v>
      </c>
      <c r="G32" s="62">
        <v>291</v>
      </c>
      <c r="H32" s="189">
        <v>0.11533888228299644</v>
      </c>
      <c r="I32" s="254" t="s">
        <v>545</v>
      </c>
    </row>
    <row r="33" spans="1:9" ht="15">
      <c r="A33" s="239" t="s">
        <v>342</v>
      </c>
      <c r="B33" s="213" t="s">
        <v>343</v>
      </c>
      <c r="C33" s="62">
        <v>94</v>
      </c>
      <c r="D33" s="190">
        <v>0.08103448275862067</v>
      </c>
      <c r="E33" s="62">
        <v>112</v>
      </c>
      <c r="F33" s="189">
        <v>0.08217168011738812</v>
      </c>
      <c r="G33" s="62">
        <v>206</v>
      </c>
      <c r="H33" s="189">
        <v>0.08164883075703527</v>
      </c>
      <c r="I33" s="254" t="s">
        <v>546</v>
      </c>
    </row>
    <row r="34" spans="1:9" ht="15">
      <c r="A34" s="239" t="s">
        <v>344</v>
      </c>
      <c r="B34" s="213" t="s">
        <v>345</v>
      </c>
      <c r="C34" s="62">
        <v>34</v>
      </c>
      <c r="D34" s="190">
        <v>0.029310344827586206</v>
      </c>
      <c r="E34" s="62">
        <v>53</v>
      </c>
      <c r="F34" s="189">
        <v>0.03888481291269259</v>
      </c>
      <c r="G34" s="62">
        <v>87</v>
      </c>
      <c r="H34" s="189">
        <v>0.034482758620689655</v>
      </c>
      <c r="I34" s="254" t="s">
        <v>547</v>
      </c>
    </row>
    <row r="35" spans="1:9" ht="15">
      <c r="A35" s="239" t="s">
        <v>346</v>
      </c>
      <c r="B35" s="213" t="s">
        <v>347</v>
      </c>
      <c r="C35" s="62">
        <v>28</v>
      </c>
      <c r="D35" s="190">
        <v>0.02413793103448276</v>
      </c>
      <c r="E35" s="62">
        <v>40</v>
      </c>
      <c r="F35" s="189">
        <v>0.0293470286133529</v>
      </c>
      <c r="G35" s="62">
        <v>68</v>
      </c>
      <c r="H35" s="189">
        <v>0.02695204122076893</v>
      </c>
      <c r="I35" s="254" t="s">
        <v>548</v>
      </c>
    </row>
    <row r="36" spans="1:9" ht="15">
      <c r="A36" s="188">
        <v>55</v>
      </c>
      <c r="B36" s="213" t="s">
        <v>348</v>
      </c>
      <c r="C36" s="62">
        <v>85</v>
      </c>
      <c r="D36" s="190">
        <v>0.07327586206896551</v>
      </c>
      <c r="E36" s="62">
        <v>111</v>
      </c>
      <c r="F36" s="189">
        <v>0.08143800440205429</v>
      </c>
      <c r="G36" s="62">
        <v>196</v>
      </c>
      <c r="H36" s="189">
        <v>0.07768529528339278</v>
      </c>
      <c r="I36" s="254" t="s">
        <v>549</v>
      </c>
    </row>
    <row r="37" spans="1:9" ht="15">
      <c r="A37" s="239" t="s">
        <v>349</v>
      </c>
      <c r="B37" s="213" t="s">
        <v>350</v>
      </c>
      <c r="C37" s="62">
        <v>8</v>
      </c>
      <c r="D37" s="190">
        <v>0.006896551724137932</v>
      </c>
      <c r="E37" s="62">
        <v>13</v>
      </c>
      <c r="F37" s="189">
        <v>0.009537784299339692</v>
      </c>
      <c r="G37" s="62">
        <v>21</v>
      </c>
      <c r="H37" s="189">
        <v>0.008323424494649229</v>
      </c>
      <c r="I37" s="254" t="s">
        <v>550</v>
      </c>
    </row>
    <row r="38" spans="1:9" ht="15.75" thickBot="1">
      <c r="A38" s="240" t="s">
        <v>351</v>
      </c>
      <c r="B38" s="214" t="s">
        <v>352</v>
      </c>
      <c r="C38" s="63">
        <v>2</v>
      </c>
      <c r="D38" s="248">
        <v>0.001724137931034483</v>
      </c>
      <c r="E38" s="63">
        <v>3</v>
      </c>
      <c r="F38" s="241">
        <v>0.0022010271460014674</v>
      </c>
      <c r="G38" s="63">
        <v>5</v>
      </c>
      <c r="H38" s="241">
        <v>0.0019817677368212444</v>
      </c>
      <c r="I38" s="254" t="s">
        <v>551</v>
      </c>
    </row>
    <row r="39" spans="1:9" ht="15.75" thickBot="1">
      <c r="A39" s="179" t="s">
        <v>76</v>
      </c>
      <c r="B39" s="216" t="s">
        <v>353</v>
      </c>
      <c r="C39" s="234">
        <v>333</v>
      </c>
      <c r="D39" s="181">
        <v>0.2870689655172413</v>
      </c>
      <c r="E39" s="234">
        <v>307</v>
      </c>
      <c r="F39" s="180">
        <v>0.2252384446074835</v>
      </c>
      <c r="G39" s="234">
        <v>640</v>
      </c>
      <c r="H39" s="180">
        <v>0.25366627031311934</v>
      </c>
      <c r="I39" s="254"/>
    </row>
    <row r="40" spans="1:9" ht="15">
      <c r="A40" s="242" t="s">
        <v>354</v>
      </c>
      <c r="B40" s="217" t="s">
        <v>355</v>
      </c>
      <c r="C40" s="67">
        <v>7</v>
      </c>
      <c r="D40" s="198">
        <v>0.00603448275862069</v>
      </c>
      <c r="E40" s="67">
        <v>9</v>
      </c>
      <c r="F40" s="197">
        <v>0.006603081438004402</v>
      </c>
      <c r="G40" s="67">
        <v>16</v>
      </c>
      <c r="H40" s="197">
        <v>0.006341656757827983</v>
      </c>
      <c r="I40" s="254" t="s">
        <v>552</v>
      </c>
    </row>
    <row r="41" spans="1:9" ht="15">
      <c r="A41" s="239" t="s">
        <v>356</v>
      </c>
      <c r="B41" s="213" t="s">
        <v>357</v>
      </c>
      <c r="C41" s="62">
        <v>17</v>
      </c>
      <c r="D41" s="190">
        <v>0.014655172413793103</v>
      </c>
      <c r="E41" s="62">
        <v>30</v>
      </c>
      <c r="F41" s="189">
        <v>0.022010271460014674</v>
      </c>
      <c r="G41" s="62">
        <v>47</v>
      </c>
      <c r="H41" s="189">
        <v>0.0186286167261197</v>
      </c>
      <c r="I41" s="254" t="s">
        <v>553</v>
      </c>
    </row>
    <row r="42" spans="1:9" ht="15">
      <c r="A42" s="239" t="s">
        <v>358</v>
      </c>
      <c r="B42" s="213" t="s">
        <v>359</v>
      </c>
      <c r="C42" s="62">
        <v>137</v>
      </c>
      <c r="D42" s="190">
        <v>0.11810344827586207</v>
      </c>
      <c r="E42" s="62">
        <v>148</v>
      </c>
      <c r="F42" s="189">
        <v>0.10858400586940573</v>
      </c>
      <c r="G42" s="62">
        <v>285</v>
      </c>
      <c r="H42" s="189">
        <v>0.11296076099881094</v>
      </c>
      <c r="I42" s="254" t="s">
        <v>554</v>
      </c>
    </row>
    <row r="43" spans="1:9" ht="15">
      <c r="A43" s="239" t="s">
        <v>360</v>
      </c>
      <c r="B43" s="213" t="s">
        <v>361</v>
      </c>
      <c r="C43" s="62">
        <v>102</v>
      </c>
      <c r="D43" s="190">
        <v>0.08793103448275862</v>
      </c>
      <c r="E43" s="62">
        <v>63</v>
      </c>
      <c r="F43" s="189">
        <v>0.04622157006603081</v>
      </c>
      <c r="G43" s="62">
        <v>165</v>
      </c>
      <c r="H43" s="189">
        <v>0.06539833531510107</v>
      </c>
      <c r="I43" s="254" t="s">
        <v>555</v>
      </c>
    </row>
    <row r="44" spans="1:9" ht="15">
      <c r="A44" s="239" t="s">
        <v>362</v>
      </c>
      <c r="B44" s="213" t="s">
        <v>363</v>
      </c>
      <c r="C44" s="62">
        <v>56</v>
      </c>
      <c r="D44" s="190">
        <v>0.04827586206896552</v>
      </c>
      <c r="E44" s="62">
        <v>39</v>
      </c>
      <c r="F44" s="189">
        <v>0.02861335289801907</v>
      </c>
      <c r="G44" s="62">
        <v>95</v>
      </c>
      <c r="H44" s="189">
        <v>0.037653586999603646</v>
      </c>
      <c r="I44" s="254" t="s">
        <v>556</v>
      </c>
    </row>
    <row r="45" spans="1:9" ht="15">
      <c r="A45" s="239" t="s">
        <v>364</v>
      </c>
      <c r="B45" s="213" t="s">
        <v>365</v>
      </c>
      <c r="C45" s="62">
        <v>5</v>
      </c>
      <c r="D45" s="190">
        <v>0.004310344827586207</v>
      </c>
      <c r="E45" s="62">
        <v>3</v>
      </c>
      <c r="F45" s="189">
        <v>0.0022010271460014674</v>
      </c>
      <c r="G45" s="62">
        <v>8</v>
      </c>
      <c r="H45" s="189">
        <v>0.0031708283789139914</v>
      </c>
      <c r="I45" s="254" t="s">
        <v>557</v>
      </c>
    </row>
    <row r="46" spans="1:9" ht="15">
      <c r="A46" s="239" t="s">
        <v>366</v>
      </c>
      <c r="B46" s="213" t="s">
        <v>367</v>
      </c>
      <c r="C46" s="62">
        <v>6</v>
      </c>
      <c r="D46" s="190">
        <v>0.005172413793103448</v>
      </c>
      <c r="E46" s="62">
        <v>8</v>
      </c>
      <c r="F46" s="189">
        <v>0.00586940572267058</v>
      </c>
      <c r="G46" s="62">
        <v>14</v>
      </c>
      <c r="H46" s="189">
        <v>0.005548949663099485</v>
      </c>
      <c r="I46" s="254" t="s">
        <v>558</v>
      </c>
    </row>
    <row r="47" spans="1:9" ht="15.75" thickBot="1">
      <c r="A47" s="243" t="s">
        <v>368</v>
      </c>
      <c r="B47" s="215" t="s">
        <v>369</v>
      </c>
      <c r="C47" s="64">
        <v>3</v>
      </c>
      <c r="D47" s="249">
        <v>0.002586206896551724</v>
      </c>
      <c r="E47" s="64">
        <v>7</v>
      </c>
      <c r="F47" s="244">
        <v>0.005135730007336758</v>
      </c>
      <c r="G47" s="64">
        <v>10</v>
      </c>
      <c r="H47" s="244">
        <v>0.003963535473642489</v>
      </c>
      <c r="I47" s="254" t="s">
        <v>559</v>
      </c>
    </row>
    <row r="48" spans="1:9" ht="15.75" thickBot="1">
      <c r="A48" s="179" t="s">
        <v>84</v>
      </c>
      <c r="B48" s="216" t="s">
        <v>370</v>
      </c>
      <c r="C48" s="234">
        <v>183</v>
      </c>
      <c r="D48" s="181">
        <v>0.15775862068965518</v>
      </c>
      <c r="E48" s="234">
        <v>220</v>
      </c>
      <c r="F48" s="180">
        <v>0.16140865737344093</v>
      </c>
      <c r="G48" s="234">
        <v>403</v>
      </c>
      <c r="H48" s="180">
        <v>0.15973047958779232</v>
      </c>
      <c r="I48" s="254"/>
    </row>
    <row r="49" spans="1:9" ht="28.5">
      <c r="A49" s="237" t="s">
        <v>371</v>
      </c>
      <c r="B49" s="238" t="s">
        <v>372</v>
      </c>
      <c r="C49" s="66">
        <v>12</v>
      </c>
      <c r="D49" s="186">
        <v>0.010344827586206896</v>
      </c>
      <c r="E49" s="66">
        <v>22</v>
      </c>
      <c r="F49" s="185">
        <v>0.016140865737344093</v>
      </c>
      <c r="G49" s="66">
        <v>34</v>
      </c>
      <c r="H49" s="185">
        <v>0.013476020610384465</v>
      </c>
      <c r="I49" s="254" t="s">
        <v>560</v>
      </c>
    </row>
    <row r="50" spans="1:9" ht="15">
      <c r="A50" s="239" t="s">
        <v>373</v>
      </c>
      <c r="B50" s="213" t="s">
        <v>374</v>
      </c>
      <c r="C50" s="62">
        <v>3</v>
      </c>
      <c r="D50" s="190">
        <v>0.002586206896551724</v>
      </c>
      <c r="E50" s="62">
        <v>3</v>
      </c>
      <c r="F50" s="189">
        <v>0.0022010271460014674</v>
      </c>
      <c r="G50" s="62">
        <v>6</v>
      </c>
      <c r="H50" s="189">
        <v>0.0023781212841854932</v>
      </c>
      <c r="I50" s="254" t="s">
        <v>561</v>
      </c>
    </row>
    <row r="51" spans="1:9" ht="15.75" thickBot="1">
      <c r="A51" s="240" t="s">
        <v>375</v>
      </c>
      <c r="B51" s="214" t="s">
        <v>376</v>
      </c>
      <c r="C51" s="63">
        <v>168</v>
      </c>
      <c r="D51" s="248">
        <v>0.14482758620689656</v>
      </c>
      <c r="E51" s="63">
        <v>195</v>
      </c>
      <c r="F51" s="241">
        <v>0.14306676449009537</v>
      </c>
      <c r="G51" s="63">
        <v>363</v>
      </c>
      <c r="H51" s="241">
        <v>0.14387633769322236</v>
      </c>
      <c r="I51" s="254" t="s">
        <v>562</v>
      </c>
    </row>
    <row r="52" spans="1:9" ht="15.75" thickBot="1">
      <c r="A52" s="179" t="s">
        <v>377</v>
      </c>
      <c r="B52" s="216" t="s">
        <v>378</v>
      </c>
      <c r="C52" s="234">
        <v>33</v>
      </c>
      <c r="D52" s="181">
        <v>0.028448275862068963</v>
      </c>
      <c r="E52" s="234">
        <v>22</v>
      </c>
      <c r="F52" s="180">
        <v>0.016140865737344093</v>
      </c>
      <c r="G52" s="234">
        <v>55</v>
      </c>
      <c r="H52" s="180">
        <v>0.02179944510503369</v>
      </c>
      <c r="I52" s="254" t="s">
        <v>563</v>
      </c>
    </row>
    <row r="53" spans="1:9" ht="15.75" thickBot="1">
      <c r="A53" s="300" t="s">
        <v>103</v>
      </c>
      <c r="B53" s="301"/>
      <c r="C53" s="46">
        <v>1160</v>
      </c>
      <c r="D53" s="47">
        <v>1</v>
      </c>
      <c r="E53" s="54">
        <v>1363</v>
      </c>
      <c r="F53" s="29">
        <v>1</v>
      </c>
      <c r="G53" s="54">
        <v>2523</v>
      </c>
      <c r="H53" s="29">
        <v>1</v>
      </c>
      <c r="I53" s="254" t="s">
        <v>435</v>
      </c>
    </row>
    <row r="55" spans="3:8" ht="15">
      <c r="C55" s="165">
        <f aca="true" t="shared" si="0" ref="C55:H55">SUM(C52,C48,C39,C30,C23,C19,C15,C6,C5)</f>
        <v>1160</v>
      </c>
      <c r="D55" s="280">
        <f t="shared" si="0"/>
        <v>1</v>
      </c>
      <c r="E55" s="270">
        <f t="shared" si="0"/>
        <v>1363</v>
      </c>
      <c r="F55" s="280">
        <f t="shared" si="0"/>
        <v>0.9999999999999999</v>
      </c>
      <c r="G55" s="270">
        <f t="shared" si="0"/>
        <v>2523</v>
      </c>
      <c r="H55" s="280">
        <f t="shared" si="0"/>
        <v>1.0000000000000002</v>
      </c>
    </row>
  </sheetData>
  <sheetProtection/>
  <mergeCells count="8">
    <mergeCell ref="A53:B53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70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10.7109375" style="165" customWidth="1"/>
    <col min="2" max="2" width="100.7109375" style="165" customWidth="1"/>
    <col min="3" max="20" width="15.7109375" style="165" customWidth="1"/>
    <col min="21" max="21" width="11.421875" style="254" customWidth="1"/>
    <col min="22" max="16384" width="9.140625" style="165" customWidth="1"/>
  </cols>
  <sheetData>
    <row r="1" spans="1:20" ht="24.75" customHeight="1" thickBot="1" thickTop="1">
      <c r="A1" s="302" t="s">
        <v>388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4"/>
    </row>
    <row r="2" spans="1:20" ht="24.75" customHeight="1" thickBot="1" thickTop="1">
      <c r="A2" s="302" t="s">
        <v>604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4"/>
    </row>
    <row r="3" spans="1:20" ht="19.5" customHeight="1" thickBot="1" thickTop="1">
      <c r="A3" s="305" t="s">
        <v>30</v>
      </c>
      <c r="B3" s="308" t="s">
        <v>31</v>
      </c>
      <c r="C3" s="297" t="s">
        <v>32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9"/>
    </row>
    <row r="4" spans="1:20" ht="19.5" customHeight="1">
      <c r="A4" s="306"/>
      <c r="B4" s="309"/>
      <c r="C4" s="295">
        <v>2012</v>
      </c>
      <c r="D4" s="296"/>
      <c r="E4" s="295">
        <v>2013</v>
      </c>
      <c r="F4" s="296"/>
      <c r="G4" s="295">
        <v>2014</v>
      </c>
      <c r="H4" s="296"/>
      <c r="I4" s="295">
        <v>2015</v>
      </c>
      <c r="J4" s="296"/>
      <c r="K4" s="295">
        <v>2016</v>
      </c>
      <c r="L4" s="296"/>
      <c r="M4" s="295">
        <v>2017</v>
      </c>
      <c r="N4" s="296"/>
      <c r="O4" s="295">
        <v>2018</v>
      </c>
      <c r="P4" s="296"/>
      <c r="Q4" s="295">
        <v>2019</v>
      </c>
      <c r="R4" s="296"/>
      <c r="S4" s="295">
        <v>2020</v>
      </c>
      <c r="T4" s="296"/>
    </row>
    <row r="5" spans="1:20" ht="19.5" customHeight="1" thickBot="1">
      <c r="A5" s="307"/>
      <c r="B5" s="310"/>
      <c r="C5" s="35" t="s">
        <v>33</v>
      </c>
      <c r="D5" s="36" t="s">
        <v>34</v>
      </c>
      <c r="E5" s="35" t="s">
        <v>33</v>
      </c>
      <c r="F5" s="36" t="s">
        <v>34</v>
      </c>
      <c r="G5" s="35" t="s">
        <v>33</v>
      </c>
      <c r="H5" s="36" t="s">
        <v>34</v>
      </c>
      <c r="I5" s="35" t="s">
        <v>33</v>
      </c>
      <c r="J5" s="36" t="s">
        <v>34</v>
      </c>
      <c r="K5" s="35" t="s">
        <v>33</v>
      </c>
      <c r="L5" s="36" t="s">
        <v>34</v>
      </c>
      <c r="M5" s="35" t="s">
        <v>33</v>
      </c>
      <c r="N5" s="36" t="s">
        <v>34</v>
      </c>
      <c r="O5" s="35" t="s">
        <v>33</v>
      </c>
      <c r="P5" s="36" t="s">
        <v>34</v>
      </c>
      <c r="Q5" s="35" t="s">
        <v>33</v>
      </c>
      <c r="R5" s="36" t="s">
        <v>34</v>
      </c>
      <c r="S5" s="35" t="s">
        <v>33</v>
      </c>
      <c r="T5" s="36" t="s">
        <v>34</v>
      </c>
    </row>
    <row r="6" spans="1:22" ht="15.75" thickBot="1">
      <c r="A6" s="153" t="s">
        <v>35</v>
      </c>
      <c r="B6" s="154" t="s">
        <v>36</v>
      </c>
      <c r="C6" s="69">
        <v>130</v>
      </c>
      <c r="D6" s="70">
        <v>0.05011565150346955</v>
      </c>
      <c r="E6" s="69">
        <v>147</v>
      </c>
      <c r="F6" s="70">
        <v>0.05578747628083491</v>
      </c>
      <c r="G6" s="69">
        <v>150</v>
      </c>
      <c r="H6" s="70">
        <v>0.06244796003330558</v>
      </c>
      <c r="I6" s="69">
        <v>166</v>
      </c>
      <c r="J6" s="70">
        <v>0.06318995051389417</v>
      </c>
      <c r="K6" s="69">
        <v>185</v>
      </c>
      <c r="L6" s="70">
        <v>0.0687221396731055</v>
      </c>
      <c r="M6" s="69">
        <v>186</v>
      </c>
      <c r="N6" s="70">
        <v>0.06676238334529792</v>
      </c>
      <c r="O6" s="69">
        <v>194</v>
      </c>
      <c r="P6" s="70">
        <v>0.07023895727733527</v>
      </c>
      <c r="Q6" s="69">
        <v>239</v>
      </c>
      <c r="R6" s="70">
        <v>0.07584893684544589</v>
      </c>
      <c r="S6" s="69">
        <v>151</v>
      </c>
      <c r="T6" s="70">
        <v>0.05984938565200158</v>
      </c>
      <c r="U6" s="255" t="s">
        <v>392</v>
      </c>
      <c r="V6" s="262"/>
    </row>
    <row r="7" spans="1:22" ht="15.75" thickBot="1">
      <c r="A7" s="153" t="s">
        <v>37</v>
      </c>
      <c r="B7" s="154" t="s">
        <v>38</v>
      </c>
      <c r="C7" s="69">
        <v>21</v>
      </c>
      <c r="D7" s="70">
        <v>0.008095605242868157</v>
      </c>
      <c r="E7" s="69">
        <v>20</v>
      </c>
      <c r="F7" s="70">
        <v>0.007590132827324478</v>
      </c>
      <c r="G7" s="69">
        <v>20</v>
      </c>
      <c r="H7" s="70">
        <v>0.00832639467110741</v>
      </c>
      <c r="I7" s="69">
        <v>12</v>
      </c>
      <c r="J7" s="70">
        <v>0.004567948229920061</v>
      </c>
      <c r="K7" s="69">
        <v>61</v>
      </c>
      <c r="L7" s="70">
        <v>0.022659732540861812</v>
      </c>
      <c r="M7" s="69">
        <v>9</v>
      </c>
      <c r="N7" s="70">
        <v>0.0032304379038047377</v>
      </c>
      <c r="O7" s="69">
        <v>4</v>
      </c>
      <c r="P7" s="70">
        <v>0.001448225923244026</v>
      </c>
      <c r="Q7" s="69">
        <v>16</v>
      </c>
      <c r="R7" s="70">
        <v>0.0050777530942557915</v>
      </c>
      <c r="S7" s="69">
        <v>5</v>
      </c>
      <c r="T7" s="70">
        <v>0.001981767736821245</v>
      </c>
      <c r="V7" s="262"/>
    </row>
    <row r="8" spans="1:22" ht="15">
      <c r="A8" s="155">
        <v>10</v>
      </c>
      <c r="B8" s="156" t="s">
        <v>39</v>
      </c>
      <c r="C8" s="18">
        <v>0</v>
      </c>
      <c r="D8" s="71">
        <v>0</v>
      </c>
      <c r="E8" s="18">
        <v>1</v>
      </c>
      <c r="F8" s="71">
        <v>0.0003795066413662239</v>
      </c>
      <c r="G8" s="18">
        <v>1</v>
      </c>
      <c r="H8" s="71">
        <v>0.00041631973355537054</v>
      </c>
      <c r="I8" s="18">
        <v>0</v>
      </c>
      <c r="J8" s="71">
        <v>0</v>
      </c>
      <c r="K8" s="18">
        <v>1</v>
      </c>
      <c r="L8" s="71">
        <v>0.0003714710252600297</v>
      </c>
      <c r="M8" s="18">
        <v>0</v>
      </c>
      <c r="N8" s="71">
        <v>0</v>
      </c>
      <c r="O8" s="18">
        <v>0</v>
      </c>
      <c r="P8" s="71">
        <v>0</v>
      </c>
      <c r="Q8" s="18">
        <v>0</v>
      </c>
      <c r="R8" s="71">
        <v>0</v>
      </c>
      <c r="S8" s="18">
        <v>0</v>
      </c>
      <c r="T8" s="71">
        <v>0</v>
      </c>
      <c r="U8" s="255" t="s">
        <v>393</v>
      </c>
      <c r="V8" s="262"/>
    </row>
    <row r="9" spans="1:22" ht="15">
      <c r="A9" s="155">
        <v>11</v>
      </c>
      <c r="B9" s="156" t="s">
        <v>40</v>
      </c>
      <c r="C9" s="18">
        <v>1</v>
      </c>
      <c r="D9" s="71">
        <v>0.00038550501156515033</v>
      </c>
      <c r="E9" s="18">
        <v>1</v>
      </c>
      <c r="F9" s="71">
        <v>0.0003795066413662239</v>
      </c>
      <c r="G9" s="18">
        <v>0</v>
      </c>
      <c r="H9" s="71">
        <v>0</v>
      </c>
      <c r="I9" s="18">
        <v>0</v>
      </c>
      <c r="J9" s="71">
        <v>0</v>
      </c>
      <c r="K9" s="18">
        <v>0</v>
      </c>
      <c r="L9" s="71">
        <v>0</v>
      </c>
      <c r="M9" s="18">
        <v>1</v>
      </c>
      <c r="N9" s="71">
        <v>0.0003589375448671931</v>
      </c>
      <c r="O9" s="18">
        <v>0</v>
      </c>
      <c r="P9" s="71">
        <v>0</v>
      </c>
      <c r="Q9" s="18">
        <v>0</v>
      </c>
      <c r="R9" s="71">
        <v>0</v>
      </c>
      <c r="S9" s="18">
        <v>0</v>
      </c>
      <c r="T9" s="71">
        <v>0</v>
      </c>
      <c r="U9" s="254" t="s">
        <v>566</v>
      </c>
      <c r="V9" s="262"/>
    </row>
    <row r="10" spans="1:22" ht="15">
      <c r="A10" s="155">
        <v>12</v>
      </c>
      <c r="B10" s="156" t="s">
        <v>41</v>
      </c>
      <c r="C10" s="18">
        <v>0</v>
      </c>
      <c r="D10" s="71">
        <v>0</v>
      </c>
      <c r="E10" s="18">
        <v>1</v>
      </c>
      <c r="F10" s="71">
        <v>0.0003795066413662239</v>
      </c>
      <c r="G10" s="18">
        <v>0</v>
      </c>
      <c r="H10" s="71">
        <v>0</v>
      </c>
      <c r="I10" s="18">
        <v>0</v>
      </c>
      <c r="J10" s="71">
        <v>0</v>
      </c>
      <c r="K10" s="18">
        <v>0</v>
      </c>
      <c r="L10" s="71">
        <v>0</v>
      </c>
      <c r="M10" s="18">
        <v>2</v>
      </c>
      <c r="N10" s="71">
        <v>0.0007178750897343862</v>
      </c>
      <c r="O10" s="18">
        <v>0</v>
      </c>
      <c r="P10" s="71">
        <v>0</v>
      </c>
      <c r="Q10" s="18">
        <v>0</v>
      </c>
      <c r="R10" s="71">
        <v>0</v>
      </c>
      <c r="S10" s="18">
        <v>0</v>
      </c>
      <c r="T10" s="71">
        <v>0</v>
      </c>
      <c r="U10" s="254" t="s">
        <v>567</v>
      </c>
      <c r="V10" s="262"/>
    </row>
    <row r="11" spans="1:22" ht="15">
      <c r="A11" s="155">
        <v>13</v>
      </c>
      <c r="B11" s="156" t="s">
        <v>42</v>
      </c>
      <c r="C11" s="18">
        <v>0</v>
      </c>
      <c r="D11" s="71">
        <v>0</v>
      </c>
      <c r="E11" s="18">
        <v>0</v>
      </c>
      <c r="F11" s="71">
        <v>0</v>
      </c>
      <c r="G11" s="18">
        <v>0</v>
      </c>
      <c r="H11" s="71">
        <v>0</v>
      </c>
      <c r="I11" s="18">
        <v>0</v>
      </c>
      <c r="J11" s="71">
        <v>0</v>
      </c>
      <c r="K11" s="18">
        <v>44</v>
      </c>
      <c r="L11" s="71">
        <v>0.01634472511144131</v>
      </c>
      <c r="M11" s="18">
        <v>1</v>
      </c>
      <c r="N11" s="71">
        <v>0.0003589375448671931</v>
      </c>
      <c r="O11" s="18">
        <v>0</v>
      </c>
      <c r="P11" s="71">
        <v>0</v>
      </c>
      <c r="Q11" s="18">
        <v>0</v>
      </c>
      <c r="R11" s="71">
        <v>0</v>
      </c>
      <c r="S11" s="18">
        <v>0</v>
      </c>
      <c r="T11" s="71">
        <v>0</v>
      </c>
      <c r="U11" s="255" t="s">
        <v>394</v>
      </c>
      <c r="V11" s="262"/>
    </row>
    <row r="12" spans="1:22" ht="15">
      <c r="A12" s="155">
        <v>14</v>
      </c>
      <c r="B12" s="156" t="s">
        <v>43</v>
      </c>
      <c r="C12" s="18">
        <v>0</v>
      </c>
      <c r="D12" s="71">
        <v>0</v>
      </c>
      <c r="E12" s="18">
        <v>0</v>
      </c>
      <c r="F12" s="71">
        <v>0</v>
      </c>
      <c r="G12" s="18">
        <v>0</v>
      </c>
      <c r="H12" s="71">
        <v>0</v>
      </c>
      <c r="I12" s="18">
        <v>0</v>
      </c>
      <c r="J12" s="71">
        <v>0</v>
      </c>
      <c r="K12" s="18">
        <v>0</v>
      </c>
      <c r="L12" s="71">
        <v>0</v>
      </c>
      <c r="M12" s="18">
        <v>0</v>
      </c>
      <c r="N12" s="71">
        <v>0</v>
      </c>
      <c r="O12" s="18">
        <v>0</v>
      </c>
      <c r="P12" s="71">
        <v>0</v>
      </c>
      <c r="Q12" s="18">
        <v>0</v>
      </c>
      <c r="R12" s="71">
        <v>0</v>
      </c>
      <c r="S12" s="18">
        <v>1</v>
      </c>
      <c r="T12" s="71">
        <v>0.00039635354736424893</v>
      </c>
      <c r="U12" s="254" t="s">
        <v>625</v>
      </c>
      <c r="V12" s="262"/>
    </row>
    <row r="13" spans="1:22" ht="15.75" thickBot="1">
      <c r="A13" s="152">
        <v>19</v>
      </c>
      <c r="B13" s="157" t="s">
        <v>44</v>
      </c>
      <c r="C13" s="19">
        <v>20</v>
      </c>
      <c r="D13" s="72">
        <v>0.007710100231303007</v>
      </c>
      <c r="E13" s="19">
        <v>17</v>
      </c>
      <c r="F13" s="72">
        <v>0.0064516129032258064</v>
      </c>
      <c r="G13" s="19">
        <v>19</v>
      </c>
      <c r="H13" s="72">
        <v>0.00791007493755204</v>
      </c>
      <c r="I13" s="19">
        <v>12</v>
      </c>
      <c r="J13" s="72">
        <v>0.004567948229920061</v>
      </c>
      <c r="K13" s="19">
        <v>16</v>
      </c>
      <c r="L13" s="72">
        <v>0.005943536404160475</v>
      </c>
      <c r="M13" s="19">
        <v>5</v>
      </c>
      <c r="N13" s="72">
        <v>0.0017946877243359654</v>
      </c>
      <c r="O13" s="19">
        <v>4</v>
      </c>
      <c r="P13" s="72">
        <v>0.001448225923244026</v>
      </c>
      <c r="Q13" s="19">
        <v>16</v>
      </c>
      <c r="R13" s="72">
        <v>0.0050777530942557915</v>
      </c>
      <c r="S13" s="19">
        <v>4</v>
      </c>
      <c r="T13" s="72">
        <v>0.0015854141894569957</v>
      </c>
      <c r="U13" s="255" t="s">
        <v>395</v>
      </c>
      <c r="V13" s="262"/>
    </row>
    <row r="14" spans="1:22" ht="15.75" thickBot="1">
      <c r="A14" s="153" t="s">
        <v>45</v>
      </c>
      <c r="B14" s="154" t="s">
        <v>46</v>
      </c>
      <c r="C14" s="69">
        <v>4</v>
      </c>
      <c r="D14" s="70">
        <v>0.0015420200462606013</v>
      </c>
      <c r="E14" s="69">
        <v>6</v>
      </c>
      <c r="F14" s="70">
        <v>0.0022770398481973433</v>
      </c>
      <c r="G14" s="69">
        <v>6</v>
      </c>
      <c r="H14" s="70">
        <v>0.002497918401332223</v>
      </c>
      <c r="I14" s="69">
        <v>6</v>
      </c>
      <c r="J14" s="70">
        <v>0.0022839741149600305</v>
      </c>
      <c r="K14" s="69">
        <v>5</v>
      </c>
      <c r="L14" s="70">
        <v>0.0018573551263001485</v>
      </c>
      <c r="M14" s="69">
        <v>5</v>
      </c>
      <c r="N14" s="70">
        <v>0.0017946877243359654</v>
      </c>
      <c r="O14" s="69">
        <v>3</v>
      </c>
      <c r="P14" s="70">
        <v>0.0010861694424330196</v>
      </c>
      <c r="Q14" s="69">
        <v>2</v>
      </c>
      <c r="R14" s="70">
        <v>0.0006347191367819739</v>
      </c>
      <c r="S14" s="69">
        <v>1</v>
      </c>
      <c r="T14" s="70">
        <v>0.00039635354736424893</v>
      </c>
      <c r="V14" s="262"/>
    </row>
    <row r="15" spans="1:22" ht="15">
      <c r="A15" s="155">
        <v>20</v>
      </c>
      <c r="B15" s="156" t="s">
        <v>47</v>
      </c>
      <c r="C15" s="18">
        <v>0</v>
      </c>
      <c r="D15" s="71">
        <v>0</v>
      </c>
      <c r="E15" s="18">
        <v>1</v>
      </c>
      <c r="F15" s="71">
        <v>0.0003795066413662239</v>
      </c>
      <c r="G15" s="18">
        <v>0</v>
      </c>
      <c r="H15" s="71">
        <v>0</v>
      </c>
      <c r="I15" s="18">
        <v>1</v>
      </c>
      <c r="J15" s="71">
        <v>0.00038066235249333843</v>
      </c>
      <c r="K15" s="18">
        <v>3</v>
      </c>
      <c r="L15" s="71">
        <v>0.001114413075780089</v>
      </c>
      <c r="M15" s="18">
        <v>0</v>
      </c>
      <c r="N15" s="71">
        <v>0</v>
      </c>
      <c r="O15" s="18">
        <v>2</v>
      </c>
      <c r="P15" s="71">
        <v>0.000724112961622013</v>
      </c>
      <c r="Q15" s="18">
        <v>0</v>
      </c>
      <c r="R15" s="71">
        <v>0</v>
      </c>
      <c r="S15" s="18">
        <v>1</v>
      </c>
      <c r="T15" s="71">
        <v>0.00039635354736424893</v>
      </c>
      <c r="U15" s="255" t="s">
        <v>396</v>
      </c>
      <c r="V15" s="262"/>
    </row>
    <row r="16" spans="1:22" ht="15">
      <c r="A16" s="155">
        <v>21</v>
      </c>
      <c r="B16" s="156" t="s">
        <v>48</v>
      </c>
      <c r="C16" s="18">
        <v>3</v>
      </c>
      <c r="D16" s="71">
        <v>0.001156515034695451</v>
      </c>
      <c r="E16" s="18">
        <v>3</v>
      </c>
      <c r="F16" s="71">
        <v>0.0011385199240986717</v>
      </c>
      <c r="G16" s="18">
        <v>3</v>
      </c>
      <c r="H16" s="71">
        <v>0.0012489592006661116</v>
      </c>
      <c r="I16" s="18">
        <v>3</v>
      </c>
      <c r="J16" s="71">
        <v>0.0011419870574800152</v>
      </c>
      <c r="K16" s="18">
        <v>2</v>
      </c>
      <c r="L16" s="71">
        <v>0.0007429420505200594</v>
      </c>
      <c r="M16" s="18">
        <v>1</v>
      </c>
      <c r="N16" s="71">
        <v>0.0003589375448671931</v>
      </c>
      <c r="O16" s="18">
        <v>1</v>
      </c>
      <c r="P16" s="71">
        <v>0.0003620564808110065</v>
      </c>
      <c r="Q16" s="18">
        <v>0</v>
      </c>
      <c r="R16" s="71">
        <v>0</v>
      </c>
      <c r="S16" s="18">
        <v>0</v>
      </c>
      <c r="T16" s="71">
        <v>0</v>
      </c>
      <c r="U16" s="255" t="s">
        <v>397</v>
      </c>
      <c r="V16" s="262"/>
    </row>
    <row r="17" spans="1:22" ht="15">
      <c r="A17" s="155">
        <v>22</v>
      </c>
      <c r="B17" s="156" t="s">
        <v>49</v>
      </c>
      <c r="C17" s="18">
        <v>1</v>
      </c>
      <c r="D17" s="71">
        <v>0.00038550501156515033</v>
      </c>
      <c r="E17" s="18">
        <v>0</v>
      </c>
      <c r="F17" s="71">
        <v>0</v>
      </c>
      <c r="G17" s="18">
        <v>0</v>
      </c>
      <c r="H17" s="71">
        <v>0</v>
      </c>
      <c r="I17" s="18">
        <v>2</v>
      </c>
      <c r="J17" s="71">
        <v>0.0007613247049866769</v>
      </c>
      <c r="K17" s="18">
        <v>0</v>
      </c>
      <c r="L17" s="71">
        <v>0</v>
      </c>
      <c r="M17" s="18">
        <v>0</v>
      </c>
      <c r="N17" s="71">
        <v>0</v>
      </c>
      <c r="O17" s="18">
        <v>0</v>
      </c>
      <c r="P17" s="71">
        <v>0</v>
      </c>
      <c r="Q17" s="18">
        <v>1</v>
      </c>
      <c r="R17" s="71">
        <v>0.00031735956839098697</v>
      </c>
      <c r="S17" s="18">
        <v>0</v>
      </c>
      <c r="T17" s="71">
        <v>0</v>
      </c>
      <c r="U17" s="254" t="s">
        <v>581</v>
      </c>
      <c r="V17" s="262"/>
    </row>
    <row r="18" spans="1:22" ht="15">
      <c r="A18" s="155">
        <v>23</v>
      </c>
      <c r="B18" s="156" t="s">
        <v>50</v>
      </c>
      <c r="C18" s="18">
        <v>0</v>
      </c>
      <c r="D18" s="71">
        <v>0</v>
      </c>
      <c r="E18" s="18">
        <v>0</v>
      </c>
      <c r="F18" s="71">
        <v>0</v>
      </c>
      <c r="G18" s="18">
        <v>2</v>
      </c>
      <c r="H18" s="71">
        <v>0.0008326394671107411</v>
      </c>
      <c r="I18" s="18">
        <v>0</v>
      </c>
      <c r="J18" s="71">
        <v>0</v>
      </c>
      <c r="K18" s="18">
        <v>0</v>
      </c>
      <c r="L18" s="71">
        <v>0</v>
      </c>
      <c r="M18" s="18">
        <v>1</v>
      </c>
      <c r="N18" s="71">
        <v>0.0003589375448671931</v>
      </c>
      <c r="O18" s="18">
        <v>0</v>
      </c>
      <c r="P18" s="71">
        <v>0</v>
      </c>
      <c r="Q18" s="18">
        <v>0</v>
      </c>
      <c r="R18" s="71">
        <v>0</v>
      </c>
      <c r="S18" s="18">
        <v>0</v>
      </c>
      <c r="T18" s="71">
        <v>0</v>
      </c>
      <c r="U18" s="254" t="s">
        <v>568</v>
      </c>
      <c r="V18" s="262"/>
    </row>
    <row r="19" spans="1:22" ht="15">
      <c r="A19" s="155">
        <v>24</v>
      </c>
      <c r="B19" s="156" t="s">
        <v>51</v>
      </c>
      <c r="C19" s="18">
        <v>0</v>
      </c>
      <c r="D19" s="71">
        <v>0</v>
      </c>
      <c r="E19" s="18">
        <v>1</v>
      </c>
      <c r="F19" s="71">
        <v>0.0003795066413662239</v>
      </c>
      <c r="G19" s="18">
        <v>0</v>
      </c>
      <c r="H19" s="71">
        <v>0</v>
      </c>
      <c r="I19" s="18">
        <v>0</v>
      </c>
      <c r="J19" s="71">
        <v>0</v>
      </c>
      <c r="K19" s="18">
        <v>0</v>
      </c>
      <c r="L19" s="71">
        <v>0</v>
      </c>
      <c r="M19" s="18">
        <v>1</v>
      </c>
      <c r="N19" s="71">
        <v>0.0003589375448671931</v>
      </c>
      <c r="O19" s="18">
        <v>0</v>
      </c>
      <c r="P19" s="71">
        <v>0</v>
      </c>
      <c r="Q19" s="18">
        <v>1</v>
      </c>
      <c r="R19" s="71">
        <v>0.00031735956839098697</v>
      </c>
      <c r="S19" s="18">
        <v>0</v>
      </c>
      <c r="T19" s="71">
        <v>0</v>
      </c>
      <c r="U19" s="254" t="s">
        <v>569</v>
      </c>
      <c r="V19" s="262"/>
    </row>
    <row r="20" spans="1:22" ht="15.75" thickBot="1">
      <c r="A20" s="158">
        <v>29</v>
      </c>
      <c r="B20" s="159" t="s">
        <v>52</v>
      </c>
      <c r="C20" s="32">
        <v>0</v>
      </c>
      <c r="D20" s="73">
        <v>0</v>
      </c>
      <c r="E20" s="32">
        <v>1</v>
      </c>
      <c r="F20" s="73">
        <v>0.0003795066413662239</v>
      </c>
      <c r="G20" s="32">
        <v>1</v>
      </c>
      <c r="H20" s="73">
        <v>0.00041631973355537054</v>
      </c>
      <c r="I20" s="32">
        <v>0</v>
      </c>
      <c r="J20" s="73">
        <v>0</v>
      </c>
      <c r="K20" s="32">
        <v>0</v>
      </c>
      <c r="L20" s="73">
        <v>0</v>
      </c>
      <c r="M20" s="32">
        <v>2</v>
      </c>
      <c r="N20" s="73">
        <v>0.0007178750897343862</v>
      </c>
      <c r="O20" s="32">
        <v>0</v>
      </c>
      <c r="P20" s="73">
        <v>0</v>
      </c>
      <c r="Q20" s="32">
        <v>0</v>
      </c>
      <c r="R20" s="73">
        <v>0</v>
      </c>
      <c r="S20" s="32">
        <v>0</v>
      </c>
      <c r="T20" s="73">
        <v>0</v>
      </c>
      <c r="U20" s="254" t="s">
        <v>570</v>
      </c>
      <c r="V20" s="262"/>
    </row>
    <row r="21" spans="1:22" ht="15.75" thickBot="1">
      <c r="A21" s="153" t="s">
        <v>53</v>
      </c>
      <c r="B21" s="154" t="s">
        <v>54</v>
      </c>
      <c r="C21" s="69">
        <v>108</v>
      </c>
      <c r="D21" s="70">
        <v>0.04163454124903624</v>
      </c>
      <c r="E21" s="69">
        <v>104</v>
      </c>
      <c r="F21" s="70">
        <v>0.039468690702087285</v>
      </c>
      <c r="G21" s="69">
        <v>92</v>
      </c>
      <c r="H21" s="70">
        <v>0.038301415487094086</v>
      </c>
      <c r="I21" s="69">
        <v>109</v>
      </c>
      <c r="J21" s="70">
        <v>0.04149219642177389</v>
      </c>
      <c r="K21" s="69">
        <v>92</v>
      </c>
      <c r="L21" s="70">
        <v>0.03417533432392274</v>
      </c>
      <c r="M21" s="69">
        <v>121</v>
      </c>
      <c r="N21" s="70">
        <v>0.043431442928930364</v>
      </c>
      <c r="O21" s="69">
        <v>112</v>
      </c>
      <c r="P21" s="70">
        <v>0.04055032585083273</v>
      </c>
      <c r="Q21" s="69">
        <v>124</v>
      </c>
      <c r="R21" s="70">
        <v>0.03935258648048239</v>
      </c>
      <c r="S21" s="69">
        <v>92</v>
      </c>
      <c r="T21" s="70">
        <v>0.03646452635751091</v>
      </c>
      <c r="V21" s="262"/>
    </row>
    <row r="22" spans="1:22" ht="15">
      <c r="A22" s="155">
        <v>30</v>
      </c>
      <c r="B22" s="156" t="s">
        <v>55</v>
      </c>
      <c r="C22" s="18">
        <v>12</v>
      </c>
      <c r="D22" s="71">
        <v>0.004626060138781804</v>
      </c>
      <c r="E22" s="18">
        <v>7</v>
      </c>
      <c r="F22" s="71">
        <v>0.0026565464895635673</v>
      </c>
      <c r="G22" s="18">
        <v>14</v>
      </c>
      <c r="H22" s="71">
        <v>0.005828476269775187</v>
      </c>
      <c r="I22" s="18">
        <v>16</v>
      </c>
      <c r="J22" s="71">
        <v>0.006090597639893415</v>
      </c>
      <c r="K22" s="18">
        <v>10</v>
      </c>
      <c r="L22" s="71">
        <v>0.0037147102526002966</v>
      </c>
      <c r="M22" s="18">
        <v>16</v>
      </c>
      <c r="N22" s="71">
        <v>0.00574300071787509</v>
      </c>
      <c r="O22" s="18">
        <v>14</v>
      </c>
      <c r="P22" s="71">
        <v>0.005068790731354091</v>
      </c>
      <c r="Q22" s="18">
        <v>13</v>
      </c>
      <c r="R22" s="71">
        <v>0.004125674389082831</v>
      </c>
      <c r="S22" s="18">
        <v>17</v>
      </c>
      <c r="T22" s="71">
        <v>0.006738010305192233</v>
      </c>
      <c r="U22" s="255" t="s">
        <v>398</v>
      </c>
      <c r="V22" s="262"/>
    </row>
    <row r="23" spans="1:22" ht="15">
      <c r="A23" s="155">
        <v>31</v>
      </c>
      <c r="B23" s="156" t="s">
        <v>56</v>
      </c>
      <c r="C23" s="18">
        <v>2</v>
      </c>
      <c r="D23" s="71">
        <v>0.0007710100231303007</v>
      </c>
      <c r="E23" s="18">
        <v>1</v>
      </c>
      <c r="F23" s="71">
        <v>0.0003795066413662239</v>
      </c>
      <c r="G23" s="18">
        <v>0</v>
      </c>
      <c r="H23" s="71">
        <v>0</v>
      </c>
      <c r="I23" s="18">
        <v>0</v>
      </c>
      <c r="J23" s="71">
        <v>0</v>
      </c>
      <c r="K23" s="18">
        <v>6</v>
      </c>
      <c r="L23" s="71">
        <v>0.002228826151560178</v>
      </c>
      <c r="M23" s="18">
        <v>4</v>
      </c>
      <c r="N23" s="71">
        <v>0.0014357501794687725</v>
      </c>
      <c r="O23" s="18">
        <v>3</v>
      </c>
      <c r="P23" s="71">
        <v>0.0010861694424330196</v>
      </c>
      <c r="Q23" s="18">
        <v>1</v>
      </c>
      <c r="R23" s="71">
        <v>0.00031735956839098697</v>
      </c>
      <c r="S23" s="18">
        <v>1</v>
      </c>
      <c r="T23" s="71">
        <v>0.00039635354736424893</v>
      </c>
      <c r="U23" s="255" t="s">
        <v>399</v>
      </c>
      <c r="V23" s="262"/>
    </row>
    <row r="24" spans="1:22" ht="15">
      <c r="A24" s="155">
        <v>32</v>
      </c>
      <c r="B24" s="156" t="s">
        <v>57</v>
      </c>
      <c r="C24" s="18">
        <v>0</v>
      </c>
      <c r="D24" s="71">
        <v>0</v>
      </c>
      <c r="E24" s="18">
        <v>2</v>
      </c>
      <c r="F24" s="71">
        <v>0.0007590132827324478</v>
      </c>
      <c r="G24" s="18">
        <v>0</v>
      </c>
      <c r="H24" s="71">
        <v>0</v>
      </c>
      <c r="I24" s="18">
        <v>1</v>
      </c>
      <c r="J24" s="71">
        <v>0.00038066235249333843</v>
      </c>
      <c r="K24" s="18">
        <v>0</v>
      </c>
      <c r="L24" s="71">
        <v>0</v>
      </c>
      <c r="M24" s="18">
        <v>0</v>
      </c>
      <c r="N24" s="71">
        <v>0</v>
      </c>
      <c r="O24" s="18">
        <v>0</v>
      </c>
      <c r="P24" s="71">
        <v>0</v>
      </c>
      <c r="Q24" s="18">
        <v>0</v>
      </c>
      <c r="R24" s="71">
        <v>0</v>
      </c>
      <c r="S24" s="18">
        <v>0</v>
      </c>
      <c r="T24" s="71">
        <v>0</v>
      </c>
      <c r="V24" s="262"/>
    </row>
    <row r="25" spans="1:22" ht="15">
      <c r="A25" s="155">
        <v>33</v>
      </c>
      <c r="B25" s="156" t="s">
        <v>58</v>
      </c>
      <c r="C25" s="18">
        <v>16</v>
      </c>
      <c r="D25" s="71">
        <v>0.006168080185042405</v>
      </c>
      <c r="E25" s="18">
        <v>16</v>
      </c>
      <c r="F25" s="71">
        <v>0.0060721062618595825</v>
      </c>
      <c r="G25" s="18">
        <v>7</v>
      </c>
      <c r="H25" s="71">
        <v>0.0029142381348875937</v>
      </c>
      <c r="I25" s="18">
        <v>6</v>
      </c>
      <c r="J25" s="71">
        <v>0.0022839741149600305</v>
      </c>
      <c r="K25" s="18">
        <v>11</v>
      </c>
      <c r="L25" s="71">
        <v>0.004086181277860327</v>
      </c>
      <c r="M25" s="18">
        <v>11</v>
      </c>
      <c r="N25" s="71">
        <v>0.003948312993539124</v>
      </c>
      <c r="O25" s="18">
        <v>16</v>
      </c>
      <c r="P25" s="71">
        <v>0.005792903692976104</v>
      </c>
      <c r="Q25" s="18">
        <v>11</v>
      </c>
      <c r="R25" s="71">
        <v>0.003490955252300857</v>
      </c>
      <c r="S25" s="18">
        <v>12</v>
      </c>
      <c r="T25" s="71">
        <v>0.0047562425683709865</v>
      </c>
      <c r="U25" s="255" t="s">
        <v>400</v>
      </c>
      <c r="V25" s="262"/>
    </row>
    <row r="26" spans="1:22" ht="15">
      <c r="A26" s="155">
        <v>34</v>
      </c>
      <c r="B26" s="156" t="s">
        <v>59</v>
      </c>
      <c r="C26" s="18">
        <v>15</v>
      </c>
      <c r="D26" s="71">
        <v>0.005782575173477255</v>
      </c>
      <c r="E26" s="18">
        <v>11</v>
      </c>
      <c r="F26" s="71">
        <v>0.004174573055028463</v>
      </c>
      <c r="G26" s="18">
        <v>18</v>
      </c>
      <c r="H26" s="71">
        <v>0.00749375520399667</v>
      </c>
      <c r="I26" s="18">
        <v>14</v>
      </c>
      <c r="J26" s="71">
        <v>0.0053292729349067374</v>
      </c>
      <c r="K26" s="18">
        <v>13</v>
      </c>
      <c r="L26" s="71">
        <v>0.0048291233283803865</v>
      </c>
      <c r="M26" s="18">
        <v>21</v>
      </c>
      <c r="N26" s="71">
        <v>0.007537688442211055</v>
      </c>
      <c r="O26" s="18">
        <v>21</v>
      </c>
      <c r="P26" s="71">
        <v>0.007603186097031137</v>
      </c>
      <c r="Q26" s="18">
        <v>19</v>
      </c>
      <c r="R26" s="71">
        <v>0.0060298317994287535</v>
      </c>
      <c r="S26" s="18">
        <v>14</v>
      </c>
      <c r="T26" s="71">
        <v>0.005548949663099485</v>
      </c>
      <c r="U26" s="255" t="s">
        <v>401</v>
      </c>
      <c r="V26" s="262"/>
    </row>
    <row r="27" spans="1:22" ht="15">
      <c r="A27" s="155">
        <v>35</v>
      </c>
      <c r="B27" s="156" t="s">
        <v>60</v>
      </c>
      <c r="C27" s="18">
        <v>53</v>
      </c>
      <c r="D27" s="71">
        <v>0.020431765612952967</v>
      </c>
      <c r="E27" s="18">
        <v>60</v>
      </c>
      <c r="F27" s="71">
        <v>0.022770398481973434</v>
      </c>
      <c r="G27" s="18">
        <v>47</v>
      </c>
      <c r="H27" s="71">
        <v>0.019567027477102414</v>
      </c>
      <c r="I27" s="18">
        <v>61</v>
      </c>
      <c r="J27" s="71">
        <v>0.02322040350209364</v>
      </c>
      <c r="K27" s="18">
        <v>44</v>
      </c>
      <c r="L27" s="71">
        <v>0.01634472511144131</v>
      </c>
      <c r="M27" s="18">
        <v>65</v>
      </c>
      <c r="N27" s="71">
        <v>0.023330940416367553</v>
      </c>
      <c r="O27" s="18">
        <v>56</v>
      </c>
      <c r="P27" s="71">
        <v>0.020275162925416364</v>
      </c>
      <c r="Q27" s="18">
        <v>66</v>
      </c>
      <c r="R27" s="71">
        <v>0.020945731513805143</v>
      </c>
      <c r="S27" s="18">
        <v>44</v>
      </c>
      <c r="T27" s="71">
        <v>0.01743955608402695</v>
      </c>
      <c r="U27" s="255" t="s">
        <v>402</v>
      </c>
      <c r="V27" s="262"/>
    </row>
    <row r="28" spans="1:22" ht="15.75" thickBot="1">
      <c r="A28" s="152">
        <v>39</v>
      </c>
      <c r="B28" s="157" t="s">
        <v>61</v>
      </c>
      <c r="C28" s="19">
        <v>10</v>
      </c>
      <c r="D28" s="72">
        <v>0.0038550501156515036</v>
      </c>
      <c r="E28" s="19">
        <v>7</v>
      </c>
      <c r="F28" s="72">
        <v>0.0026565464895635673</v>
      </c>
      <c r="G28" s="19">
        <v>6</v>
      </c>
      <c r="H28" s="72">
        <v>0.002497918401332223</v>
      </c>
      <c r="I28" s="19">
        <v>11</v>
      </c>
      <c r="J28" s="72">
        <v>0.004187285877426722</v>
      </c>
      <c r="K28" s="19">
        <v>8</v>
      </c>
      <c r="L28" s="72">
        <v>0.0029717682020802376</v>
      </c>
      <c r="M28" s="19">
        <v>4</v>
      </c>
      <c r="N28" s="72">
        <v>0.0014357501794687725</v>
      </c>
      <c r="O28" s="19">
        <v>2</v>
      </c>
      <c r="P28" s="72">
        <v>0.000724112961622013</v>
      </c>
      <c r="Q28" s="19">
        <v>14</v>
      </c>
      <c r="R28" s="72">
        <v>0.004443033957473819</v>
      </c>
      <c r="S28" s="19">
        <v>4</v>
      </c>
      <c r="T28" s="72">
        <v>0.0015854141894569957</v>
      </c>
      <c r="U28" s="255" t="s">
        <v>403</v>
      </c>
      <c r="V28" s="262"/>
    </row>
    <row r="29" spans="1:22" ht="29.25" thickBot="1">
      <c r="A29" s="153" t="s">
        <v>62</v>
      </c>
      <c r="B29" s="154" t="s">
        <v>63</v>
      </c>
      <c r="C29" s="69">
        <v>1149</v>
      </c>
      <c r="D29" s="70">
        <v>0.44294525828835773</v>
      </c>
      <c r="E29" s="69">
        <v>1109</v>
      </c>
      <c r="F29" s="70">
        <v>0.42087286527514234</v>
      </c>
      <c r="G29" s="69">
        <v>1111</v>
      </c>
      <c r="H29" s="70">
        <v>0.46253122398001667</v>
      </c>
      <c r="I29" s="69">
        <v>1185</v>
      </c>
      <c r="J29" s="70">
        <v>0.45108488770460603</v>
      </c>
      <c r="K29" s="69">
        <v>1173</v>
      </c>
      <c r="L29" s="70">
        <v>0.4357355126300148</v>
      </c>
      <c r="M29" s="69">
        <v>1270</v>
      </c>
      <c r="N29" s="70">
        <v>0.4558506819813352</v>
      </c>
      <c r="O29" s="69">
        <v>1261</v>
      </c>
      <c r="P29" s="70">
        <v>0.45655322230267925</v>
      </c>
      <c r="Q29" s="69">
        <v>1434</v>
      </c>
      <c r="R29" s="70">
        <v>0.4550936210726753</v>
      </c>
      <c r="S29" s="69">
        <v>1239</v>
      </c>
      <c r="T29" s="70">
        <v>0.4910820451843044</v>
      </c>
      <c r="V29" s="262"/>
    </row>
    <row r="30" spans="1:22" ht="28.5">
      <c r="A30" s="155">
        <v>40</v>
      </c>
      <c r="B30" s="156" t="s">
        <v>64</v>
      </c>
      <c r="C30" s="18">
        <v>91</v>
      </c>
      <c r="D30" s="71">
        <v>0.03508095605242868</v>
      </c>
      <c r="E30" s="18">
        <v>96</v>
      </c>
      <c r="F30" s="71">
        <v>0.03643263757115749</v>
      </c>
      <c r="G30" s="18">
        <v>119</v>
      </c>
      <c r="H30" s="71">
        <v>0.04954204829308909</v>
      </c>
      <c r="I30" s="18">
        <v>128</v>
      </c>
      <c r="J30" s="71">
        <v>0.04872478111914732</v>
      </c>
      <c r="K30" s="18">
        <v>94</v>
      </c>
      <c r="L30" s="71">
        <v>0.034918276374442794</v>
      </c>
      <c r="M30" s="18">
        <v>100</v>
      </c>
      <c r="N30" s="71">
        <v>0.03589375448671932</v>
      </c>
      <c r="O30" s="18">
        <v>125</v>
      </c>
      <c r="P30" s="71">
        <v>0.04525706010137581</v>
      </c>
      <c r="Q30" s="18">
        <v>159</v>
      </c>
      <c r="R30" s="71">
        <v>0.05046017137416693</v>
      </c>
      <c r="S30" s="18">
        <v>157</v>
      </c>
      <c r="T30" s="71">
        <v>0.06222750693618708</v>
      </c>
      <c r="U30" s="255" t="s">
        <v>404</v>
      </c>
      <c r="V30" s="262"/>
    </row>
    <row r="31" spans="1:22" ht="28.5">
      <c r="A31" s="155">
        <v>41</v>
      </c>
      <c r="B31" s="156" t="s">
        <v>65</v>
      </c>
      <c r="C31" s="18">
        <v>0</v>
      </c>
      <c r="D31" s="71">
        <v>0</v>
      </c>
      <c r="E31" s="18">
        <v>0</v>
      </c>
      <c r="F31" s="71">
        <v>0</v>
      </c>
      <c r="G31" s="18">
        <v>3</v>
      </c>
      <c r="H31" s="71">
        <v>0.0012489592006661116</v>
      </c>
      <c r="I31" s="18">
        <v>4</v>
      </c>
      <c r="J31" s="71">
        <v>0.0015226494099733537</v>
      </c>
      <c r="K31" s="18">
        <v>1</v>
      </c>
      <c r="L31" s="71">
        <v>0.0003714710252600297</v>
      </c>
      <c r="M31" s="18">
        <v>1</v>
      </c>
      <c r="N31" s="71">
        <v>0.0003589375448671931</v>
      </c>
      <c r="O31" s="18">
        <v>6</v>
      </c>
      <c r="P31" s="71">
        <v>0.002172338884866039</v>
      </c>
      <c r="Q31" s="18">
        <v>5</v>
      </c>
      <c r="R31" s="71">
        <v>0.0015867978419549346</v>
      </c>
      <c r="S31" s="18">
        <v>5</v>
      </c>
      <c r="T31" s="71">
        <v>0.0019817677368212444</v>
      </c>
      <c r="U31" s="255" t="s">
        <v>405</v>
      </c>
      <c r="V31" s="262"/>
    </row>
    <row r="32" spans="1:22" ht="28.5">
      <c r="A32" s="155">
        <v>42</v>
      </c>
      <c r="B32" s="156" t="s">
        <v>66</v>
      </c>
      <c r="C32" s="18">
        <v>1019</v>
      </c>
      <c r="D32" s="71">
        <v>0.3928296067848882</v>
      </c>
      <c r="E32" s="18">
        <v>986</v>
      </c>
      <c r="F32" s="71">
        <v>0.3741935483870968</v>
      </c>
      <c r="G32" s="18">
        <v>947</v>
      </c>
      <c r="H32" s="71">
        <v>0.3942547876769359</v>
      </c>
      <c r="I32" s="18">
        <v>1015</v>
      </c>
      <c r="J32" s="71">
        <v>0.3863722877807385</v>
      </c>
      <c r="K32" s="18">
        <v>1045</v>
      </c>
      <c r="L32" s="71">
        <v>0.38818722139673106</v>
      </c>
      <c r="M32" s="18">
        <v>1138</v>
      </c>
      <c r="N32" s="71">
        <v>0.4084709260588657</v>
      </c>
      <c r="O32" s="18">
        <v>1094</v>
      </c>
      <c r="P32" s="71">
        <v>0.3960897900072411</v>
      </c>
      <c r="Q32" s="18">
        <v>1239</v>
      </c>
      <c r="R32" s="71">
        <v>0.39320850523643286</v>
      </c>
      <c r="S32" s="18">
        <v>1044</v>
      </c>
      <c r="T32" s="71">
        <v>0.41379310344827586</v>
      </c>
      <c r="U32" s="255" t="s">
        <v>406</v>
      </c>
      <c r="V32" s="262"/>
    </row>
    <row r="33" spans="1:22" ht="28.5">
      <c r="A33" s="155">
        <v>43</v>
      </c>
      <c r="B33" s="156" t="s">
        <v>67</v>
      </c>
      <c r="C33" s="18">
        <v>3</v>
      </c>
      <c r="D33" s="71">
        <v>0.001156515034695451</v>
      </c>
      <c r="E33" s="18">
        <v>5</v>
      </c>
      <c r="F33" s="71">
        <v>0.0018975332068311196</v>
      </c>
      <c r="G33" s="18">
        <v>4</v>
      </c>
      <c r="H33" s="71">
        <v>0.0016652789342214821</v>
      </c>
      <c r="I33" s="18">
        <v>2</v>
      </c>
      <c r="J33" s="71">
        <v>0.0007613247049866769</v>
      </c>
      <c r="K33" s="18">
        <v>3</v>
      </c>
      <c r="L33" s="71">
        <v>0.001114413075780089</v>
      </c>
      <c r="M33" s="18">
        <v>4</v>
      </c>
      <c r="N33" s="71">
        <v>0.0014357501794687725</v>
      </c>
      <c r="O33" s="18">
        <v>8</v>
      </c>
      <c r="P33" s="71">
        <v>0.002896451846488052</v>
      </c>
      <c r="Q33" s="18">
        <v>4</v>
      </c>
      <c r="R33" s="71">
        <v>0.0012694382735639479</v>
      </c>
      <c r="S33" s="18">
        <v>2</v>
      </c>
      <c r="T33" s="71">
        <v>0.0007927070947284979</v>
      </c>
      <c r="U33" s="255" t="s">
        <v>407</v>
      </c>
      <c r="V33" s="262"/>
    </row>
    <row r="34" spans="1:22" ht="15">
      <c r="A34" s="155">
        <v>44</v>
      </c>
      <c r="B34" s="156" t="s">
        <v>68</v>
      </c>
      <c r="C34" s="18">
        <v>15</v>
      </c>
      <c r="D34" s="71">
        <v>0.005782575173477255</v>
      </c>
      <c r="E34" s="18">
        <v>10</v>
      </c>
      <c r="F34" s="71">
        <v>0.003795066413662239</v>
      </c>
      <c r="G34" s="18">
        <v>18</v>
      </c>
      <c r="H34" s="71">
        <v>0.00749375520399667</v>
      </c>
      <c r="I34" s="18">
        <v>14</v>
      </c>
      <c r="J34" s="71">
        <v>0.0053292729349067374</v>
      </c>
      <c r="K34" s="18">
        <v>9</v>
      </c>
      <c r="L34" s="71">
        <v>0.003343239227340267</v>
      </c>
      <c r="M34" s="18">
        <v>7</v>
      </c>
      <c r="N34" s="71">
        <v>0.0025125628140703514</v>
      </c>
      <c r="O34" s="18">
        <v>11</v>
      </c>
      <c r="P34" s="71">
        <v>0.0039826212889210715</v>
      </c>
      <c r="Q34" s="18">
        <v>14</v>
      </c>
      <c r="R34" s="71">
        <v>0.004443033957473819</v>
      </c>
      <c r="S34" s="18">
        <v>12</v>
      </c>
      <c r="T34" s="71">
        <v>0.0047562425683709865</v>
      </c>
      <c r="U34" s="255" t="s">
        <v>408</v>
      </c>
      <c r="V34" s="262"/>
    </row>
    <row r="35" spans="1:22" ht="15">
      <c r="A35" s="155">
        <v>45</v>
      </c>
      <c r="B35" s="156" t="s">
        <v>69</v>
      </c>
      <c r="C35" s="18">
        <v>2</v>
      </c>
      <c r="D35" s="71">
        <v>0.0007710100231303007</v>
      </c>
      <c r="E35" s="18">
        <v>0</v>
      </c>
      <c r="F35" s="71">
        <v>0</v>
      </c>
      <c r="G35" s="18">
        <v>1</v>
      </c>
      <c r="H35" s="71">
        <v>0.00041631973355537054</v>
      </c>
      <c r="I35" s="18">
        <v>0</v>
      </c>
      <c r="J35" s="71">
        <v>0</v>
      </c>
      <c r="K35" s="18">
        <v>1</v>
      </c>
      <c r="L35" s="71">
        <v>0.0003714710252600297</v>
      </c>
      <c r="M35" s="18">
        <v>1</v>
      </c>
      <c r="N35" s="71">
        <v>0.0003589375448671931</v>
      </c>
      <c r="O35" s="18">
        <v>0</v>
      </c>
      <c r="P35" s="71">
        <v>0</v>
      </c>
      <c r="Q35" s="18">
        <v>1</v>
      </c>
      <c r="R35" s="71">
        <v>0.00031735956839098697</v>
      </c>
      <c r="S35" s="18">
        <v>0</v>
      </c>
      <c r="T35" s="71">
        <v>0</v>
      </c>
      <c r="U35" s="255" t="s">
        <v>409</v>
      </c>
      <c r="V35" s="262"/>
    </row>
    <row r="36" spans="1:22" ht="15.75" thickBot="1">
      <c r="A36" s="158">
        <v>49</v>
      </c>
      <c r="B36" s="159" t="s">
        <v>70</v>
      </c>
      <c r="C36" s="32">
        <v>19</v>
      </c>
      <c r="D36" s="73">
        <v>0.007324595219737857</v>
      </c>
      <c r="E36" s="32">
        <v>12</v>
      </c>
      <c r="F36" s="73">
        <v>0.004554079696394687</v>
      </c>
      <c r="G36" s="32">
        <v>19</v>
      </c>
      <c r="H36" s="73">
        <v>0.00791007493755204</v>
      </c>
      <c r="I36" s="32">
        <v>22</v>
      </c>
      <c r="J36" s="73">
        <v>0.008374571754853444</v>
      </c>
      <c r="K36" s="32">
        <v>20</v>
      </c>
      <c r="L36" s="73">
        <v>0.007429420505200593</v>
      </c>
      <c r="M36" s="32">
        <v>19</v>
      </c>
      <c r="N36" s="73">
        <v>0.0068198133524766695</v>
      </c>
      <c r="O36" s="32">
        <v>17</v>
      </c>
      <c r="P36" s="73">
        <v>0.006154960173787111</v>
      </c>
      <c r="Q36" s="32">
        <v>12</v>
      </c>
      <c r="R36" s="73">
        <v>0.0038083148206918436</v>
      </c>
      <c r="S36" s="32">
        <v>19</v>
      </c>
      <c r="T36" s="73">
        <v>0.007530717399920729</v>
      </c>
      <c r="U36" s="255" t="s">
        <v>410</v>
      </c>
      <c r="V36" s="262"/>
    </row>
    <row r="37" spans="1:22" ht="15.75" thickBot="1">
      <c r="A37" s="153">
        <v>5</v>
      </c>
      <c r="B37" s="154" t="s">
        <v>71</v>
      </c>
      <c r="C37" s="69">
        <v>541</v>
      </c>
      <c r="D37" s="70">
        <v>0.20855821125674634</v>
      </c>
      <c r="E37" s="69">
        <v>676</v>
      </c>
      <c r="F37" s="70">
        <v>0.25654648956356735</v>
      </c>
      <c r="G37" s="69">
        <v>446</v>
      </c>
      <c r="H37" s="70">
        <v>0.18567860116569526</v>
      </c>
      <c r="I37" s="69">
        <v>513</v>
      </c>
      <c r="J37" s="70">
        <v>0.1952797868290826</v>
      </c>
      <c r="K37" s="69">
        <v>530</v>
      </c>
      <c r="L37" s="70">
        <v>0.19687964338781577</v>
      </c>
      <c r="M37" s="69">
        <v>567</v>
      </c>
      <c r="N37" s="70">
        <v>0.20351758793969849</v>
      </c>
      <c r="O37" s="69">
        <v>555</v>
      </c>
      <c r="P37" s="70">
        <v>0.20094134685010864</v>
      </c>
      <c r="Q37" s="69">
        <v>661</v>
      </c>
      <c r="R37" s="70">
        <v>0.20977467470644243</v>
      </c>
      <c r="S37" s="69">
        <v>474</v>
      </c>
      <c r="T37" s="70">
        <v>0.187871581450654</v>
      </c>
      <c r="V37" s="262"/>
    </row>
    <row r="38" spans="1:22" ht="15">
      <c r="A38" s="155">
        <v>50</v>
      </c>
      <c r="B38" s="156" t="s">
        <v>72</v>
      </c>
      <c r="C38" s="18">
        <v>108</v>
      </c>
      <c r="D38" s="71">
        <v>0.04163454124903624</v>
      </c>
      <c r="E38" s="18">
        <v>150</v>
      </c>
      <c r="F38" s="71">
        <v>0.056925996204933584</v>
      </c>
      <c r="G38" s="18">
        <v>82</v>
      </c>
      <c r="H38" s="71">
        <v>0.03413821815154038</v>
      </c>
      <c r="I38" s="18">
        <v>114</v>
      </c>
      <c r="J38" s="71">
        <v>0.04339550818424058</v>
      </c>
      <c r="K38" s="18">
        <v>104</v>
      </c>
      <c r="L38" s="71">
        <v>0.03863298662704309</v>
      </c>
      <c r="M38" s="18">
        <v>133</v>
      </c>
      <c r="N38" s="71">
        <v>0.04773869346733668</v>
      </c>
      <c r="O38" s="18">
        <v>124</v>
      </c>
      <c r="P38" s="71">
        <v>0.04489500362056481</v>
      </c>
      <c r="Q38" s="18">
        <v>143</v>
      </c>
      <c r="R38" s="71">
        <v>0.045382418279911144</v>
      </c>
      <c r="S38" s="18">
        <v>119</v>
      </c>
      <c r="T38" s="71">
        <v>0.047166072136345626</v>
      </c>
      <c r="U38" s="255" t="s">
        <v>411</v>
      </c>
      <c r="V38" s="262"/>
    </row>
    <row r="39" spans="1:22" ht="15">
      <c r="A39" s="155">
        <v>51</v>
      </c>
      <c r="B39" s="156" t="s">
        <v>73</v>
      </c>
      <c r="C39" s="18">
        <v>65</v>
      </c>
      <c r="D39" s="71">
        <v>0.025057825751734774</v>
      </c>
      <c r="E39" s="18">
        <v>57</v>
      </c>
      <c r="F39" s="71">
        <v>0.021631878557874764</v>
      </c>
      <c r="G39" s="18">
        <v>52</v>
      </c>
      <c r="H39" s="71">
        <v>0.02164862614487927</v>
      </c>
      <c r="I39" s="18">
        <v>54</v>
      </c>
      <c r="J39" s="71">
        <v>0.020555767034640272</v>
      </c>
      <c r="K39" s="18">
        <v>49</v>
      </c>
      <c r="L39" s="71">
        <v>0.018202080237741457</v>
      </c>
      <c r="M39" s="18">
        <v>49</v>
      </c>
      <c r="N39" s="71">
        <v>0.017587939698492462</v>
      </c>
      <c r="O39" s="18">
        <v>54</v>
      </c>
      <c r="P39" s="71">
        <v>0.019551049963794354</v>
      </c>
      <c r="Q39" s="18">
        <v>69</v>
      </c>
      <c r="R39" s="71">
        <v>0.021897810218978103</v>
      </c>
      <c r="S39" s="18">
        <v>57</v>
      </c>
      <c r="T39" s="71">
        <v>0.022592152199762187</v>
      </c>
      <c r="U39" s="255" t="s">
        <v>412</v>
      </c>
      <c r="V39" s="262"/>
    </row>
    <row r="40" spans="1:22" ht="15">
      <c r="A40" s="155">
        <v>52</v>
      </c>
      <c r="B40" s="156" t="s">
        <v>74</v>
      </c>
      <c r="C40" s="18">
        <v>348</v>
      </c>
      <c r="D40" s="71">
        <v>0.1341557440246723</v>
      </c>
      <c r="E40" s="18">
        <v>459</v>
      </c>
      <c r="F40" s="71">
        <v>0.17419354838709677</v>
      </c>
      <c r="G40" s="18">
        <v>296</v>
      </c>
      <c r="H40" s="71">
        <v>0.12323064113238967</v>
      </c>
      <c r="I40" s="18">
        <v>332</v>
      </c>
      <c r="J40" s="71">
        <v>0.12637990102778834</v>
      </c>
      <c r="K40" s="18">
        <v>369</v>
      </c>
      <c r="L40" s="71">
        <v>0.13707280832095098</v>
      </c>
      <c r="M40" s="18">
        <v>371</v>
      </c>
      <c r="N40" s="71">
        <v>0.13316582914572864</v>
      </c>
      <c r="O40" s="18">
        <v>361</v>
      </c>
      <c r="P40" s="71">
        <v>0.13070238957277336</v>
      </c>
      <c r="Q40" s="18">
        <v>423</v>
      </c>
      <c r="R40" s="71">
        <v>0.1342430974293875</v>
      </c>
      <c r="S40" s="18">
        <v>280</v>
      </c>
      <c r="T40" s="71">
        <v>0.1109789932619897</v>
      </c>
      <c r="U40" s="255" t="s">
        <v>413</v>
      </c>
      <c r="V40" s="262"/>
    </row>
    <row r="41" spans="1:22" ht="15.75" thickBot="1">
      <c r="A41" s="152">
        <v>59</v>
      </c>
      <c r="B41" s="157" t="s">
        <v>75</v>
      </c>
      <c r="C41" s="19">
        <v>20</v>
      </c>
      <c r="D41" s="72">
        <v>0.007710100231303007</v>
      </c>
      <c r="E41" s="19">
        <v>10</v>
      </c>
      <c r="F41" s="72">
        <v>0.003795066413662239</v>
      </c>
      <c r="G41" s="19">
        <v>16</v>
      </c>
      <c r="H41" s="72">
        <v>0.006661115736885929</v>
      </c>
      <c r="I41" s="19">
        <v>13</v>
      </c>
      <c r="J41" s="72">
        <v>0.0049486105824134</v>
      </c>
      <c r="K41" s="19">
        <v>8</v>
      </c>
      <c r="L41" s="72">
        <v>0.0029717682020802376</v>
      </c>
      <c r="M41" s="19">
        <v>14</v>
      </c>
      <c r="N41" s="72">
        <v>0.005025125628140703</v>
      </c>
      <c r="O41" s="19">
        <v>16</v>
      </c>
      <c r="P41" s="72">
        <v>0.005792903692976104</v>
      </c>
      <c r="Q41" s="19">
        <v>26</v>
      </c>
      <c r="R41" s="72">
        <v>0.008251348778165662</v>
      </c>
      <c r="S41" s="19">
        <v>18</v>
      </c>
      <c r="T41" s="72">
        <v>0.00713436385255648</v>
      </c>
      <c r="U41" s="255" t="s">
        <v>414</v>
      </c>
      <c r="V41" s="262"/>
    </row>
    <row r="42" spans="1:22" ht="29.25" thickBot="1">
      <c r="A42" s="153" t="s">
        <v>76</v>
      </c>
      <c r="B42" s="154" t="s">
        <v>77</v>
      </c>
      <c r="C42" s="69">
        <v>290</v>
      </c>
      <c r="D42" s="70">
        <v>0.1117964533538936</v>
      </c>
      <c r="E42" s="69">
        <v>280</v>
      </c>
      <c r="F42" s="70">
        <v>0.1062618595825427</v>
      </c>
      <c r="G42" s="69">
        <v>301</v>
      </c>
      <c r="H42" s="70">
        <v>0.12531223980016654</v>
      </c>
      <c r="I42" s="69">
        <v>334</v>
      </c>
      <c r="J42" s="70">
        <v>0.12714122573277503</v>
      </c>
      <c r="K42" s="69">
        <v>339</v>
      </c>
      <c r="L42" s="70">
        <v>0.1259286775631501</v>
      </c>
      <c r="M42" s="69">
        <v>317</v>
      </c>
      <c r="N42" s="70">
        <v>0.1137832017229002</v>
      </c>
      <c r="O42" s="69">
        <v>320</v>
      </c>
      <c r="P42" s="70">
        <v>0.11585807385952207</v>
      </c>
      <c r="Q42" s="69">
        <v>353</v>
      </c>
      <c r="R42" s="70">
        <v>0.11202792764201841</v>
      </c>
      <c r="S42" s="69">
        <v>315</v>
      </c>
      <c r="T42" s="70">
        <v>0.12485136741973843</v>
      </c>
      <c r="V42" s="262"/>
    </row>
    <row r="43" spans="1:22" ht="28.5">
      <c r="A43" s="160">
        <v>60</v>
      </c>
      <c r="B43" s="161" t="s">
        <v>78</v>
      </c>
      <c r="C43" s="17">
        <v>6</v>
      </c>
      <c r="D43" s="74">
        <v>0.002313030069390902</v>
      </c>
      <c r="E43" s="17">
        <v>10</v>
      </c>
      <c r="F43" s="74">
        <v>0.003795066413662239</v>
      </c>
      <c r="G43" s="17">
        <v>10</v>
      </c>
      <c r="H43" s="74">
        <v>0.004163197335553705</v>
      </c>
      <c r="I43" s="17">
        <v>9</v>
      </c>
      <c r="J43" s="74">
        <v>0.0034259611724400457</v>
      </c>
      <c r="K43" s="17">
        <v>7</v>
      </c>
      <c r="L43" s="74">
        <v>0.0026002971768202075</v>
      </c>
      <c r="M43" s="17">
        <v>5</v>
      </c>
      <c r="N43" s="74">
        <v>0.0017946877243359654</v>
      </c>
      <c r="O43" s="17">
        <v>6</v>
      </c>
      <c r="P43" s="74">
        <v>0.002172338884866039</v>
      </c>
      <c r="Q43" s="17">
        <v>8</v>
      </c>
      <c r="R43" s="74">
        <v>0.0025388765471278957</v>
      </c>
      <c r="S43" s="17">
        <v>8</v>
      </c>
      <c r="T43" s="74">
        <v>0.0031708283789139914</v>
      </c>
      <c r="U43" s="255" t="s">
        <v>415</v>
      </c>
      <c r="V43" s="262"/>
    </row>
    <row r="44" spans="1:22" ht="15">
      <c r="A44" s="155">
        <v>61</v>
      </c>
      <c r="B44" s="156" t="s">
        <v>79</v>
      </c>
      <c r="C44" s="18">
        <v>0</v>
      </c>
      <c r="D44" s="80">
        <v>0</v>
      </c>
      <c r="E44" s="18">
        <v>0</v>
      </c>
      <c r="F44" s="80">
        <v>0</v>
      </c>
      <c r="G44" s="18">
        <v>0</v>
      </c>
      <c r="H44" s="80">
        <v>0</v>
      </c>
      <c r="I44" s="18">
        <v>1</v>
      </c>
      <c r="J44" s="80">
        <v>0.00038066235249333843</v>
      </c>
      <c r="K44" s="18"/>
      <c r="L44" s="80"/>
      <c r="M44" s="18">
        <v>0</v>
      </c>
      <c r="N44" s="80">
        <v>0</v>
      </c>
      <c r="O44" s="18">
        <v>0</v>
      </c>
      <c r="P44" s="80">
        <v>0</v>
      </c>
      <c r="Q44" s="18">
        <v>0</v>
      </c>
      <c r="R44" s="80">
        <v>0</v>
      </c>
      <c r="S44" s="18">
        <v>0</v>
      </c>
      <c r="T44" s="80">
        <v>0</v>
      </c>
      <c r="V44" s="262"/>
    </row>
    <row r="45" spans="1:22" ht="15">
      <c r="A45" s="162">
        <v>62</v>
      </c>
      <c r="B45" s="163" t="s">
        <v>80</v>
      </c>
      <c r="C45" s="38">
        <v>0</v>
      </c>
      <c r="D45" s="71">
        <v>0</v>
      </c>
      <c r="E45" s="38">
        <v>0</v>
      </c>
      <c r="F45" s="71">
        <v>0</v>
      </c>
      <c r="G45" s="38">
        <v>0</v>
      </c>
      <c r="H45" s="71">
        <v>0</v>
      </c>
      <c r="I45" s="38">
        <v>0</v>
      </c>
      <c r="J45" s="71">
        <v>0</v>
      </c>
      <c r="K45" s="38">
        <v>1</v>
      </c>
      <c r="L45" s="71">
        <v>0.0003714710252600297</v>
      </c>
      <c r="M45" s="38">
        <v>0</v>
      </c>
      <c r="N45" s="71">
        <v>0</v>
      </c>
      <c r="O45" s="38">
        <v>0</v>
      </c>
      <c r="P45" s="71">
        <v>0</v>
      </c>
      <c r="Q45" s="38">
        <v>0</v>
      </c>
      <c r="R45" s="71">
        <v>0</v>
      </c>
      <c r="S45" s="38">
        <v>0</v>
      </c>
      <c r="T45" s="71">
        <v>0</v>
      </c>
      <c r="U45" s="255" t="s">
        <v>416</v>
      </c>
      <c r="V45" s="262"/>
    </row>
    <row r="46" spans="1:22" ht="15">
      <c r="A46" s="155">
        <v>63</v>
      </c>
      <c r="B46" s="156" t="s">
        <v>81</v>
      </c>
      <c r="C46" s="18">
        <v>222</v>
      </c>
      <c r="D46" s="71">
        <v>0.08558211256746338</v>
      </c>
      <c r="E46" s="18">
        <v>218</v>
      </c>
      <c r="F46" s="71">
        <v>0.08273244781783681</v>
      </c>
      <c r="G46" s="18">
        <v>225</v>
      </c>
      <c r="H46" s="71">
        <v>0.09367194004995837</v>
      </c>
      <c r="I46" s="18">
        <v>256</v>
      </c>
      <c r="J46" s="71">
        <v>0.09744956223829464</v>
      </c>
      <c r="K46" s="18">
        <v>259</v>
      </c>
      <c r="L46" s="71">
        <v>0.09621099554234772</v>
      </c>
      <c r="M46" s="18">
        <v>235</v>
      </c>
      <c r="N46" s="71">
        <v>0.08435032304379037</v>
      </c>
      <c r="O46" s="18">
        <v>246</v>
      </c>
      <c r="P46" s="71">
        <v>0.08906589427950759</v>
      </c>
      <c r="Q46" s="18">
        <v>271</v>
      </c>
      <c r="R46" s="71">
        <v>0.08600444303395748</v>
      </c>
      <c r="S46" s="18">
        <v>243</v>
      </c>
      <c r="T46" s="71">
        <v>0.09631391200951249</v>
      </c>
      <c r="U46" s="255" t="s">
        <v>417</v>
      </c>
      <c r="V46" s="262"/>
    </row>
    <row r="47" spans="1:22" ht="15">
      <c r="A47" s="155">
        <v>64</v>
      </c>
      <c r="B47" s="156" t="s">
        <v>82</v>
      </c>
      <c r="C47" s="18">
        <v>48</v>
      </c>
      <c r="D47" s="71">
        <v>0.018504240555127217</v>
      </c>
      <c r="E47" s="18">
        <v>46</v>
      </c>
      <c r="F47" s="71">
        <v>0.0174573055028463</v>
      </c>
      <c r="G47" s="18">
        <v>62</v>
      </c>
      <c r="H47" s="71">
        <v>0.025811823480432972</v>
      </c>
      <c r="I47" s="18">
        <v>62</v>
      </c>
      <c r="J47" s="71">
        <v>0.023601065854586982</v>
      </c>
      <c r="K47" s="18">
        <v>69</v>
      </c>
      <c r="L47" s="71">
        <v>0.02563150074294205</v>
      </c>
      <c r="M47" s="18">
        <v>67</v>
      </c>
      <c r="N47" s="71">
        <v>0.02404881550610194</v>
      </c>
      <c r="O47" s="18">
        <v>58</v>
      </c>
      <c r="P47" s="71">
        <v>0.020999275887038378</v>
      </c>
      <c r="Q47" s="18">
        <v>64</v>
      </c>
      <c r="R47" s="71">
        <v>0.020311012377023166</v>
      </c>
      <c r="S47" s="18">
        <v>56</v>
      </c>
      <c r="T47" s="71">
        <v>0.02219579865239794</v>
      </c>
      <c r="U47" s="255" t="s">
        <v>418</v>
      </c>
      <c r="V47" s="262"/>
    </row>
    <row r="48" spans="1:22" ht="15.75" thickBot="1">
      <c r="A48" s="158">
        <v>69</v>
      </c>
      <c r="B48" s="159" t="s">
        <v>83</v>
      </c>
      <c r="C48" s="32">
        <v>14</v>
      </c>
      <c r="D48" s="73">
        <v>0.005397070161912105</v>
      </c>
      <c r="E48" s="32">
        <v>6</v>
      </c>
      <c r="F48" s="73">
        <v>0.0022770398481973433</v>
      </c>
      <c r="G48" s="32">
        <v>4</v>
      </c>
      <c r="H48" s="73">
        <v>0.0016652789342214821</v>
      </c>
      <c r="I48" s="32">
        <v>6</v>
      </c>
      <c r="J48" s="73">
        <v>0.0022839741149600305</v>
      </c>
      <c r="K48" s="32">
        <v>3</v>
      </c>
      <c r="L48" s="73">
        <v>0.001114413075780089</v>
      </c>
      <c r="M48" s="32">
        <v>10</v>
      </c>
      <c r="N48" s="73">
        <v>0.003589375448671931</v>
      </c>
      <c r="O48" s="32">
        <v>10</v>
      </c>
      <c r="P48" s="73">
        <v>0.003620564808110065</v>
      </c>
      <c r="Q48" s="32">
        <v>10</v>
      </c>
      <c r="R48" s="73">
        <v>0.0031735956839098693</v>
      </c>
      <c r="S48" s="32">
        <v>8</v>
      </c>
      <c r="T48" s="73">
        <v>0.0031708283789139914</v>
      </c>
      <c r="U48" s="255" t="s">
        <v>419</v>
      </c>
      <c r="V48" s="262"/>
    </row>
    <row r="49" spans="1:22" ht="29.25" thickBot="1">
      <c r="A49" s="153" t="s">
        <v>84</v>
      </c>
      <c r="B49" s="154" t="s">
        <v>85</v>
      </c>
      <c r="C49" s="69">
        <v>77</v>
      </c>
      <c r="D49" s="70">
        <v>0.029683885890516577</v>
      </c>
      <c r="E49" s="69">
        <v>75</v>
      </c>
      <c r="F49" s="70">
        <v>0.028462998102466792</v>
      </c>
      <c r="G49" s="69">
        <v>62</v>
      </c>
      <c r="H49" s="70">
        <v>0.025811823480432972</v>
      </c>
      <c r="I49" s="69">
        <v>58</v>
      </c>
      <c r="J49" s="70">
        <v>0.022078416444613627</v>
      </c>
      <c r="K49" s="69">
        <v>61</v>
      </c>
      <c r="L49" s="70">
        <v>0.02265973254086181</v>
      </c>
      <c r="M49" s="69">
        <v>64</v>
      </c>
      <c r="N49" s="70">
        <v>0.02297200287150036</v>
      </c>
      <c r="O49" s="69">
        <v>63</v>
      </c>
      <c r="P49" s="70">
        <v>0.02280955829109341</v>
      </c>
      <c r="Q49" s="69">
        <v>55</v>
      </c>
      <c r="R49" s="70">
        <v>0.017454776261504282</v>
      </c>
      <c r="S49" s="69">
        <v>46</v>
      </c>
      <c r="T49" s="70">
        <v>0.01823226317875545</v>
      </c>
      <c r="V49" s="262"/>
    </row>
    <row r="50" spans="1:22" ht="28.5">
      <c r="A50" s="155">
        <v>70</v>
      </c>
      <c r="B50" s="156" t="s">
        <v>86</v>
      </c>
      <c r="C50" s="18">
        <v>13</v>
      </c>
      <c r="D50" s="71">
        <v>0.0050115651503469544</v>
      </c>
      <c r="E50" s="18">
        <v>14</v>
      </c>
      <c r="F50" s="71">
        <v>0.005313092979127135</v>
      </c>
      <c r="G50" s="18">
        <v>16</v>
      </c>
      <c r="H50" s="71">
        <v>0.006661115736885929</v>
      </c>
      <c r="I50" s="18">
        <v>7</v>
      </c>
      <c r="J50" s="71">
        <v>0.0026646364674533687</v>
      </c>
      <c r="K50" s="18">
        <v>9</v>
      </c>
      <c r="L50" s="71">
        <v>0.003343239227340267</v>
      </c>
      <c r="M50" s="18">
        <v>9</v>
      </c>
      <c r="N50" s="71">
        <v>0.003230437903804738</v>
      </c>
      <c r="O50" s="18">
        <v>12</v>
      </c>
      <c r="P50" s="71">
        <v>0.004344677769732078</v>
      </c>
      <c r="Q50" s="18">
        <v>8</v>
      </c>
      <c r="R50" s="71">
        <v>0.0025388765471278957</v>
      </c>
      <c r="S50" s="18">
        <v>12</v>
      </c>
      <c r="T50" s="71">
        <v>0.0047562425683709865</v>
      </c>
      <c r="U50" s="255" t="s">
        <v>420</v>
      </c>
      <c r="V50" s="262"/>
    </row>
    <row r="51" spans="1:21" ht="15">
      <c r="A51" s="155">
        <v>71</v>
      </c>
      <c r="B51" s="156" t="s">
        <v>87</v>
      </c>
      <c r="C51" s="18">
        <v>4</v>
      </c>
      <c r="D51" s="71">
        <v>0.0015420200462606013</v>
      </c>
      <c r="E51" s="18">
        <v>3</v>
      </c>
      <c r="F51" s="71">
        <v>0.0011385199240986717</v>
      </c>
      <c r="G51" s="18">
        <v>5</v>
      </c>
      <c r="H51" s="71">
        <v>0.0020815986677768525</v>
      </c>
      <c r="I51" s="18">
        <v>3</v>
      </c>
      <c r="J51" s="71">
        <v>0.0011419870574800152</v>
      </c>
      <c r="K51" s="18">
        <v>1</v>
      </c>
      <c r="L51" s="71">
        <v>0.0003714710252600297</v>
      </c>
      <c r="M51" s="18">
        <v>1</v>
      </c>
      <c r="N51" s="71">
        <v>0.0003589375448671931</v>
      </c>
      <c r="O51" s="18">
        <v>3</v>
      </c>
      <c r="P51" s="71">
        <v>0.0010861694424330196</v>
      </c>
      <c r="Q51" s="18">
        <v>2</v>
      </c>
      <c r="R51" s="71">
        <v>0.0006347191367819739</v>
      </c>
      <c r="S51" s="18">
        <v>2</v>
      </c>
      <c r="T51" s="71">
        <v>0.0007927070947284979</v>
      </c>
      <c r="U51" s="255" t="s">
        <v>421</v>
      </c>
    </row>
    <row r="52" spans="1:21" ht="15">
      <c r="A52" s="155">
        <v>72</v>
      </c>
      <c r="B52" s="156" t="s">
        <v>88</v>
      </c>
      <c r="C52" s="18">
        <v>2</v>
      </c>
      <c r="D52" s="71">
        <v>0.0007710100231303007</v>
      </c>
      <c r="E52" s="18">
        <v>2</v>
      </c>
      <c r="F52" s="71">
        <v>0.0007590132827324478</v>
      </c>
      <c r="G52" s="18">
        <v>4</v>
      </c>
      <c r="H52" s="71">
        <v>0.0016652789342214821</v>
      </c>
      <c r="I52" s="18">
        <v>1</v>
      </c>
      <c r="J52" s="71">
        <v>0.00038066235249333843</v>
      </c>
      <c r="K52" s="18">
        <v>3</v>
      </c>
      <c r="L52" s="71">
        <v>0.001114413075780089</v>
      </c>
      <c r="M52" s="18">
        <v>4</v>
      </c>
      <c r="N52" s="71">
        <v>0.0014357501794687725</v>
      </c>
      <c r="O52" s="18">
        <v>4</v>
      </c>
      <c r="P52" s="71">
        <v>0.001448225923244026</v>
      </c>
      <c r="Q52" s="18">
        <v>2</v>
      </c>
      <c r="R52" s="71">
        <v>0.0006347191367819739</v>
      </c>
      <c r="S52" s="18">
        <v>1</v>
      </c>
      <c r="T52" s="71">
        <v>0.00039635354736424893</v>
      </c>
      <c r="U52" s="255" t="s">
        <v>422</v>
      </c>
    </row>
    <row r="53" spans="1:21" ht="15">
      <c r="A53" s="155">
        <v>73</v>
      </c>
      <c r="B53" s="156" t="s">
        <v>89</v>
      </c>
      <c r="C53" s="18">
        <v>0</v>
      </c>
      <c r="D53" s="71">
        <v>0</v>
      </c>
      <c r="E53" s="18">
        <v>0</v>
      </c>
      <c r="F53" s="71">
        <v>0</v>
      </c>
      <c r="G53" s="18">
        <v>1</v>
      </c>
      <c r="H53" s="71">
        <v>0.00041631973355537054</v>
      </c>
      <c r="I53" s="18">
        <v>0</v>
      </c>
      <c r="J53" s="71">
        <v>0</v>
      </c>
      <c r="K53" s="18">
        <v>2</v>
      </c>
      <c r="L53" s="71">
        <v>0.0007429420505200594</v>
      </c>
      <c r="M53" s="18">
        <v>3</v>
      </c>
      <c r="N53" s="71">
        <v>0.0010768126346015793</v>
      </c>
      <c r="O53" s="18">
        <v>0</v>
      </c>
      <c r="P53" s="71">
        <v>0</v>
      </c>
      <c r="Q53" s="18">
        <v>1</v>
      </c>
      <c r="R53" s="71">
        <v>0.00031735956839098697</v>
      </c>
      <c r="S53" s="18">
        <v>0</v>
      </c>
      <c r="T53" s="71">
        <v>0</v>
      </c>
      <c r="U53" s="255" t="s">
        <v>423</v>
      </c>
    </row>
    <row r="54" spans="1:21" ht="15">
      <c r="A54" s="155">
        <v>74</v>
      </c>
      <c r="B54" s="156" t="s">
        <v>90</v>
      </c>
      <c r="C54" s="18">
        <v>2</v>
      </c>
      <c r="D54" s="71">
        <v>0.0007710100231303007</v>
      </c>
      <c r="E54" s="18">
        <v>1</v>
      </c>
      <c r="F54" s="71">
        <v>0.0003795066413662239</v>
      </c>
      <c r="G54" s="18">
        <v>2</v>
      </c>
      <c r="H54" s="71">
        <v>0.0008326394671107411</v>
      </c>
      <c r="I54" s="18">
        <v>3</v>
      </c>
      <c r="J54" s="71">
        <v>0.0011419870574800152</v>
      </c>
      <c r="K54" s="18">
        <v>6</v>
      </c>
      <c r="L54" s="71">
        <v>0.002228826151560178</v>
      </c>
      <c r="M54" s="18">
        <v>2</v>
      </c>
      <c r="N54" s="71">
        <v>0.0007178750897343862</v>
      </c>
      <c r="O54" s="18">
        <v>1</v>
      </c>
      <c r="P54" s="71">
        <v>0.0003620564808110065</v>
      </c>
      <c r="Q54" s="18">
        <v>1</v>
      </c>
      <c r="R54" s="71">
        <v>0.00031735956839098697</v>
      </c>
      <c r="S54" s="18">
        <v>2</v>
      </c>
      <c r="T54" s="71">
        <v>0.0007927070947284979</v>
      </c>
      <c r="U54" s="255" t="s">
        <v>424</v>
      </c>
    </row>
    <row r="55" spans="1:21" ht="15">
      <c r="A55" s="155">
        <v>75</v>
      </c>
      <c r="B55" s="156" t="s">
        <v>91</v>
      </c>
      <c r="C55" s="18">
        <v>51</v>
      </c>
      <c r="D55" s="71">
        <v>0.01966075558982267</v>
      </c>
      <c r="E55" s="18">
        <v>54</v>
      </c>
      <c r="F55" s="71">
        <v>0.02049335863377609</v>
      </c>
      <c r="G55" s="18">
        <v>26</v>
      </c>
      <c r="H55" s="71">
        <v>0.010824313072439634</v>
      </c>
      <c r="I55" s="18">
        <v>36</v>
      </c>
      <c r="J55" s="71">
        <v>0.013703844689760183</v>
      </c>
      <c r="K55" s="18">
        <v>36</v>
      </c>
      <c r="L55" s="71">
        <v>0.013372956909361067</v>
      </c>
      <c r="M55" s="18">
        <v>33</v>
      </c>
      <c r="N55" s="71">
        <v>0.011844938980617371</v>
      </c>
      <c r="O55" s="18">
        <v>38</v>
      </c>
      <c r="P55" s="71">
        <v>0.013758146270818249</v>
      </c>
      <c r="Q55" s="18">
        <v>36</v>
      </c>
      <c r="R55" s="71">
        <v>0.011424944462075532</v>
      </c>
      <c r="S55" s="18">
        <v>26</v>
      </c>
      <c r="T55" s="71">
        <v>0.010305192231470472</v>
      </c>
      <c r="U55" s="255" t="s">
        <v>425</v>
      </c>
    </row>
    <row r="56" spans="1:21" ht="15.75" thickBot="1">
      <c r="A56" s="152">
        <v>79</v>
      </c>
      <c r="B56" s="157" t="s">
        <v>92</v>
      </c>
      <c r="C56" s="19">
        <v>5</v>
      </c>
      <c r="D56" s="72">
        <v>0.0019275250578257518</v>
      </c>
      <c r="E56" s="19">
        <v>1</v>
      </c>
      <c r="F56" s="72">
        <v>0.0003795066413662239</v>
      </c>
      <c r="G56" s="19">
        <v>8</v>
      </c>
      <c r="H56" s="72">
        <v>0.0033305578684429643</v>
      </c>
      <c r="I56" s="19">
        <v>8</v>
      </c>
      <c r="J56" s="72">
        <v>0.0030452988199467074</v>
      </c>
      <c r="K56" s="19">
        <v>4</v>
      </c>
      <c r="L56" s="72">
        <v>0.0014858841010401188</v>
      </c>
      <c r="M56" s="19">
        <v>12</v>
      </c>
      <c r="N56" s="72">
        <v>0.004307250538406317</v>
      </c>
      <c r="O56" s="19">
        <v>5</v>
      </c>
      <c r="P56" s="72">
        <v>0.0018102824040550326</v>
      </c>
      <c r="Q56" s="19">
        <v>5</v>
      </c>
      <c r="R56" s="72">
        <v>0.0015867978419549346</v>
      </c>
      <c r="S56" s="19">
        <v>3</v>
      </c>
      <c r="T56" s="72">
        <v>0.0011890606420927466</v>
      </c>
      <c r="U56" s="255" t="s">
        <v>426</v>
      </c>
    </row>
    <row r="57" spans="1:20" ht="15.75" thickBot="1">
      <c r="A57" s="153" t="s">
        <v>93</v>
      </c>
      <c r="B57" s="154" t="s">
        <v>94</v>
      </c>
      <c r="C57" s="69">
        <v>85</v>
      </c>
      <c r="D57" s="70">
        <v>0.03276792598303778</v>
      </c>
      <c r="E57" s="69">
        <v>80</v>
      </c>
      <c r="F57" s="70">
        <v>0.030360531309297913</v>
      </c>
      <c r="G57" s="69">
        <v>66</v>
      </c>
      <c r="H57" s="70">
        <v>0.027477102414654453</v>
      </c>
      <c r="I57" s="69">
        <v>86</v>
      </c>
      <c r="J57" s="70">
        <v>0.032736962314427104</v>
      </c>
      <c r="K57" s="69">
        <v>84</v>
      </c>
      <c r="L57" s="70">
        <v>0.031203566121842496</v>
      </c>
      <c r="M57" s="69">
        <v>52</v>
      </c>
      <c r="N57" s="70">
        <v>0.01866475233309404</v>
      </c>
      <c r="O57" s="69">
        <v>86</v>
      </c>
      <c r="P57" s="70">
        <v>0.031136857349746562</v>
      </c>
      <c r="Q57" s="69">
        <v>79</v>
      </c>
      <c r="R57" s="70">
        <v>0.025071405902887974</v>
      </c>
      <c r="S57" s="69">
        <v>58</v>
      </c>
      <c r="T57" s="70">
        <v>0.022988505747126436</v>
      </c>
    </row>
    <row r="58" spans="1:21" ht="15">
      <c r="A58" s="155">
        <v>80</v>
      </c>
      <c r="B58" s="156" t="s">
        <v>95</v>
      </c>
      <c r="C58" s="18">
        <v>16</v>
      </c>
      <c r="D58" s="71">
        <v>0.006168080185042405</v>
      </c>
      <c r="E58" s="18">
        <v>10</v>
      </c>
      <c r="F58" s="71">
        <v>0.003795066413662239</v>
      </c>
      <c r="G58" s="18">
        <v>7</v>
      </c>
      <c r="H58" s="71">
        <v>0.0029142381348875937</v>
      </c>
      <c r="I58" s="18">
        <v>19</v>
      </c>
      <c r="J58" s="71">
        <v>0.00723258469737343</v>
      </c>
      <c r="K58" s="18">
        <v>19</v>
      </c>
      <c r="L58" s="71">
        <v>0.007057949479940565</v>
      </c>
      <c r="M58" s="18">
        <v>7</v>
      </c>
      <c r="N58" s="71">
        <v>0.0025125628140703514</v>
      </c>
      <c r="O58" s="18">
        <v>9</v>
      </c>
      <c r="P58" s="71">
        <v>0.0032585083272990588</v>
      </c>
      <c r="Q58" s="18">
        <v>13</v>
      </c>
      <c r="R58" s="71">
        <v>0.004125674389082831</v>
      </c>
      <c r="S58" s="18">
        <v>8</v>
      </c>
      <c r="T58" s="71">
        <v>0.0031708283789139914</v>
      </c>
      <c r="U58" s="255" t="s">
        <v>427</v>
      </c>
    </row>
    <row r="59" spans="1:21" ht="15">
      <c r="A59" s="155">
        <v>81</v>
      </c>
      <c r="B59" s="156" t="s">
        <v>96</v>
      </c>
      <c r="C59" s="18">
        <v>25</v>
      </c>
      <c r="D59" s="71">
        <v>0.00963762528912876</v>
      </c>
      <c r="E59" s="18">
        <v>13</v>
      </c>
      <c r="F59" s="71">
        <v>0.004933586337760911</v>
      </c>
      <c r="G59" s="18">
        <v>14</v>
      </c>
      <c r="H59" s="71">
        <v>0.005828476269775187</v>
      </c>
      <c r="I59" s="18">
        <v>23</v>
      </c>
      <c r="J59" s="71">
        <v>0.008755234107346783</v>
      </c>
      <c r="K59" s="18">
        <v>18</v>
      </c>
      <c r="L59" s="71">
        <v>0.006686478454680534</v>
      </c>
      <c r="M59" s="18">
        <v>12</v>
      </c>
      <c r="N59" s="71">
        <v>0.004307250538406317</v>
      </c>
      <c r="O59" s="18">
        <v>21</v>
      </c>
      <c r="P59" s="71">
        <v>0.007603186097031137</v>
      </c>
      <c r="Q59" s="18">
        <v>19</v>
      </c>
      <c r="R59" s="71">
        <v>0.0060298317994287535</v>
      </c>
      <c r="S59" s="18">
        <v>22</v>
      </c>
      <c r="T59" s="71">
        <v>0.008719778042013475</v>
      </c>
      <c r="U59" s="255" t="s">
        <v>428</v>
      </c>
    </row>
    <row r="60" spans="1:21" ht="15">
      <c r="A60" s="155">
        <v>82</v>
      </c>
      <c r="B60" s="156" t="s">
        <v>97</v>
      </c>
      <c r="C60" s="18">
        <v>3</v>
      </c>
      <c r="D60" s="71">
        <v>0.001156515034695451</v>
      </c>
      <c r="E60" s="18">
        <v>3</v>
      </c>
      <c r="F60" s="71">
        <v>0.0011385199240986717</v>
      </c>
      <c r="G60" s="18">
        <v>1</v>
      </c>
      <c r="H60" s="71">
        <v>0.00041631973355537054</v>
      </c>
      <c r="I60" s="18">
        <v>1</v>
      </c>
      <c r="J60" s="71">
        <v>0.00038066235249333843</v>
      </c>
      <c r="K60" s="18">
        <v>2</v>
      </c>
      <c r="L60" s="71">
        <v>0.0007429420505200594</v>
      </c>
      <c r="M60" s="18">
        <v>1</v>
      </c>
      <c r="N60" s="71">
        <v>0.0003589375448671931</v>
      </c>
      <c r="O60" s="18">
        <v>3</v>
      </c>
      <c r="P60" s="71">
        <v>0.0010861694424330196</v>
      </c>
      <c r="Q60" s="18">
        <v>2</v>
      </c>
      <c r="R60" s="71">
        <v>0.0006347191367819739</v>
      </c>
      <c r="S60" s="18">
        <v>1</v>
      </c>
      <c r="T60" s="71">
        <v>0.00039635354736424893</v>
      </c>
      <c r="U60" s="255" t="s">
        <v>429</v>
      </c>
    </row>
    <row r="61" spans="1:21" ht="28.5">
      <c r="A61" s="155">
        <v>83</v>
      </c>
      <c r="B61" s="156" t="s">
        <v>98</v>
      </c>
      <c r="C61" s="18">
        <v>18</v>
      </c>
      <c r="D61" s="71">
        <v>0.006939090208172706</v>
      </c>
      <c r="E61" s="18">
        <v>22</v>
      </c>
      <c r="F61" s="71">
        <v>0.008349146110056925</v>
      </c>
      <c r="G61" s="18">
        <v>19</v>
      </c>
      <c r="H61" s="71">
        <v>0.00791007493755204</v>
      </c>
      <c r="I61" s="18">
        <v>20</v>
      </c>
      <c r="J61" s="71">
        <v>0.007613247049866768</v>
      </c>
      <c r="K61" s="18">
        <v>16</v>
      </c>
      <c r="L61" s="71">
        <v>0.005943536404160475</v>
      </c>
      <c r="M61" s="18">
        <v>20</v>
      </c>
      <c r="N61" s="71">
        <v>0.007178750897343862</v>
      </c>
      <c r="O61" s="18">
        <v>19</v>
      </c>
      <c r="P61" s="71">
        <v>0.006879073135409124</v>
      </c>
      <c r="Q61" s="18">
        <v>15</v>
      </c>
      <c r="R61" s="71">
        <v>0.004760393525864805</v>
      </c>
      <c r="S61" s="18">
        <v>6</v>
      </c>
      <c r="T61" s="71">
        <v>0.0023781212841854932</v>
      </c>
      <c r="U61" s="255" t="s">
        <v>430</v>
      </c>
    </row>
    <row r="62" spans="1:21" ht="15">
      <c r="A62" s="155">
        <v>84</v>
      </c>
      <c r="B62" s="156" t="s">
        <v>99</v>
      </c>
      <c r="C62" s="18">
        <v>2</v>
      </c>
      <c r="D62" s="71">
        <v>0.0007710100231303007</v>
      </c>
      <c r="E62" s="18">
        <v>2</v>
      </c>
      <c r="F62" s="71">
        <v>0.0007590132827324478</v>
      </c>
      <c r="G62" s="18">
        <v>3</v>
      </c>
      <c r="H62" s="71">
        <v>0.0012489592006661116</v>
      </c>
      <c r="I62" s="18">
        <v>4</v>
      </c>
      <c r="J62" s="71">
        <v>0.0015226494099733537</v>
      </c>
      <c r="K62" s="18">
        <v>3</v>
      </c>
      <c r="L62" s="71">
        <v>0.001114413075780089</v>
      </c>
      <c r="M62" s="18">
        <v>2</v>
      </c>
      <c r="N62" s="71">
        <v>0.0007178750897343862</v>
      </c>
      <c r="O62" s="18">
        <v>3</v>
      </c>
      <c r="P62" s="71">
        <v>0.0010861694424330196</v>
      </c>
      <c r="Q62" s="18">
        <v>4</v>
      </c>
      <c r="R62" s="71">
        <v>0.0012694382735639479</v>
      </c>
      <c r="S62" s="18">
        <v>6</v>
      </c>
      <c r="T62" s="71">
        <v>0.0023781212841854932</v>
      </c>
      <c r="U62" s="255" t="s">
        <v>431</v>
      </c>
    </row>
    <row r="63" spans="1:21" ht="28.5">
      <c r="A63" s="155">
        <v>85</v>
      </c>
      <c r="B63" s="156" t="s">
        <v>100</v>
      </c>
      <c r="C63" s="18">
        <v>9</v>
      </c>
      <c r="D63" s="71">
        <v>0.003469545104086353</v>
      </c>
      <c r="E63" s="18">
        <v>14</v>
      </c>
      <c r="F63" s="71">
        <v>0.005313092979127135</v>
      </c>
      <c r="G63" s="18">
        <v>8</v>
      </c>
      <c r="H63" s="71">
        <v>0.0033305578684429643</v>
      </c>
      <c r="I63" s="18">
        <v>12</v>
      </c>
      <c r="J63" s="71">
        <v>0.004567948229920061</v>
      </c>
      <c r="K63" s="18">
        <v>10</v>
      </c>
      <c r="L63" s="71">
        <v>0.0037147102526002966</v>
      </c>
      <c r="M63" s="18">
        <v>5</v>
      </c>
      <c r="N63" s="71">
        <v>0.0017946877243359654</v>
      </c>
      <c r="O63" s="18">
        <v>19</v>
      </c>
      <c r="P63" s="71">
        <v>0.006879073135409124</v>
      </c>
      <c r="Q63" s="18">
        <v>14</v>
      </c>
      <c r="R63" s="71">
        <v>0.004443033957473819</v>
      </c>
      <c r="S63" s="18">
        <v>10</v>
      </c>
      <c r="T63" s="71">
        <v>0.003963535473642489</v>
      </c>
      <c r="U63" s="255" t="s">
        <v>432</v>
      </c>
    </row>
    <row r="64" spans="1:21" ht="15.75" thickBot="1">
      <c r="A64" s="158">
        <v>89</v>
      </c>
      <c r="B64" s="159" t="s">
        <v>101</v>
      </c>
      <c r="C64" s="32">
        <v>12</v>
      </c>
      <c r="D64" s="73">
        <v>0.004626060138781804</v>
      </c>
      <c r="E64" s="32">
        <v>16</v>
      </c>
      <c r="F64" s="73">
        <v>0.0060721062618595825</v>
      </c>
      <c r="G64" s="32">
        <v>14</v>
      </c>
      <c r="H64" s="73">
        <v>0.005828476269775187</v>
      </c>
      <c r="I64" s="32">
        <v>7</v>
      </c>
      <c r="J64" s="73">
        <v>0.0026646364674533687</v>
      </c>
      <c r="K64" s="32">
        <v>16</v>
      </c>
      <c r="L64" s="73">
        <v>0.005943536404160475</v>
      </c>
      <c r="M64" s="32">
        <v>5</v>
      </c>
      <c r="N64" s="73">
        <v>0.0017946877243359654</v>
      </c>
      <c r="O64" s="32">
        <v>12</v>
      </c>
      <c r="P64" s="73">
        <v>0.004344677769732078</v>
      </c>
      <c r="Q64" s="32">
        <v>12</v>
      </c>
      <c r="R64" s="73">
        <v>0.0038083148206918436</v>
      </c>
      <c r="S64" s="32">
        <v>5</v>
      </c>
      <c r="T64" s="73">
        <v>0.0019817677368212444</v>
      </c>
      <c r="U64" s="255" t="s">
        <v>433</v>
      </c>
    </row>
    <row r="65" spans="1:21" ht="15.75" thickBot="1">
      <c r="A65" s="153">
        <v>99</v>
      </c>
      <c r="B65" s="154" t="s">
        <v>102</v>
      </c>
      <c r="C65" s="69">
        <v>189</v>
      </c>
      <c r="D65" s="70">
        <v>0.07286044718581342</v>
      </c>
      <c r="E65" s="69">
        <v>138</v>
      </c>
      <c r="F65" s="70">
        <v>0.052371916508538896</v>
      </c>
      <c r="G65" s="69">
        <v>148</v>
      </c>
      <c r="H65" s="70">
        <v>0.061615320566194835</v>
      </c>
      <c r="I65" s="69">
        <v>158</v>
      </c>
      <c r="J65" s="70">
        <v>0.06014465169394747</v>
      </c>
      <c r="K65" s="69">
        <v>162</v>
      </c>
      <c r="L65" s="70">
        <v>0.0601783060921248</v>
      </c>
      <c r="M65" s="69">
        <v>195</v>
      </c>
      <c r="N65" s="70">
        <v>0.06999282124910265</v>
      </c>
      <c r="O65" s="69">
        <v>164</v>
      </c>
      <c r="P65" s="70">
        <v>0.05937726285300507</v>
      </c>
      <c r="Q65" s="69">
        <v>188</v>
      </c>
      <c r="R65" s="70">
        <v>0.05966359885750555</v>
      </c>
      <c r="S65" s="69">
        <v>142</v>
      </c>
      <c r="T65" s="70">
        <v>0.056282203725723345</v>
      </c>
      <c r="U65" s="255" t="s">
        <v>434</v>
      </c>
    </row>
    <row r="66" spans="1:21" ht="15.75" thickBot="1">
      <c r="A66" s="300" t="s">
        <v>103</v>
      </c>
      <c r="B66" s="301"/>
      <c r="C66" s="28">
        <v>2594</v>
      </c>
      <c r="D66" s="29">
        <v>1</v>
      </c>
      <c r="E66" s="28">
        <v>2635</v>
      </c>
      <c r="F66" s="29">
        <v>1</v>
      </c>
      <c r="G66" s="28">
        <v>2402</v>
      </c>
      <c r="H66" s="29">
        <v>1</v>
      </c>
      <c r="I66" s="28">
        <v>2627</v>
      </c>
      <c r="J66" s="29">
        <v>1</v>
      </c>
      <c r="K66" s="28">
        <v>2692</v>
      </c>
      <c r="L66" s="29">
        <v>1</v>
      </c>
      <c r="M66" s="28">
        <v>2786</v>
      </c>
      <c r="N66" s="29">
        <v>1</v>
      </c>
      <c r="O66" s="28">
        <v>2762</v>
      </c>
      <c r="P66" s="29">
        <v>1</v>
      </c>
      <c r="Q66" s="28">
        <v>3151</v>
      </c>
      <c r="R66" s="29">
        <v>1</v>
      </c>
      <c r="S66" s="28">
        <v>2523</v>
      </c>
      <c r="T66" s="29">
        <v>1</v>
      </c>
      <c r="U66" s="256" t="s">
        <v>435</v>
      </c>
    </row>
    <row r="67" spans="1:20" ht="15">
      <c r="A67" s="8"/>
      <c r="B67" s="9"/>
      <c r="C67" s="164"/>
      <c r="D67" s="164"/>
      <c r="E67" s="164"/>
      <c r="F67" s="164"/>
      <c r="G67" s="164"/>
      <c r="H67" s="164"/>
      <c r="I67" s="164"/>
      <c r="J67" s="164"/>
      <c r="K67" s="9"/>
      <c r="L67" s="164"/>
      <c r="M67" s="9"/>
      <c r="N67" s="164"/>
      <c r="O67" s="9"/>
      <c r="P67" s="164"/>
      <c r="Q67" s="267" t="s">
        <v>626</v>
      </c>
      <c r="R67" s="164"/>
      <c r="S67" s="267"/>
      <c r="T67" s="164"/>
    </row>
    <row r="68" spans="1:20" ht="15">
      <c r="A68" s="9"/>
      <c r="B68" s="9"/>
      <c r="C68" s="164">
        <f aca="true" t="shared" si="0" ref="C68:S68">SUM(C58:C65,C50:C56,C43:C48,C38:C41,C30:C36,C22:C28,C15:C20,C8:C13,C6)</f>
        <v>2594</v>
      </c>
      <c r="D68" s="278">
        <f t="shared" si="0"/>
        <v>1.0000000000000002</v>
      </c>
      <c r="E68" s="164">
        <f t="shared" si="0"/>
        <v>2635</v>
      </c>
      <c r="F68" s="278">
        <f t="shared" si="0"/>
        <v>0.9999999999999999</v>
      </c>
      <c r="G68" s="164">
        <f t="shared" si="0"/>
        <v>2402</v>
      </c>
      <c r="H68" s="278">
        <f t="shared" si="0"/>
        <v>0.9999999999999999</v>
      </c>
      <c r="I68" s="164">
        <f t="shared" si="0"/>
        <v>2627</v>
      </c>
      <c r="J68" s="278">
        <f t="shared" si="0"/>
        <v>1</v>
      </c>
      <c r="K68" s="9">
        <f t="shared" si="0"/>
        <v>2692</v>
      </c>
      <c r="L68" s="278">
        <f t="shared" si="0"/>
        <v>1</v>
      </c>
      <c r="M68" s="267">
        <f t="shared" si="0"/>
        <v>2786</v>
      </c>
      <c r="N68" s="278">
        <f t="shared" si="0"/>
        <v>0.9999999999999997</v>
      </c>
      <c r="O68" s="267">
        <f t="shared" si="0"/>
        <v>2762</v>
      </c>
      <c r="P68" s="278">
        <f t="shared" si="0"/>
        <v>0.9999999999999999</v>
      </c>
      <c r="Q68" s="267">
        <f t="shared" si="0"/>
        <v>3151</v>
      </c>
      <c r="R68" s="278">
        <f t="shared" si="0"/>
        <v>0.9999999999999999</v>
      </c>
      <c r="S68" s="267">
        <f t="shared" si="0"/>
        <v>2523</v>
      </c>
      <c r="T68" s="278">
        <f>SUM(T58:T65,T50:T56,T43:T48,T38:T41,T30:T36,T22:T28,T15:T20,T8:T13,T6)</f>
        <v>1</v>
      </c>
    </row>
    <row r="69" spans="13:19" ht="15">
      <c r="M69" s="261"/>
      <c r="O69" s="261"/>
      <c r="Q69" s="261"/>
      <c r="S69" s="261"/>
    </row>
    <row r="70" ht="15">
      <c r="T70" s="279" t="s">
        <v>626</v>
      </c>
    </row>
  </sheetData>
  <sheetProtection/>
  <mergeCells count="15">
    <mergeCell ref="A66:B66"/>
    <mergeCell ref="A1:T1"/>
    <mergeCell ref="A2:T2"/>
    <mergeCell ref="A3:A5"/>
    <mergeCell ref="B3:B5"/>
    <mergeCell ref="S4:T4"/>
    <mergeCell ref="C4:D4"/>
    <mergeCell ref="O4:P4"/>
    <mergeCell ref="E4:F4"/>
    <mergeCell ref="G4:H4"/>
    <mergeCell ref="C3:T3"/>
    <mergeCell ref="I4:J4"/>
    <mergeCell ref="K4:L4"/>
    <mergeCell ref="M4:N4"/>
    <mergeCell ref="Q4:R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0.7109375" style="165" customWidth="1"/>
    <col min="2" max="2" width="59.57421875" style="165" bestFit="1" customWidth="1"/>
    <col min="3" max="10" width="15.8515625" style="165" customWidth="1"/>
    <col min="11" max="16384" width="9.140625" style="165" customWidth="1"/>
  </cols>
  <sheetData>
    <row r="1" spans="1:10" ht="24.75" customHeight="1" thickBot="1" thickTop="1">
      <c r="A1" s="326" t="s">
        <v>623</v>
      </c>
      <c r="B1" s="327"/>
      <c r="C1" s="327"/>
      <c r="D1" s="327"/>
      <c r="E1" s="327"/>
      <c r="F1" s="327"/>
      <c r="G1" s="327"/>
      <c r="H1" s="327"/>
      <c r="I1" s="328"/>
      <c r="J1" s="341"/>
    </row>
    <row r="2" spans="1:10" ht="19.5" customHeight="1" thickBot="1" thickTop="1">
      <c r="A2" s="374" t="s">
        <v>226</v>
      </c>
      <c r="B2" s="377" t="s">
        <v>292</v>
      </c>
      <c r="C2" s="331" t="s">
        <v>107</v>
      </c>
      <c r="D2" s="332"/>
      <c r="E2" s="332"/>
      <c r="F2" s="332"/>
      <c r="G2" s="332"/>
      <c r="H2" s="361"/>
      <c r="I2" s="342" t="s">
        <v>103</v>
      </c>
      <c r="J2" s="343"/>
    </row>
    <row r="3" spans="1:10" ht="19.5" customHeight="1">
      <c r="A3" s="375"/>
      <c r="B3" s="378"/>
      <c r="C3" s="337" t="s">
        <v>108</v>
      </c>
      <c r="D3" s="324"/>
      <c r="E3" s="305" t="s">
        <v>109</v>
      </c>
      <c r="F3" s="308"/>
      <c r="G3" s="352" t="s">
        <v>110</v>
      </c>
      <c r="H3" s="348"/>
      <c r="I3" s="344"/>
      <c r="J3" s="345"/>
    </row>
    <row r="4" spans="1:10" ht="19.5" customHeight="1" thickBot="1">
      <c r="A4" s="376"/>
      <c r="B4" s="379"/>
      <c r="C4" s="35" t="s">
        <v>33</v>
      </c>
      <c r="D4" s="60" t="s">
        <v>34</v>
      </c>
      <c r="E4" s="35" t="s">
        <v>33</v>
      </c>
      <c r="F4" s="36" t="s">
        <v>34</v>
      </c>
      <c r="G4" s="147" t="s">
        <v>33</v>
      </c>
      <c r="H4" s="36" t="s">
        <v>34</v>
      </c>
      <c r="I4" s="151" t="s">
        <v>33</v>
      </c>
      <c r="J4" s="68" t="s">
        <v>34</v>
      </c>
    </row>
    <row r="5" spans="1:11" ht="15.75" thickBot="1">
      <c r="A5" s="250" t="s">
        <v>35</v>
      </c>
      <c r="B5" s="224" t="s">
        <v>293</v>
      </c>
      <c r="C5" s="114">
        <v>12</v>
      </c>
      <c r="D5" s="115">
        <v>0.05504587155963304</v>
      </c>
      <c r="E5" s="114">
        <v>38</v>
      </c>
      <c r="F5" s="115">
        <v>0.02629757785467128</v>
      </c>
      <c r="G5" s="117">
        <v>27</v>
      </c>
      <c r="H5" s="116">
        <v>0.031395348837209305</v>
      </c>
      <c r="I5" s="114">
        <v>77</v>
      </c>
      <c r="J5" s="116">
        <v>0.030519223147047168</v>
      </c>
      <c r="K5" s="254" t="s">
        <v>523</v>
      </c>
    </row>
    <row r="6" spans="1:11" ht="15.75" thickBot="1">
      <c r="A6" s="250" t="s">
        <v>37</v>
      </c>
      <c r="B6" s="224" t="s">
        <v>294</v>
      </c>
      <c r="C6" s="114">
        <v>11</v>
      </c>
      <c r="D6" s="115">
        <v>0.05045871559633028</v>
      </c>
      <c r="E6" s="114">
        <v>72</v>
      </c>
      <c r="F6" s="115">
        <v>0.04982698961937715</v>
      </c>
      <c r="G6" s="117">
        <v>46</v>
      </c>
      <c r="H6" s="116">
        <v>0.05348837209302326</v>
      </c>
      <c r="I6" s="114">
        <v>129</v>
      </c>
      <c r="J6" s="116">
        <v>0.0511296076099881</v>
      </c>
      <c r="K6" s="254"/>
    </row>
    <row r="7" spans="1:11" ht="15">
      <c r="A7" s="237" t="s">
        <v>295</v>
      </c>
      <c r="B7" s="238" t="s">
        <v>296</v>
      </c>
      <c r="C7" s="135">
        <v>6</v>
      </c>
      <c r="D7" s="136">
        <v>0.02752293577981652</v>
      </c>
      <c r="E7" s="135">
        <v>13</v>
      </c>
      <c r="F7" s="136">
        <v>0.008996539792387544</v>
      </c>
      <c r="G7" s="137">
        <v>10</v>
      </c>
      <c r="H7" s="138">
        <v>0.011627906976744186</v>
      </c>
      <c r="I7" s="135">
        <v>29</v>
      </c>
      <c r="J7" s="138">
        <v>0.011494252873563218</v>
      </c>
      <c r="K7" s="254" t="s">
        <v>524</v>
      </c>
    </row>
    <row r="8" spans="1:11" ht="15">
      <c r="A8" s="239" t="s">
        <v>297</v>
      </c>
      <c r="B8" s="213" t="s">
        <v>298</v>
      </c>
      <c r="C8" s="18">
        <v>2</v>
      </c>
      <c r="D8" s="118">
        <v>0.009174311926605505</v>
      </c>
      <c r="E8" s="18">
        <v>23</v>
      </c>
      <c r="F8" s="118">
        <v>0.01591695501730104</v>
      </c>
      <c r="G8" s="39">
        <v>9</v>
      </c>
      <c r="H8" s="119">
        <v>0.010465116279069769</v>
      </c>
      <c r="I8" s="38">
        <v>34</v>
      </c>
      <c r="J8" s="119">
        <v>0.013476020610384465</v>
      </c>
      <c r="K8" s="254" t="s">
        <v>525</v>
      </c>
    </row>
    <row r="9" spans="1:11" ht="15">
      <c r="A9" s="239" t="s">
        <v>299</v>
      </c>
      <c r="B9" s="213" t="s">
        <v>300</v>
      </c>
      <c r="C9" s="18">
        <v>1</v>
      </c>
      <c r="D9" s="118">
        <v>0.0045871559633027525</v>
      </c>
      <c r="E9" s="18">
        <v>20</v>
      </c>
      <c r="F9" s="118">
        <v>0.01384083044982699</v>
      </c>
      <c r="G9" s="39">
        <v>15</v>
      </c>
      <c r="H9" s="119">
        <v>0.01744186046511628</v>
      </c>
      <c r="I9" s="38">
        <v>36</v>
      </c>
      <c r="J9" s="119">
        <v>0.01426872770511296</v>
      </c>
      <c r="K9" s="254" t="s">
        <v>526</v>
      </c>
    </row>
    <row r="10" spans="1:11" ht="15">
      <c r="A10" s="239" t="s">
        <v>301</v>
      </c>
      <c r="B10" s="213" t="s">
        <v>302</v>
      </c>
      <c r="C10" s="18">
        <v>0</v>
      </c>
      <c r="D10" s="118">
        <v>0</v>
      </c>
      <c r="E10" s="18">
        <v>2</v>
      </c>
      <c r="F10" s="118">
        <v>0.0013840830449826987</v>
      </c>
      <c r="G10" s="39">
        <v>0</v>
      </c>
      <c r="H10" s="119">
        <v>0</v>
      </c>
      <c r="I10" s="38">
        <v>2</v>
      </c>
      <c r="J10" s="119">
        <v>0.0007927070947284979</v>
      </c>
      <c r="K10" s="254" t="s">
        <v>527</v>
      </c>
    </row>
    <row r="11" spans="1:11" ht="15">
      <c r="A11" s="239" t="s">
        <v>303</v>
      </c>
      <c r="B11" s="213" t="s">
        <v>304</v>
      </c>
      <c r="C11" s="18">
        <v>0</v>
      </c>
      <c r="D11" s="118">
        <v>0</v>
      </c>
      <c r="E11" s="18">
        <v>1</v>
      </c>
      <c r="F11" s="118">
        <v>0.0006920415224913494</v>
      </c>
      <c r="G11" s="39">
        <v>0</v>
      </c>
      <c r="H11" s="119">
        <v>0</v>
      </c>
      <c r="I11" s="38">
        <v>1</v>
      </c>
      <c r="J11" s="119">
        <v>0.00039635354736424893</v>
      </c>
      <c r="K11" s="254" t="s">
        <v>528</v>
      </c>
    </row>
    <row r="12" spans="1:11" ht="15">
      <c r="A12" s="239" t="s">
        <v>305</v>
      </c>
      <c r="B12" s="213" t="s">
        <v>306</v>
      </c>
      <c r="C12" s="18">
        <v>0</v>
      </c>
      <c r="D12" s="118">
        <v>0</v>
      </c>
      <c r="E12" s="18">
        <v>1</v>
      </c>
      <c r="F12" s="118">
        <v>0.0006920415224913494</v>
      </c>
      <c r="G12" s="39">
        <v>0</v>
      </c>
      <c r="H12" s="119">
        <v>0</v>
      </c>
      <c r="I12" s="38">
        <v>1</v>
      </c>
      <c r="J12" s="119">
        <v>0.00039635354736424893</v>
      </c>
      <c r="K12" s="254" t="s">
        <v>529</v>
      </c>
    </row>
    <row r="13" spans="1:11" ht="15">
      <c r="A13" s="239" t="s">
        <v>307</v>
      </c>
      <c r="B13" s="213" t="s">
        <v>308</v>
      </c>
      <c r="C13" s="18">
        <v>1</v>
      </c>
      <c r="D13" s="118">
        <v>0.0045871559633027525</v>
      </c>
      <c r="E13" s="18">
        <v>11</v>
      </c>
      <c r="F13" s="118">
        <v>0.007612456747404845</v>
      </c>
      <c r="G13" s="39">
        <v>11</v>
      </c>
      <c r="H13" s="119">
        <v>0.012790697674418604</v>
      </c>
      <c r="I13" s="38">
        <v>23</v>
      </c>
      <c r="J13" s="119">
        <v>0.009116131589377727</v>
      </c>
      <c r="K13" s="254" t="s">
        <v>530</v>
      </c>
    </row>
    <row r="14" spans="1:11" ht="15.75" thickBot="1">
      <c r="A14" s="240" t="s">
        <v>309</v>
      </c>
      <c r="B14" s="214" t="s">
        <v>310</v>
      </c>
      <c r="C14" s="19">
        <v>1</v>
      </c>
      <c r="D14" s="139">
        <v>0.0045871559633027525</v>
      </c>
      <c r="E14" s="19">
        <v>1</v>
      </c>
      <c r="F14" s="139">
        <v>0.0006920415224913494</v>
      </c>
      <c r="G14" s="40">
        <v>1</v>
      </c>
      <c r="H14" s="140">
        <v>0.0011627906976744186</v>
      </c>
      <c r="I14" s="101">
        <v>3</v>
      </c>
      <c r="J14" s="140">
        <v>0.0011890606420927466</v>
      </c>
      <c r="K14" s="254" t="s">
        <v>531</v>
      </c>
    </row>
    <row r="15" spans="1:11" ht="15.75" thickBot="1">
      <c r="A15" s="250" t="s">
        <v>45</v>
      </c>
      <c r="B15" s="224" t="s">
        <v>311</v>
      </c>
      <c r="C15" s="114">
        <v>10</v>
      </c>
      <c r="D15" s="115">
        <v>0.045871559633027525</v>
      </c>
      <c r="E15" s="114">
        <v>80</v>
      </c>
      <c r="F15" s="115">
        <v>0.055363321799307946</v>
      </c>
      <c r="G15" s="117">
        <v>16</v>
      </c>
      <c r="H15" s="116">
        <v>0.018604651162790697</v>
      </c>
      <c r="I15" s="114">
        <v>106</v>
      </c>
      <c r="J15" s="116">
        <v>0.04201347602061038</v>
      </c>
      <c r="K15" s="254"/>
    </row>
    <row r="16" spans="1:11" ht="15">
      <c r="A16" s="242" t="s">
        <v>312</v>
      </c>
      <c r="B16" s="217" t="s">
        <v>313</v>
      </c>
      <c r="C16" s="57">
        <v>5</v>
      </c>
      <c r="D16" s="141">
        <v>0.022935779816513763</v>
      </c>
      <c r="E16" s="57">
        <v>35</v>
      </c>
      <c r="F16" s="141">
        <v>0.024221453287197228</v>
      </c>
      <c r="G16" s="142">
        <v>8</v>
      </c>
      <c r="H16" s="143">
        <v>0.009302325581395349</v>
      </c>
      <c r="I16" s="57">
        <v>48</v>
      </c>
      <c r="J16" s="143">
        <v>0.019024970273483946</v>
      </c>
      <c r="K16" s="254" t="s">
        <v>532</v>
      </c>
    </row>
    <row r="17" spans="1:11" ht="15">
      <c r="A17" s="239" t="s">
        <v>314</v>
      </c>
      <c r="B17" s="213" t="s">
        <v>313</v>
      </c>
      <c r="C17" s="18">
        <v>3</v>
      </c>
      <c r="D17" s="118">
        <v>0.01376146788990826</v>
      </c>
      <c r="E17" s="18">
        <v>32</v>
      </c>
      <c r="F17" s="118">
        <v>0.02214532871972318</v>
      </c>
      <c r="G17" s="39">
        <v>7</v>
      </c>
      <c r="H17" s="119">
        <v>0.00813953488372093</v>
      </c>
      <c r="I17" s="38">
        <v>42</v>
      </c>
      <c r="J17" s="119">
        <v>0.016646848989298458</v>
      </c>
      <c r="K17" s="254" t="s">
        <v>533</v>
      </c>
    </row>
    <row r="18" spans="1:11" ht="15.75" thickBot="1">
      <c r="A18" s="243" t="s">
        <v>315</v>
      </c>
      <c r="B18" s="215" t="s">
        <v>316</v>
      </c>
      <c r="C18" s="32">
        <v>2</v>
      </c>
      <c r="D18" s="144">
        <v>0.009174311926605505</v>
      </c>
      <c r="E18" s="32">
        <v>13</v>
      </c>
      <c r="F18" s="144">
        <v>0.008996539792387544</v>
      </c>
      <c r="G18" s="41">
        <v>1</v>
      </c>
      <c r="H18" s="145">
        <v>0.0011627906976744186</v>
      </c>
      <c r="I18" s="146">
        <v>16</v>
      </c>
      <c r="J18" s="145">
        <v>0.006341656757827983</v>
      </c>
      <c r="K18" s="254" t="s">
        <v>534</v>
      </c>
    </row>
    <row r="19" spans="1:11" ht="29.25" thickBot="1">
      <c r="A19" s="250" t="s">
        <v>53</v>
      </c>
      <c r="B19" s="224" t="s">
        <v>317</v>
      </c>
      <c r="C19" s="114">
        <v>12</v>
      </c>
      <c r="D19" s="115">
        <v>0.05504587155963303</v>
      </c>
      <c r="E19" s="114">
        <v>69</v>
      </c>
      <c r="F19" s="115">
        <v>0.04775086505190311</v>
      </c>
      <c r="G19" s="117">
        <v>21</v>
      </c>
      <c r="H19" s="116">
        <v>0.024418604651162787</v>
      </c>
      <c r="I19" s="114">
        <v>102</v>
      </c>
      <c r="J19" s="116">
        <v>0.04042806183115339</v>
      </c>
      <c r="K19" s="254"/>
    </row>
    <row r="20" spans="1:11" ht="15">
      <c r="A20" s="237" t="s">
        <v>318</v>
      </c>
      <c r="B20" s="238" t="s">
        <v>319</v>
      </c>
      <c r="C20" s="135">
        <v>6</v>
      </c>
      <c r="D20" s="136">
        <v>0.02752293577981652</v>
      </c>
      <c r="E20" s="135">
        <v>29</v>
      </c>
      <c r="F20" s="136">
        <v>0.02006920415224913</v>
      </c>
      <c r="G20" s="137">
        <v>12</v>
      </c>
      <c r="H20" s="138">
        <v>0.013953488372093021</v>
      </c>
      <c r="I20" s="135">
        <v>47</v>
      </c>
      <c r="J20" s="138">
        <v>0.0186286167261197</v>
      </c>
      <c r="K20" s="254" t="s">
        <v>535</v>
      </c>
    </row>
    <row r="21" spans="1:11" ht="15">
      <c r="A21" s="239" t="s">
        <v>320</v>
      </c>
      <c r="B21" s="213" t="s">
        <v>319</v>
      </c>
      <c r="C21" s="18">
        <v>5</v>
      </c>
      <c r="D21" s="118">
        <v>0.022935779816513763</v>
      </c>
      <c r="E21" s="18">
        <v>32</v>
      </c>
      <c r="F21" s="118">
        <v>0.02214532871972318</v>
      </c>
      <c r="G21" s="39">
        <v>7</v>
      </c>
      <c r="H21" s="119">
        <v>0.00813953488372093</v>
      </c>
      <c r="I21" s="38">
        <v>44</v>
      </c>
      <c r="J21" s="119">
        <v>0.01743955608402695</v>
      </c>
      <c r="K21" s="254" t="s">
        <v>536</v>
      </c>
    </row>
    <row r="22" spans="1:11" ht="15.75" thickBot="1">
      <c r="A22" s="240" t="s">
        <v>321</v>
      </c>
      <c r="B22" s="214" t="s">
        <v>322</v>
      </c>
      <c r="C22" s="19">
        <v>1</v>
      </c>
      <c r="D22" s="139">
        <v>0.0045871559633027525</v>
      </c>
      <c r="E22" s="19">
        <v>8</v>
      </c>
      <c r="F22" s="139">
        <v>0.005536332179930795</v>
      </c>
      <c r="G22" s="40">
        <v>2</v>
      </c>
      <c r="H22" s="140">
        <v>0.002325581395348837</v>
      </c>
      <c r="I22" s="101">
        <v>11</v>
      </c>
      <c r="J22" s="140">
        <v>0.004359889021006738</v>
      </c>
      <c r="K22" s="254" t="s">
        <v>537</v>
      </c>
    </row>
    <row r="23" spans="1:11" ht="15.75" thickBot="1">
      <c r="A23" s="250" t="s">
        <v>62</v>
      </c>
      <c r="B23" s="224" t="s">
        <v>323</v>
      </c>
      <c r="C23" s="114">
        <v>6</v>
      </c>
      <c r="D23" s="115">
        <v>0.027522935779816515</v>
      </c>
      <c r="E23" s="114">
        <v>64</v>
      </c>
      <c r="F23" s="115">
        <v>0.04429065743944637</v>
      </c>
      <c r="G23" s="117">
        <v>51</v>
      </c>
      <c r="H23" s="116">
        <v>0.05930232558139535</v>
      </c>
      <c r="I23" s="114">
        <v>121</v>
      </c>
      <c r="J23" s="116">
        <v>0.047958779231074125</v>
      </c>
      <c r="K23" s="254"/>
    </row>
    <row r="24" spans="1:11" ht="15">
      <c r="A24" s="242" t="s">
        <v>324</v>
      </c>
      <c r="B24" s="217" t="s">
        <v>325</v>
      </c>
      <c r="C24" s="57">
        <v>1</v>
      </c>
      <c r="D24" s="141">
        <v>0.0045871559633027525</v>
      </c>
      <c r="E24" s="57">
        <v>0</v>
      </c>
      <c r="F24" s="141">
        <v>0</v>
      </c>
      <c r="G24" s="142">
        <v>1</v>
      </c>
      <c r="H24" s="143">
        <v>0.0011627906976744186</v>
      </c>
      <c r="I24" s="57">
        <v>2</v>
      </c>
      <c r="J24" s="143">
        <v>0.0007927070947284979</v>
      </c>
      <c r="K24" s="254" t="s">
        <v>538</v>
      </c>
    </row>
    <row r="25" spans="1:11" ht="15">
      <c r="A25" s="239" t="s">
        <v>326</v>
      </c>
      <c r="B25" s="213" t="s">
        <v>327</v>
      </c>
      <c r="C25" s="18">
        <v>2</v>
      </c>
      <c r="D25" s="118">
        <v>0.009174311926605505</v>
      </c>
      <c r="E25" s="18">
        <v>46</v>
      </c>
      <c r="F25" s="118">
        <v>0.03183391003460208</v>
      </c>
      <c r="G25" s="39">
        <v>41</v>
      </c>
      <c r="H25" s="119">
        <v>0.047674418604651166</v>
      </c>
      <c r="I25" s="38">
        <v>89</v>
      </c>
      <c r="J25" s="119">
        <v>0.035275465715418154</v>
      </c>
      <c r="K25" s="254" t="s">
        <v>539</v>
      </c>
    </row>
    <row r="26" spans="1:11" ht="15">
      <c r="A26" s="239" t="s">
        <v>328</v>
      </c>
      <c r="B26" s="213" t="s">
        <v>329</v>
      </c>
      <c r="C26" s="18">
        <v>0</v>
      </c>
      <c r="D26" s="118">
        <v>0</v>
      </c>
      <c r="E26" s="18">
        <v>0</v>
      </c>
      <c r="F26" s="118">
        <v>0</v>
      </c>
      <c r="G26" s="39">
        <v>0</v>
      </c>
      <c r="H26" s="119">
        <v>0</v>
      </c>
      <c r="I26" s="38">
        <v>0</v>
      </c>
      <c r="J26" s="119">
        <v>0</v>
      </c>
      <c r="K26" s="254" t="s">
        <v>540</v>
      </c>
    </row>
    <row r="27" spans="1:11" ht="15">
      <c r="A27" s="239" t="s">
        <v>330</v>
      </c>
      <c r="B27" s="251" t="s">
        <v>331</v>
      </c>
      <c r="C27" s="18">
        <v>1</v>
      </c>
      <c r="D27" s="118">
        <v>0.0045871559633027525</v>
      </c>
      <c r="E27" s="18">
        <v>8</v>
      </c>
      <c r="F27" s="118">
        <v>0.005536332179930795</v>
      </c>
      <c r="G27" s="39">
        <v>6</v>
      </c>
      <c r="H27" s="119">
        <v>0.006976744186046511</v>
      </c>
      <c r="I27" s="38">
        <v>15</v>
      </c>
      <c r="J27" s="119">
        <v>0.005945303210463734</v>
      </c>
      <c r="K27" s="254" t="s">
        <v>541</v>
      </c>
    </row>
    <row r="28" spans="1:11" ht="15">
      <c r="A28" s="239" t="s">
        <v>332</v>
      </c>
      <c r="B28" s="213" t="s">
        <v>333</v>
      </c>
      <c r="C28" s="18">
        <v>2</v>
      </c>
      <c r="D28" s="118">
        <v>0.009174311926605505</v>
      </c>
      <c r="E28" s="18">
        <v>8</v>
      </c>
      <c r="F28" s="118">
        <v>0.005536332179930795</v>
      </c>
      <c r="G28" s="39">
        <v>3</v>
      </c>
      <c r="H28" s="119">
        <v>0.0034883720930232553</v>
      </c>
      <c r="I28" s="38">
        <v>13</v>
      </c>
      <c r="J28" s="119">
        <v>0.005152596115735236</v>
      </c>
      <c r="K28" s="254" t="s">
        <v>542</v>
      </c>
    </row>
    <row r="29" spans="1:11" ht="15.75" thickBot="1">
      <c r="A29" s="243" t="s">
        <v>334</v>
      </c>
      <c r="B29" s="215" t="s">
        <v>335</v>
      </c>
      <c r="C29" s="32">
        <v>0</v>
      </c>
      <c r="D29" s="144">
        <v>0</v>
      </c>
      <c r="E29" s="32">
        <v>2</v>
      </c>
      <c r="F29" s="144">
        <v>0.0013840830449826987</v>
      </c>
      <c r="G29" s="41">
        <v>0</v>
      </c>
      <c r="H29" s="145">
        <v>0</v>
      </c>
      <c r="I29" s="146">
        <v>2</v>
      </c>
      <c r="J29" s="145">
        <v>0.0007927070947284979</v>
      </c>
      <c r="K29" s="254" t="s">
        <v>543</v>
      </c>
    </row>
    <row r="30" spans="1:11" ht="15.75" thickBot="1">
      <c r="A30" s="250" t="s">
        <v>336</v>
      </c>
      <c r="B30" s="224" t="s">
        <v>337</v>
      </c>
      <c r="C30" s="114">
        <v>68</v>
      </c>
      <c r="D30" s="115">
        <v>0.31192660550458706</v>
      </c>
      <c r="E30" s="114">
        <v>500</v>
      </c>
      <c r="F30" s="115">
        <v>0.3460207612456748</v>
      </c>
      <c r="G30" s="117">
        <v>322</v>
      </c>
      <c r="H30" s="116">
        <v>0.37441860465116283</v>
      </c>
      <c r="I30" s="114">
        <v>890</v>
      </c>
      <c r="J30" s="116">
        <v>0.3527546571541816</v>
      </c>
      <c r="K30" s="254"/>
    </row>
    <row r="31" spans="1:11" ht="15">
      <c r="A31" s="237" t="s">
        <v>338</v>
      </c>
      <c r="B31" s="238" t="s">
        <v>339</v>
      </c>
      <c r="C31" s="135">
        <v>1</v>
      </c>
      <c r="D31" s="136">
        <v>0.0045871559633027525</v>
      </c>
      <c r="E31" s="135">
        <v>13</v>
      </c>
      <c r="F31" s="136">
        <v>0.008996539792387544</v>
      </c>
      <c r="G31" s="137">
        <v>2</v>
      </c>
      <c r="H31" s="138">
        <v>0.002325581395348837</v>
      </c>
      <c r="I31" s="135">
        <v>16</v>
      </c>
      <c r="J31" s="138">
        <v>0.006341656757827983</v>
      </c>
      <c r="K31" s="254" t="s">
        <v>544</v>
      </c>
    </row>
    <row r="32" spans="1:11" ht="15">
      <c r="A32" s="239" t="s">
        <v>340</v>
      </c>
      <c r="B32" s="213" t="s">
        <v>341</v>
      </c>
      <c r="C32" s="18">
        <v>19</v>
      </c>
      <c r="D32" s="118">
        <v>0.08715596330275228</v>
      </c>
      <c r="E32" s="18">
        <v>169</v>
      </c>
      <c r="F32" s="118">
        <v>0.11695501730103806</v>
      </c>
      <c r="G32" s="39">
        <v>103</v>
      </c>
      <c r="H32" s="119">
        <v>0.11976744186046512</v>
      </c>
      <c r="I32" s="38">
        <v>291</v>
      </c>
      <c r="J32" s="119">
        <v>0.11533888228299644</v>
      </c>
      <c r="K32" s="254" t="s">
        <v>545</v>
      </c>
    </row>
    <row r="33" spans="1:11" ht="15">
      <c r="A33" s="239" t="s">
        <v>342</v>
      </c>
      <c r="B33" s="213" t="s">
        <v>343</v>
      </c>
      <c r="C33" s="18">
        <v>21</v>
      </c>
      <c r="D33" s="118">
        <v>0.0963302752293578</v>
      </c>
      <c r="E33" s="18">
        <v>111</v>
      </c>
      <c r="F33" s="118">
        <v>0.07681660899653979</v>
      </c>
      <c r="G33" s="39">
        <v>74</v>
      </c>
      <c r="H33" s="119">
        <v>0.08604651162790698</v>
      </c>
      <c r="I33" s="38">
        <v>206</v>
      </c>
      <c r="J33" s="119">
        <v>0.08164883075703527</v>
      </c>
      <c r="K33" s="254" t="s">
        <v>546</v>
      </c>
    </row>
    <row r="34" spans="1:11" ht="15">
      <c r="A34" s="239" t="s">
        <v>344</v>
      </c>
      <c r="B34" s="213" t="s">
        <v>345</v>
      </c>
      <c r="C34" s="18">
        <v>8</v>
      </c>
      <c r="D34" s="118">
        <v>0.03669724770642202</v>
      </c>
      <c r="E34" s="18">
        <v>55</v>
      </c>
      <c r="F34" s="118">
        <v>0.03806228373702422</v>
      </c>
      <c r="G34" s="39">
        <v>24</v>
      </c>
      <c r="H34" s="119">
        <v>0.027906976744186043</v>
      </c>
      <c r="I34" s="38">
        <v>87</v>
      </c>
      <c r="J34" s="119">
        <v>0.034482758620689655</v>
      </c>
      <c r="K34" s="254" t="s">
        <v>547</v>
      </c>
    </row>
    <row r="35" spans="1:11" ht="15">
      <c r="A35" s="239" t="s">
        <v>346</v>
      </c>
      <c r="B35" s="213" t="s">
        <v>347</v>
      </c>
      <c r="C35" s="18">
        <v>4</v>
      </c>
      <c r="D35" s="118">
        <v>0.01834862385321101</v>
      </c>
      <c r="E35" s="18">
        <v>36</v>
      </c>
      <c r="F35" s="118">
        <v>0.02491349480968858</v>
      </c>
      <c r="G35" s="39">
        <v>28</v>
      </c>
      <c r="H35" s="119">
        <v>0.03255813953488372</v>
      </c>
      <c r="I35" s="38">
        <v>68</v>
      </c>
      <c r="J35" s="119">
        <v>0.02695204122076893</v>
      </c>
      <c r="K35" s="254" t="s">
        <v>548</v>
      </c>
    </row>
    <row r="36" spans="1:11" ht="15">
      <c r="A36" s="188">
        <v>55</v>
      </c>
      <c r="B36" s="213" t="s">
        <v>348</v>
      </c>
      <c r="C36" s="18">
        <v>13</v>
      </c>
      <c r="D36" s="118">
        <v>0.059633027522935776</v>
      </c>
      <c r="E36" s="18">
        <v>102</v>
      </c>
      <c r="F36" s="118">
        <v>0.07058823529411765</v>
      </c>
      <c r="G36" s="39">
        <v>81</v>
      </c>
      <c r="H36" s="119">
        <v>0.0941860465116279</v>
      </c>
      <c r="I36" s="38">
        <v>196</v>
      </c>
      <c r="J36" s="119">
        <v>0.07768529528339278</v>
      </c>
      <c r="K36" s="254" t="s">
        <v>549</v>
      </c>
    </row>
    <row r="37" spans="1:11" ht="15">
      <c r="A37" s="239" t="s">
        <v>349</v>
      </c>
      <c r="B37" s="213" t="s">
        <v>350</v>
      </c>
      <c r="C37" s="18">
        <v>1</v>
      </c>
      <c r="D37" s="118">
        <v>0.0045871559633027525</v>
      </c>
      <c r="E37" s="18">
        <v>13</v>
      </c>
      <c r="F37" s="118">
        <v>0.008996539792387544</v>
      </c>
      <c r="G37" s="39">
        <v>7</v>
      </c>
      <c r="H37" s="119">
        <v>0.00813953488372093</v>
      </c>
      <c r="I37" s="38">
        <v>21</v>
      </c>
      <c r="J37" s="119">
        <v>0.008323424494649229</v>
      </c>
      <c r="K37" s="254" t="s">
        <v>550</v>
      </c>
    </row>
    <row r="38" spans="1:11" ht="15.75" thickBot="1">
      <c r="A38" s="240" t="s">
        <v>351</v>
      </c>
      <c r="B38" s="214" t="s">
        <v>352</v>
      </c>
      <c r="C38" s="19">
        <v>1</v>
      </c>
      <c r="D38" s="139">
        <v>0.0045871559633027525</v>
      </c>
      <c r="E38" s="19">
        <v>1</v>
      </c>
      <c r="F38" s="139">
        <v>0.0006920415224913494</v>
      </c>
      <c r="G38" s="40">
        <v>3</v>
      </c>
      <c r="H38" s="140">
        <v>0.0034883720930232553</v>
      </c>
      <c r="I38" s="101">
        <v>5</v>
      </c>
      <c r="J38" s="140">
        <v>0.0019817677368212444</v>
      </c>
      <c r="K38" s="254" t="s">
        <v>551</v>
      </c>
    </row>
    <row r="39" spans="1:11" ht="15.75" thickBot="1">
      <c r="A39" s="250" t="s">
        <v>76</v>
      </c>
      <c r="B39" s="224" t="s">
        <v>353</v>
      </c>
      <c r="C39" s="114">
        <v>59</v>
      </c>
      <c r="D39" s="115">
        <v>0.2706422018348623</v>
      </c>
      <c r="E39" s="114">
        <v>360</v>
      </c>
      <c r="F39" s="115">
        <v>0.2491349480968858</v>
      </c>
      <c r="G39" s="117">
        <v>221</v>
      </c>
      <c r="H39" s="116">
        <v>0.2569767441860465</v>
      </c>
      <c r="I39" s="114">
        <v>640</v>
      </c>
      <c r="J39" s="116">
        <v>0.25366627031311934</v>
      </c>
      <c r="K39" s="254"/>
    </row>
    <row r="40" spans="1:11" ht="15">
      <c r="A40" s="242" t="s">
        <v>354</v>
      </c>
      <c r="B40" s="217" t="s">
        <v>355</v>
      </c>
      <c r="C40" s="57">
        <v>0</v>
      </c>
      <c r="D40" s="141">
        <v>0</v>
      </c>
      <c r="E40" s="57">
        <v>8</v>
      </c>
      <c r="F40" s="141">
        <v>0.005536332179930795</v>
      </c>
      <c r="G40" s="142">
        <v>8</v>
      </c>
      <c r="H40" s="143">
        <v>0.009302325581395349</v>
      </c>
      <c r="I40" s="57">
        <v>16</v>
      </c>
      <c r="J40" s="143">
        <v>0.006341656757827983</v>
      </c>
      <c r="K40" s="254" t="s">
        <v>552</v>
      </c>
    </row>
    <row r="41" spans="1:11" ht="15">
      <c r="A41" s="239" t="s">
        <v>356</v>
      </c>
      <c r="B41" s="213" t="s">
        <v>357</v>
      </c>
      <c r="C41" s="18">
        <v>1</v>
      </c>
      <c r="D41" s="118">
        <v>0.0045871559633027525</v>
      </c>
      <c r="E41" s="18">
        <v>26</v>
      </c>
      <c r="F41" s="118">
        <v>0.017993079584775088</v>
      </c>
      <c r="G41" s="39">
        <v>20</v>
      </c>
      <c r="H41" s="119">
        <v>0.023255813953488372</v>
      </c>
      <c r="I41" s="38">
        <v>47</v>
      </c>
      <c r="J41" s="119">
        <v>0.0186286167261197</v>
      </c>
      <c r="K41" s="254" t="s">
        <v>553</v>
      </c>
    </row>
    <row r="42" spans="1:11" ht="15">
      <c r="A42" s="239" t="s">
        <v>358</v>
      </c>
      <c r="B42" s="213" t="s">
        <v>359</v>
      </c>
      <c r="C42" s="18">
        <v>33</v>
      </c>
      <c r="D42" s="118">
        <v>0.15137614678899083</v>
      </c>
      <c r="E42" s="18">
        <v>159</v>
      </c>
      <c r="F42" s="118">
        <v>0.11003460207612456</v>
      </c>
      <c r="G42" s="39">
        <v>93</v>
      </c>
      <c r="H42" s="119">
        <v>0.10813953488372093</v>
      </c>
      <c r="I42" s="38">
        <v>285</v>
      </c>
      <c r="J42" s="119">
        <v>0.11296076099881094</v>
      </c>
      <c r="K42" s="254" t="s">
        <v>554</v>
      </c>
    </row>
    <row r="43" spans="1:11" ht="15">
      <c r="A43" s="239" t="s">
        <v>360</v>
      </c>
      <c r="B43" s="213" t="s">
        <v>361</v>
      </c>
      <c r="C43" s="18">
        <v>19</v>
      </c>
      <c r="D43" s="118">
        <v>0.08715596330275228</v>
      </c>
      <c r="E43" s="18">
        <v>87</v>
      </c>
      <c r="F43" s="118">
        <v>0.060207612456747404</v>
      </c>
      <c r="G43" s="39">
        <v>59</v>
      </c>
      <c r="H43" s="119">
        <v>0.0686046511627907</v>
      </c>
      <c r="I43" s="38">
        <v>165</v>
      </c>
      <c r="J43" s="119">
        <v>0.06539833531510107</v>
      </c>
      <c r="K43" s="254" t="s">
        <v>555</v>
      </c>
    </row>
    <row r="44" spans="1:11" ht="15">
      <c r="A44" s="239" t="s">
        <v>362</v>
      </c>
      <c r="B44" s="213" t="s">
        <v>363</v>
      </c>
      <c r="C44" s="18">
        <v>5</v>
      </c>
      <c r="D44" s="118">
        <v>0.022935779816513763</v>
      </c>
      <c r="E44" s="18">
        <v>61</v>
      </c>
      <c r="F44" s="118">
        <v>0.04221453287197232</v>
      </c>
      <c r="G44" s="39">
        <v>29</v>
      </c>
      <c r="H44" s="119">
        <v>0.03372093023255814</v>
      </c>
      <c r="I44" s="38">
        <v>95</v>
      </c>
      <c r="J44" s="119">
        <v>0.037653586999603646</v>
      </c>
      <c r="K44" s="254" t="s">
        <v>556</v>
      </c>
    </row>
    <row r="45" spans="1:11" ht="15">
      <c r="A45" s="239" t="s">
        <v>364</v>
      </c>
      <c r="B45" s="213" t="s">
        <v>365</v>
      </c>
      <c r="C45" s="18">
        <v>0</v>
      </c>
      <c r="D45" s="118">
        <v>0</v>
      </c>
      <c r="E45" s="18">
        <v>8</v>
      </c>
      <c r="F45" s="118">
        <v>0.005536332179930795</v>
      </c>
      <c r="G45" s="39">
        <v>0</v>
      </c>
      <c r="H45" s="119">
        <v>0</v>
      </c>
      <c r="I45" s="38">
        <v>8</v>
      </c>
      <c r="J45" s="119">
        <v>0.0031708283789139914</v>
      </c>
      <c r="K45" s="254" t="s">
        <v>557</v>
      </c>
    </row>
    <row r="46" spans="1:11" ht="15">
      <c r="A46" s="239" t="s">
        <v>366</v>
      </c>
      <c r="B46" s="213" t="s">
        <v>367</v>
      </c>
      <c r="C46" s="18">
        <v>0</v>
      </c>
      <c r="D46" s="118">
        <v>0</v>
      </c>
      <c r="E46" s="18">
        <v>7</v>
      </c>
      <c r="F46" s="118">
        <v>0.004844290657439446</v>
      </c>
      <c r="G46" s="39">
        <v>7</v>
      </c>
      <c r="H46" s="119">
        <v>0.00813953488372093</v>
      </c>
      <c r="I46" s="38">
        <v>14</v>
      </c>
      <c r="J46" s="119">
        <v>0.005548949663099485</v>
      </c>
      <c r="K46" s="254" t="s">
        <v>558</v>
      </c>
    </row>
    <row r="47" spans="1:11" ht="15.75" thickBot="1">
      <c r="A47" s="243" t="s">
        <v>368</v>
      </c>
      <c r="B47" s="215" t="s">
        <v>369</v>
      </c>
      <c r="C47" s="32">
        <v>1</v>
      </c>
      <c r="D47" s="144">
        <v>0.0045871559633027525</v>
      </c>
      <c r="E47" s="32">
        <v>4</v>
      </c>
      <c r="F47" s="144">
        <v>0.0027681660899653974</v>
      </c>
      <c r="G47" s="41">
        <v>5</v>
      </c>
      <c r="H47" s="145">
        <v>0.005813953488372093</v>
      </c>
      <c r="I47" s="146">
        <v>10</v>
      </c>
      <c r="J47" s="145">
        <v>0.003963535473642489</v>
      </c>
      <c r="K47" s="254" t="s">
        <v>559</v>
      </c>
    </row>
    <row r="48" spans="1:11" ht="15.75" thickBot="1">
      <c r="A48" s="250" t="s">
        <v>84</v>
      </c>
      <c r="B48" s="224" t="s">
        <v>370</v>
      </c>
      <c r="C48" s="114">
        <v>34</v>
      </c>
      <c r="D48" s="115">
        <v>0.1559633027522936</v>
      </c>
      <c r="E48" s="114">
        <v>225</v>
      </c>
      <c r="F48" s="115">
        <v>0.15570934256055363</v>
      </c>
      <c r="G48" s="117">
        <v>144</v>
      </c>
      <c r="H48" s="116">
        <v>0.1674418604651163</v>
      </c>
      <c r="I48" s="114">
        <v>403</v>
      </c>
      <c r="J48" s="116">
        <v>0.15973047958779232</v>
      </c>
      <c r="K48" s="254"/>
    </row>
    <row r="49" spans="1:11" ht="28.5">
      <c r="A49" s="237" t="s">
        <v>371</v>
      </c>
      <c r="B49" s="238" t="s">
        <v>372</v>
      </c>
      <c r="C49" s="135">
        <v>3</v>
      </c>
      <c r="D49" s="136">
        <v>0.01376146788990826</v>
      </c>
      <c r="E49" s="135">
        <v>22</v>
      </c>
      <c r="F49" s="136">
        <v>0.01522491349480969</v>
      </c>
      <c r="G49" s="137">
        <v>9</v>
      </c>
      <c r="H49" s="138">
        <v>0.010465116279069769</v>
      </c>
      <c r="I49" s="135">
        <v>34</v>
      </c>
      <c r="J49" s="138">
        <v>0.013476020610384465</v>
      </c>
      <c r="K49" s="254" t="s">
        <v>560</v>
      </c>
    </row>
    <row r="50" spans="1:11" ht="15">
      <c r="A50" s="239" t="s">
        <v>373</v>
      </c>
      <c r="B50" s="213" t="s">
        <v>374</v>
      </c>
      <c r="C50" s="18">
        <v>0</v>
      </c>
      <c r="D50" s="118">
        <v>0</v>
      </c>
      <c r="E50" s="18">
        <v>5</v>
      </c>
      <c r="F50" s="118">
        <v>0.0034602076124567475</v>
      </c>
      <c r="G50" s="39">
        <v>1</v>
      </c>
      <c r="H50" s="119">
        <v>0.0011627906976744186</v>
      </c>
      <c r="I50" s="38">
        <v>6</v>
      </c>
      <c r="J50" s="119">
        <v>0.0023781212841854932</v>
      </c>
      <c r="K50" s="254" t="s">
        <v>561</v>
      </c>
    </row>
    <row r="51" spans="1:11" ht="15.75" thickBot="1">
      <c r="A51" s="240" t="s">
        <v>375</v>
      </c>
      <c r="B51" s="214" t="s">
        <v>376</v>
      </c>
      <c r="C51" s="19">
        <v>31</v>
      </c>
      <c r="D51" s="139">
        <v>0.14220183486238533</v>
      </c>
      <c r="E51" s="19">
        <v>198</v>
      </c>
      <c r="F51" s="139">
        <v>0.1370242214532872</v>
      </c>
      <c r="G51" s="40">
        <v>134</v>
      </c>
      <c r="H51" s="140">
        <v>0.15581395348837213</v>
      </c>
      <c r="I51" s="101">
        <v>363</v>
      </c>
      <c r="J51" s="140">
        <v>0.14387633769322236</v>
      </c>
      <c r="K51" s="254" t="s">
        <v>562</v>
      </c>
    </row>
    <row r="52" spans="1:11" ht="15.75" thickBot="1">
      <c r="A52" s="250" t="s">
        <v>377</v>
      </c>
      <c r="B52" s="224" t="s">
        <v>378</v>
      </c>
      <c r="C52" s="114">
        <v>6</v>
      </c>
      <c r="D52" s="115">
        <v>0.02752293577981652</v>
      </c>
      <c r="E52" s="114">
        <v>37</v>
      </c>
      <c r="F52" s="115">
        <v>0.025605536332179938</v>
      </c>
      <c r="G52" s="117">
        <v>12</v>
      </c>
      <c r="H52" s="116">
        <v>0.013953488372093021</v>
      </c>
      <c r="I52" s="114">
        <v>55</v>
      </c>
      <c r="J52" s="116">
        <v>0.02179944510503369</v>
      </c>
      <c r="K52" s="254" t="s">
        <v>563</v>
      </c>
    </row>
    <row r="53" spans="1:11" ht="15.75" thickBot="1">
      <c r="A53" s="300" t="s">
        <v>103</v>
      </c>
      <c r="B53" s="373"/>
      <c r="C53" s="28">
        <v>218</v>
      </c>
      <c r="D53" s="225">
        <v>1</v>
      </c>
      <c r="E53" s="28">
        <v>1445</v>
      </c>
      <c r="F53" s="225">
        <v>1</v>
      </c>
      <c r="G53" s="46">
        <v>860</v>
      </c>
      <c r="H53" s="226">
        <v>1</v>
      </c>
      <c r="I53" s="28">
        <v>2523</v>
      </c>
      <c r="J53" s="226">
        <v>1</v>
      </c>
      <c r="K53" s="254" t="s">
        <v>435</v>
      </c>
    </row>
    <row r="55" spans="3:10" ht="15">
      <c r="C55" s="165">
        <f aca="true" t="shared" si="0" ref="C55:H55">SUM(C52,C48,C39,C30,C23,C19,C6,C5,C15)</f>
        <v>218</v>
      </c>
      <c r="D55" s="280">
        <f t="shared" si="0"/>
        <v>0.9999999999999998</v>
      </c>
      <c r="E55" s="165">
        <f t="shared" si="0"/>
        <v>1445</v>
      </c>
      <c r="F55" s="280">
        <f t="shared" si="0"/>
        <v>1</v>
      </c>
      <c r="G55" s="165">
        <f t="shared" si="0"/>
        <v>860</v>
      </c>
      <c r="H55" s="280">
        <f t="shared" si="0"/>
        <v>1</v>
      </c>
      <c r="I55" s="261">
        <f>SUM(I52,I48,I39,I30,I23,I19,I6,I5,I15)</f>
        <v>2523</v>
      </c>
      <c r="J55" s="280">
        <f>SUM(J52,J48,J39,J30,J23,J19,J6,J5,J15)</f>
        <v>1.0000000000000002</v>
      </c>
    </row>
  </sheetData>
  <sheetProtection/>
  <mergeCells count="9">
    <mergeCell ref="A53:B53"/>
    <mergeCell ref="A1:J1"/>
    <mergeCell ref="A2:A4"/>
    <mergeCell ref="B2:B4"/>
    <mergeCell ref="C2:H2"/>
    <mergeCell ref="I2:J3"/>
    <mergeCell ref="C3:D3"/>
    <mergeCell ref="E3:F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0.7109375" style="165" customWidth="1"/>
    <col min="2" max="2" width="60.28125" style="165" bestFit="1" customWidth="1"/>
    <col min="3" max="9" width="19.57421875" style="165" customWidth="1"/>
    <col min="10" max="10" width="11.421875" style="254" customWidth="1"/>
    <col min="11" max="16384" width="9.140625" style="165" customWidth="1"/>
  </cols>
  <sheetData>
    <row r="1" spans="1:9" ht="24.75" customHeight="1" thickBot="1" thickTop="1">
      <c r="A1" s="326" t="s">
        <v>624</v>
      </c>
      <c r="B1" s="327"/>
      <c r="C1" s="327"/>
      <c r="D1" s="327"/>
      <c r="E1" s="327"/>
      <c r="F1" s="327"/>
      <c r="G1" s="327"/>
      <c r="H1" s="328"/>
      <c r="I1" s="341"/>
    </row>
    <row r="2" spans="1:9" ht="19.5" customHeight="1" thickBot="1" thickTop="1">
      <c r="A2" s="374" t="s">
        <v>226</v>
      </c>
      <c r="B2" s="377" t="s">
        <v>292</v>
      </c>
      <c r="C2" s="297" t="s">
        <v>111</v>
      </c>
      <c r="D2" s="298"/>
      <c r="E2" s="298"/>
      <c r="F2" s="298"/>
      <c r="G2" s="298"/>
      <c r="H2" s="342" t="s">
        <v>103</v>
      </c>
      <c r="I2" s="343"/>
    </row>
    <row r="3" spans="1:9" ht="19.5" customHeight="1">
      <c r="A3" s="375"/>
      <c r="B3" s="378"/>
      <c r="C3" s="323" t="s">
        <v>112</v>
      </c>
      <c r="D3" s="324"/>
      <c r="E3" s="295" t="s">
        <v>113</v>
      </c>
      <c r="F3" s="296"/>
      <c r="G3" s="274" t="s">
        <v>629</v>
      </c>
      <c r="H3" s="344"/>
      <c r="I3" s="345"/>
    </row>
    <row r="4" spans="1:9" ht="19.5" customHeight="1" thickBot="1">
      <c r="A4" s="376"/>
      <c r="B4" s="379"/>
      <c r="C4" s="147" t="s">
        <v>33</v>
      </c>
      <c r="D4" s="60" t="s">
        <v>34</v>
      </c>
      <c r="E4" s="35" t="s">
        <v>33</v>
      </c>
      <c r="F4" s="36" t="s">
        <v>34</v>
      </c>
      <c r="G4" s="35" t="s">
        <v>33</v>
      </c>
      <c r="H4" s="14" t="s">
        <v>33</v>
      </c>
      <c r="I4" s="68" t="s">
        <v>34</v>
      </c>
    </row>
    <row r="5" spans="1:10" ht="15.75" thickBot="1">
      <c r="A5" s="250" t="s">
        <v>35</v>
      </c>
      <c r="B5" s="224" t="s">
        <v>293</v>
      </c>
      <c r="C5" s="114">
        <v>50</v>
      </c>
      <c r="D5" s="115">
        <v>0.034129692832764506</v>
      </c>
      <c r="E5" s="114">
        <v>26</v>
      </c>
      <c r="F5" s="116">
        <v>0.025024061597690085</v>
      </c>
      <c r="G5" s="114">
        <v>1</v>
      </c>
      <c r="H5" s="114">
        <v>77</v>
      </c>
      <c r="I5" s="116">
        <v>0.030519223147047168</v>
      </c>
      <c r="J5" s="254" t="s">
        <v>523</v>
      </c>
    </row>
    <row r="6" spans="1:9" ht="15.75" thickBot="1">
      <c r="A6" s="250" t="s">
        <v>37</v>
      </c>
      <c r="B6" s="224" t="s">
        <v>294</v>
      </c>
      <c r="C6" s="114">
        <v>72</v>
      </c>
      <c r="D6" s="115">
        <v>0.049146757679180884</v>
      </c>
      <c r="E6" s="114">
        <v>56</v>
      </c>
      <c r="F6" s="116">
        <v>0.053897978825794036</v>
      </c>
      <c r="G6" s="114">
        <v>1</v>
      </c>
      <c r="H6" s="114">
        <v>129</v>
      </c>
      <c r="I6" s="116">
        <v>0.0511296076099881</v>
      </c>
    </row>
    <row r="7" spans="1:10" ht="15">
      <c r="A7" s="252" t="s">
        <v>295</v>
      </c>
      <c r="B7" s="253" t="s">
        <v>296</v>
      </c>
      <c r="C7" s="135">
        <v>15</v>
      </c>
      <c r="D7" s="136">
        <v>0.010238907849829351</v>
      </c>
      <c r="E7" s="135">
        <v>14</v>
      </c>
      <c r="F7" s="138">
        <v>0.013474494706448507</v>
      </c>
      <c r="G7" s="135">
        <v>0</v>
      </c>
      <c r="H7" s="135">
        <v>29</v>
      </c>
      <c r="I7" s="138">
        <v>0.011494252873563218</v>
      </c>
      <c r="J7" s="254" t="s">
        <v>524</v>
      </c>
    </row>
    <row r="8" spans="1:10" ht="15">
      <c r="A8" s="239" t="s">
        <v>297</v>
      </c>
      <c r="B8" s="213" t="s">
        <v>298</v>
      </c>
      <c r="C8" s="38">
        <v>18</v>
      </c>
      <c r="D8" s="118">
        <v>0.012286689419795221</v>
      </c>
      <c r="E8" s="38">
        <v>15</v>
      </c>
      <c r="F8" s="119">
        <v>0.01443695861405197</v>
      </c>
      <c r="G8" s="38">
        <v>1</v>
      </c>
      <c r="H8" s="38">
        <v>34</v>
      </c>
      <c r="I8" s="119">
        <v>0.013476020610384465</v>
      </c>
      <c r="J8" s="254" t="s">
        <v>525</v>
      </c>
    </row>
    <row r="9" spans="1:10" ht="15">
      <c r="A9" s="239" t="s">
        <v>299</v>
      </c>
      <c r="B9" s="213" t="s">
        <v>300</v>
      </c>
      <c r="C9" s="18">
        <v>25</v>
      </c>
      <c r="D9" s="118">
        <v>0.017064846416382253</v>
      </c>
      <c r="E9" s="18">
        <v>11</v>
      </c>
      <c r="F9" s="119">
        <v>0.010587102983638113</v>
      </c>
      <c r="G9" s="18">
        <v>0</v>
      </c>
      <c r="H9" s="18">
        <v>36</v>
      </c>
      <c r="I9" s="119">
        <v>0.01426872770511296</v>
      </c>
      <c r="J9" s="254" t="s">
        <v>526</v>
      </c>
    </row>
    <row r="10" spans="1:10" ht="15">
      <c r="A10" s="239" t="s">
        <v>301</v>
      </c>
      <c r="B10" s="213" t="s">
        <v>302</v>
      </c>
      <c r="C10" s="18">
        <v>1</v>
      </c>
      <c r="D10" s="118">
        <v>0.0006825938566552901</v>
      </c>
      <c r="E10" s="18">
        <v>1</v>
      </c>
      <c r="F10" s="119">
        <v>0.0009624639076034649</v>
      </c>
      <c r="G10" s="18">
        <v>0</v>
      </c>
      <c r="H10" s="18">
        <v>2</v>
      </c>
      <c r="I10" s="119">
        <v>0.0007927070947284979</v>
      </c>
      <c r="J10" s="254" t="s">
        <v>527</v>
      </c>
    </row>
    <row r="11" spans="1:10" ht="15">
      <c r="A11" s="239" t="s">
        <v>303</v>
      </c>
      <c r="B11" s="213" t="s">
        <v>304</v>
      </c>
      <c r="C11" s="18">
        <v>1</v>
      </c>
      <c r="D11" s="118">
        <v>0.0006825938566552901</v>
      </c>
      <c r="E11" s="18">
        <v>0</v>
      </c>
      <c r="F11" s="119">
        <v>0</v>
      </c>
      <c r="G11" s="18">
        <v>0</v>
      </c>
      <c r="H11" s="18">
        <v>1</v>
      </c>
      <c r="I11" s="119">
        <v>0.00039635354736424893</v>
      </c>
      <c r="J11" s="254" t="s">
        <v>528</v>
      </c>
    </row>
    <row r="12" spans="1:10" ht="15">
      <c r="A12" s="239" t="s">
        <v>305</v>
      </c>
      <c r="B12" s="213" t="s">
        <v>306</v>
      </c>
      <c r="C12" s="18">
        <v>0</v>
      </c>
      <c r="D12" s="118">
        <v>0</v>
      </c>
      <c r="E12" s="18">
        <v>1</v>
      </c>
      <c r="F12" s="119">
        <v>0.0009624639076034649</v>
      </c>
      <c r="G12" s="18">
        <v>0</v>
      </c>
      <c r="H12" s="18">
        <v>1</v>
      </c>
      <c r="I12" s="119">
        <v>0.00039635354736424893</v>
      </c>
      <c r="J12" s="254" t="s">
        <v>529</v>
      </c>
    </row>
    <row r="13" spans="1:10" ht="15">
      <c r="A13" s="239" t="s">
        <v>307</v>
      </c>
      <c r="B13" s="213" t="s">
        <v>308</v>
      </c>
      <c r="C13" s="18">
        <v>11</v>
      </c>
      <c r="D13" s="118">
        <v>0.007508532423208191</v>
      </c>
      <c r="E13" s="18">
        <v>12</v>
      </c>
      <c r="F13" s="119">
        <v>0.011549566891241578</v>
      </c>
      <c r="G13" s="18">
        <v>0</v>
      </c>
      <c r="H13" s="18">
        <v>23</v>
      </c>
      <c r="I13" s="119">
        <v>0.009116131589377727</v>
      </c>
      <c r="J13" s="254" t="s">
        <v>530</v>
      </c>
    </row>
    <row r="14" spans="1:10" ht="15.75" thickBot="1">
      <c r="A14" s="240" t="s">
        <v>309</v>
      </c>
      <c r="B14" s="214" t="s">
        <v>310</v>
      </c>
      <c r="C14" s="19">
        <v>1</v>
      </c>
      <c r="D14" s="139">
        <v>0.0006825938566552901</v>
      </c>
      <c r="E14" s="19">
        <v>2</v>
      </c>
      <c r="F14" s="140">
        <v>0.0019249278152069298</v>
      </c>
      <c r="G14" s="19">
        <v>0</v>
      </c>
      <c r="H14" s="19">
        <v>3</v>
      </c>
      <c r="I14" s="140">
        <v>0.0011890606420927466</v>
      </c>
      <c r="J14" s="254" t="s">
        <v>531</v>
      </c>
    </row>
    <row r="15" spans="1:9" ht="15.75" thickBot="1">
      <c r="A15" s="250" t="s">
        <v>45</v>
      </c>
      <c r="B15" s="224" t="s">
        <v>311</v>
      </c>
      <c r="C15" s="114">
        <v>71</v>
      </c>
      <c r="D15" s="115">
        <v>0.048464163822525594</v>
      </c>
      <c r="E15" s="114">
        <v>35</v>
      </c>
      <c r="F15" s="116">
        <v>0.03368623676612127</v>
      </c>
      <c r="G15" s="114">
        <v>0</v>
      </c>
      <c r="H15" s="114">
        <v>106</v>
      </c>
      <c r="I15" s="116">
        <v>0.04201347602061038</v>
      </c>
    </row>
    <row r="16" spans="1:10" ht="28.5">
      <c r="A16" s="252" t="s">
        <v>312</v>
      </c>
      <c r="B16" s="253" t="s">
        <v>380</v>
      </c>
      <c r="C16" s="135">
        <v>34</v>
      </c>
      <c r="D16" s="136">
        <v>0.02320819112627986</v>
      </c>
      <c r="E16" s="135">
        <v>14</v>
      </c>
      <c r="F16" s="138">
        <v>0.013474494706448507</v>
      </c>
      <c r="G16" s="135">
        <v>0</v>
      </c>
      <c r="H16" s="135">
        <v>48</v>
      </c>
      <c r="I16" s="138">
        <v>0.019024970273483946</v>
      </c>
      <c r="J16" s="254" t="s">
        <v>532</v>
      </c>
    </row>
    <row r="17" spans="1:10" ht="15">
      <c r="A17" s="239" t="s">
        <v>314</v>
      </c>
      <c r="B17" s="213" t="s">
        <v>313</v>
      </c>
      <c r="C17" s="38">
        <v>28</v>
      </c>
      <c r="D17" s="118">
        <v>0.01911262798634812</v>
      </c>
      <c r="E17" s="38">
        <v>14</v>
      </c>
      <c r="F17" s="119">
        <v>0.013474494706448507</v>
      </c>
      <c r="G17" s="38">
        <v>0</v>
      </c>
      <c r="H17" s="38">
        <v>42</v>
      </c>
      <c r="I17" s="119">
        <v>0.016646848989298458</v>
      </c>
      <c r="J17" s="254" t="s">
        <v>533</v>
      </c>
    </row>
    <row r="18" spans="1:10" ht="15.75" thickBot="1">
      <c r="A18" s="243" t="s">
        <v>315</v>
      </c>
      <c r="B18" s="215" t="s">
        <v>316</v>
      </c>
      <c r="C18" s="32">
        <v>9</v>
      </c>
      <c r="D18" s="144">
        <v>0.0061433447098976105</v>
      </c>
      <c r="E18" s="32">
        <v>7</v>
      </c>
      <c r="F18" s="145">
        <v>0.006737247353224254</v>
      </c>
      <c r="G18" s="32">
        <v>0</v>
      </c>
      <c r="H18" s="32">
        <v>16</v>
      </c>
      <c r="I18" s="145">
        <v>0.006341656757827983</v>
      </c>
      <c r="J18" s="254" t="s">
        <v>534</v>
      </c>
    </row>
    <row r="19" spans="1:9" ht="15.75" thickBot="1">
      <c r="A19" s="250" t="s">
        <v>53</v>
      </c>
      <c r="B19" s="224" t="s">
        <v>317</v>
      </c>
      <c r="C19" s="114">
        <v>54</v>
      </c>
      <c r="D19" s="115">
        <v>0.03686006825938566</v>
      </c>
      <c r="E19" s="114">
        <v>47</v>
      </c>
      <c r="F19" s="116">
        <v>0.04523580365736285</v>
      </c>
      <c r="G19" s="114">
        <v>1</v>
      </c>
      <c r="H19" s="114">
        <v>102</v>
      </c>
      <c r="I19" s="116">
        <v>0.04042806183115339</v>
      </c>
    </row>
    <row r="20" spans="1:10" ht="15">
      <c r="A20" s="252" t="s">
        <v>318</v>
      </c>
      <c r="B20" s="253" t="s">
        <v>319</v>
      </c>
      <c r="C20" s="135">
        <v>18</v>
      </c>
      <c r="D20" s="136">
        <v>0.012286689419795221</v>
      </c>
      <c r="E20" s="135">
        <v>28</v>
      </c>
      <c r="F20" s="138">
        <v>0.026948989412897015</v>
      </c>
      <c r="G20" s="135">
        <v>1</v>
      </c>
      <c r="H20" s="135">
        <v>47</v>
      </c>
      <c r="I20" s="138">
        <v>0.0186286167261197</v>
      </c>
      <c r="J20" s="254" t="s">
        <v>535</v>
      </c>
    </row>
    <row r="21" spans="1:10" ht="15">
      <c r="A21" s="239" t="s">
        <v>320</v>
      </c>
      <c r="B21" s="213" t="s">
        <v>319</v>
      </c>
      <c r="C21" s="38">
        <v>28</v>
      </c>
      <c r="D21" s="118">
        <v>0.01911262798634812</v>
      </c>
      <c r="E21" s="38">
        <v>16</v>
      </c>
      <c r="F21" s="119">
        <v>0.015399422521655439</v>
      </c>
      <c r="G21" s="38">
        <v>0</v>
      </c>
      <c r="H21" s="38">
        <v>44</v>
      </c>
      <c r="I21" s="119">
        <v>0.01743955608402695</v>
      </c>
      <c r="J21" s="254" t="s">
        <v>536</v>
      </c>
    </row>
    <row r="22" spans="1:10" ht="15.75" thickBot="1">
      <c r="A22" s="240" t="s">
        <v>321</v>
      </c>
      <c r="B22" s="214" t="s">
        <v>322</v>
      </c>
      <c r="C22" s="19">
        <v>8</v>
      </c>
      <c r="D22" s="139">
        <v>0.005460750853242321</v>
      </c>
      <c r="E22" s="19">
        <v>3</v>
      </c>
      <c r="F22" s="140">
        <v>0.0028873917228103944</v>
      </c>
      <c r="G22" s="19">
        <v>0</v>
      </c>
      <c r="H22" s="19">
        <v>11</v>
      </c>
      <c r="I22" s="140">
        <v>0.004359889021006738</v>
      </c>
      <c r="J22" s="254" t="s">
        <v>537</v>
      </c>
    </row>
    <row r="23" spans="1:9" ht="15.75" thickBot="1">
      <c r="A23" s="250" t="s">
        <v>62</v>
      </c>
      <c r="B23" s="224" t="s">
        <v>323</v>
      </c>
      <c r="C23" s="114">
        <v>74</v>
      </c>
      <c r="D23" s="115">
        <v>0.05051194539249148</v>
      </c>
      <c r="E23" s="114">
        <v>47</v>
      </c>
      <c r="F23" s="116">
        <v>0.04523580365736284</v>
      </c>
      <c r="G23" s="114">
        <v>0</v>
      </c>
      <c r="H23" s="114">
        <v>121</v>
      </c>
      <c r="I23" s="116">
        <v>0.047958779231074125</v>
      </c>
    </row>
    <row r="24" spans="1:10" ht="15">
      <c r="A24" s="252" t="s">
        <v>324</v>
      </c>
      <c r="B24" s="253" t="s">
        <v>381</v>
      </c>
      <c r="C24" s="135">
        <v>2</v>
      </c>
      <c r="D24" s="136">
        <v>0.0013651877133105802</v>
      </c>
      <c r="E24" s="135">
        <v>0</v>
      </c>
      <c r="F24" s="138">
        <v>0</v>
      </c>
      <c r="G24" s="135">
        <v>0</v>
      </c>
      <c r="H24" s="135">
        <v>2</v>
      </c>
      <c r="I24" s="138">
        <v>0.0007927070947284979</v>
      </c>
      <c r="J24" s="254" t="s">
        <v>538</v>
      </c>
    </row>
    <row r="25" spans="1:10" ht="15">
      <c r="A25" s="239" t="s">
        <v>326</v>
      </c>
      <c r="B25" s="213" t="s">
        <v>327</v>
      </c>
      <c r="C25" s="38">
        <v>55</v>
      </c>
      <c r="D25" s="118">
        <v>0.03754266211604096</v>
      </c>
      <c r="E25" s="38">
        <v>34</v>
      </c>
      <c r="F25" s="119">
        <v>0.032723772858517804</v>
      </c>
      <c r="G25" s="38">
        <v>0</v>
      </c>
      <c r="H25" s="38">
        <v>89</v>
      </c>
      <c r="I25" s="119">
        <v>0.035275465715418154</v>
      </c>
      <c r="J25" s="254" t="s">
        <v>539</v>
      </c>
    </row>
    <row r="26" spans="1:10" ht="15">
      <c r="A26" s="239" t="s">
        <v>328</v>
      </c>
      <c r="B26" s="213" t="s">
        <v>329</v>
      </c>
      <c r="C26" s="18">
        <v>0</v>
      </c>
      <c r="D26" s="118">
        <v>0</v>
      </c>
      <c r="E26" s="18">
        <v>0</v>
      </c>
      <c r="F26" s="119">
        <v>0</v>
      </c>
      <c r="G26" s="18">
        <v>0</v>
      </c>
      <c r="H26" s="18">
        <v>0</v>
      </c>
      <c r="I26" s="119">
        <v>0</v>
      </c>
      <c r="J26" s="254" t="s">
        <v>540</v>
      </c>
    </row>
    <row r="27" spans="1:10" ht="15">
      <c r="A27" s="239" t="s">
        <v>330</v>
      </c>
      <c r="B27" s="251" t="s">
        <v>331</v>
      </c>
      <c r="C27" s="18">
        <v>8</v>
      </c>
      <c r="D27" s="118">
        <v>0.005460750853242321</v>
      </c>
      <c r="E27" s="18">
        <v>7</v>
      </c>
      <c r="F27" s="119">
        <v>0.006737247353224254</v>
      </c>
      <c r="G27" s="18">
        <v>0</v>
      </c>
      <c r="H27" s="18">
        <v>15</v>
      </c>
      <c r="I27" s="119">
        <v>0.005945303210463734</v>
      </c>
      <c r="J27" s="254" t="s">
        <v>541</v>
      </c>
    </row>
    <row r="28" spans="1:10" ht="15">
      <c r="A28" s="239" t="s">
        <v>332</v>
      </c>
      <c r="B28" s="213" t="s">
        <v>333</v>
      </c>
      <c r="C28" s="18">
        <v>8</v>
      </c>
      <c r="D28" s="118">
        <v>0.005460750853242321</v>
      </c>
      <c r="E28" s="18">
        <v>5</v>
      </c>
      <c r="F28" s="119">
        <v>0.004812319538017323</v>
      </c>
      <c r="G28" s="18">
        <v>0</v>
      </c>
      <c r="H28" s="18">
        <v>13</v>
      </c>
      <c r="I28" s="119">
        <v>0.005152596115735236</v>
      </c>
      <c r="J28" s="254" t="s">
        <v>542</v>
      </c>
    </row>
    <row r="29" spans="1:10" ht="15.75" thickBot="1">
      <c r="A29" s="243" t="s">
        <v>334</v>
      </c>
      <c r="B29" s="215" t="s">
        <v>335</v>
      </c>
      <c r="C29" s="32">
        <v>1</v>
      </c>
      <c r="D29" s="144">
        <v>0.0006825938566552901</v>
      </c>
      <c r="E29" s="32">
        <v>1</v>
      </c>
      <c r="F29" s="145">
        <v>0.0009624639076034649</v>
      </c>
      <c r="G29" s="32">
        <v>0</v>
      </c>
      <c r="H29" s="32">
        <v>2</v>
      </c>
      <c r="I29" s="145">
        <v>0.0007927070947284979</v>
      </c>
      <c r="J29" s="254" t="s">
        <v>543</v>
      </c>
    </row>
    <row r="30" spans="1:9" ht="15.75" thickBot="1">
      <c r="A30" s="250" t="s">
        <v>336</v>
      </c>
      <c r="B30" s="224" t="s">
        <v>337</v>
      </c>
      <c r="C30" s="114">
        <v>519</v>
      </c>
      <c r="D30" s="115">
        <v>0.35426621160409555</v>
      </c>
      <c r="E30" s="114">
        <v>364</v>
      </c>
      <c r="F30" s="116">
        <v>0.35033686236766126</v>
      </c>
      <c r="G30" s="114">
        <v>7</v>
      </c>
      <c r="H30" s="114">
        <v>890</v>
      </c>
      <c r="I30" s="116">
        <v>0.3527546571541816</v>
      </c>
    </row>
    <row r="31" spans="1:10" ht="15">
      <c r="A31" s="252" t="s">
        <v>338</v>
      </c>
      <c r="B31" s="253" t="s">
        <v>382</v>
      </c>
      <c r="C31" s="135">
        <v>11</v>
      </c>
      <c r="D31" s="136">
        <v>0.007508532423208191</v>
      </c>
      <c r="E31" s="135">
        <v>5</v>
      </c>
      <c r="F31" s="138">
        <v>0.004812319538017323</v>
      </c>
      <c r="G31" s="135">
        <v>0</v>
      </c>
      <c r="H31" s="135">
        <v>16</v>
      </c>
      <c r="I31" s="138">
        <v>0.006341656757827983</v>
      </c>
      <c r="J31" s="254" t="s">
        <v>544</v>
      </c>
    </row>
    <row r="32" spans="1:10" ht="15">
      <c r="A32" s="239" t="s">
        <v>340</v>
      </c>
      <c r="B32" s="213" t="s">
        <v>341</v>
      </c>
      <c r="C32" s="38">
        <v>166</v>
      </c>
      <c r="D32" s="118">
        <v>0.11331058020477816</v>
      </c>
      <c r="E32" s="38">
        <v>121</v>
      </c>
      <c r="F32" s="119">
        <v>0.11645813282001924</v>
      </c>
      <c r="G32" s="38">
        <v>4</v>
      </c>
      <c r="H32" s="38">
        <v>291</v>
      </c>
      <c r="I32" s="119">
        <v>0.11533888228299644</v>
      </c>
      <c r="J32" s="254" t="s">
        <v>545</v>
      </c>
    </row>
    <row r="33" spans="1:10" ht="15">
      <c r="A33" s="239" t="s">
        <v>342</v>
      </c>
      <c r="B33" s="213" t="s">
        <v>343</v>
      </c>
      <c r="C33" s="18">
        <v>117</v>
      </c>
      <c r="D33" s="118">
        <v>0.07986348122866894</v>
      </c>
      <c r="E33" s="18">
        <v>89</v>
      </c>
      <c r="F33" s="119">
        <v>0.08565928777670838</v>
      </c>
      <c r="G33" s="18">
        <v>0</v>
      </c>
      <c r="H33" s="18">
        <v>206</v>
      </c>
      <c r="I33" s="119">
        <v>0.08164883075703527</v>
      </c>
      <c r="J33" s="254" t="s">
        <v>546</v>
      </c>
    </row>
    <row r="34" spans="1:10" ht="15">
      <c r="A34" s="239" t="s">
        <v>344</v>
      </c>
      <c r="B34" s="213" t="s">
        <v>345</v>
      </c>
      <c r="C34" s="18">
        <v>49</v>
      </c>
      <c r="D34" s="118">
        <v>0.033447098976109216</v>
      </c>
      <c r="E34" s="18">
        <v>37</v>
      </c>
      <c r="F34" s="119">
        <v>0.03561116458132821</v>
      </c>
      <c r="G34" s="18">
        <v>1</v>
      </c>
      <c r="H34" s="18">
        <v>87</v>
      </c>
      <c r="I34" s="119">
        <v>0.034482758620689655</v>
      </c>
      <c r="J34" s="254" t="s">
        <v>547</v>
      </c>
    </row>
    <row r="35" spans="1:10" ht="15">
      <c r="A35" s="239" t="s">
        <v>346</v>
      </c>
      <c r="B35" s="213" t="s">
        <v>347</v>
      </c>
      <c r="C35" s="18">
        <v>43</v>
      </c>
      <c r="D35" s="118">
        <v>0.029351535836177476</v>
      </c>
      <c r="E35" s="18">
        <v>24</v>
      </c>
      <c r="F35" s="119">
        <v>0.023099133782483156</v>
      </c>
      <c r="G35" s="18">
        <v>1</v>
      </c>
      <c r="H35" s="18">
        <v>68</v>
      </c>
      <c r="I35" s="119">
        <v>0.02695204122076893</v>
      </c>
      <c r="J35" s="254" t="s">
        <v>548</v>
      </c>
    </row>
    <row r="36" spans="1:10" ht="15">
      <c r="A36" s="188">
        <v>55</v>
      </c>
      <c r="B36" s="213" t="s">
        <v>348</v>
      </c>
      <c r="C36" s="18">
        <v>116</v>
      </c>
      <c r="D36" s="118">
        <v>0.07918088737201365</v>
      </c>
      <c r="E36" s="18">
        <v>79</v>
      </c>
      <c r="F36" s="119">
        <v>0.07603464870067372</v>
      </c>
      <c r="G36" s="18">
        <v>1</v>
      </c>
      <c r="H36" s="18">
        <v>196</v>
      </c>
      <c r="I36" s="119">
        <v>0.07768529528339278</v>
      </c>
      <c r="J36" s="254" t="s">
        <v>549</v>
      </c>
    </row>
    <row r="37" spans="1:10" ht="15">
      <c r="A37" s="239" t="s">
        <v>349</v>
      </c>
      <c r="B37" s="213" t="s">
        <v>350</v>
      </c>
      <c r="C37" s="18">
        <v>13</v>
      </c>
      <c r="D37" s="118">
        <v>0.008873720136518774</v>
      </c>
      <c r="E37" s="18">
        <v>8</v>
      </c>
      <c r="F37" s="119">
        <v>0.007699711260827719</v>
      </c>
      <c r="G37" s="18">
        <v>0</v>
      </c>
      <c r="H37" s="18">
        <v>21</v>
      </c>
      <c r="I37" s="119">
        <v>0.008323424494649229</v>
      </c>
      <c r="J37" s="254" t="s">
        <v>550</v>
      </c>
    </row>
    <row r="38" spans="1:10" ht="15.75" thickBot="1">
      <c r="A38" s="240" t="s">
        <v>351</v>
      </c>
      <c r="B38" s="214" t="s">
        <v>352</v>
      </c>
      <c r="C38" s="19">
        <v>4</v>
      </c>
      <c r="D38" s="139">
        <v>0.0027303754266211604</v>
      </c>
      <c r="E38" s="19">
        <v>1</v>
      </c>
      <c r="F38" s="140">
        <v>0.0009624639076034649</v>
      </c>
      <c r="G38" s="19">
        <v>0</v>
      </c>
      <c r="H38" s="19">
        <v>5</v>
      </c>
      <c r="I38" s="140">
        <v>0.0019817677368212444</v>
      </c>
      <c r="J38" s="254" t="s">
        <v>551</v>
      </c>
    </row>
    <row r="39" spans="1:9" ht="15.75" thickBot="1">
      <c r="A39" s="250" t="s">
        <v>76</v>
      </c>
      <c r="B39" s="224" t="s">
        <v>353</v>
      </c>
      <c r="C39" s="114">
        <v>370</v>
      </c>
      <c r="D39" s="115">
        <v>0.2525597269624573</v>
      </c>
      <c r="E39" s="114">
        <v>267</v>
      </c>
      <c r="F39" s="116">
        <v>0.2569778633301251</v>
      </c>
      <c r="G39" s="114">
        <v>3</v>
      </c>
      <c r="H39" s="114">
        <v>640</v>
      </c>
      <c r="I39" s="116">
        <v>0.25366627031311934</v>
      </c>
    </row>
    <row r="40" spans="1:10" ht="15">
      <c r="A40" s="252" t="s">
        <v>354</v>
      </c>
      <c r="B40" s="253" t="s">
        <v>383</v>
      </c>
      <c r="C40" s="135">
        <v>7</v>
      </c>
      <c r="D40" s="136">
        <v>0.00477815699658703</v>
      </c>
      <c r="E40" s="135">
        <v>9</v>
      </c>
      <c r="F40" s="138">
        <v>0.008662175168431183</v>
      </c>
      <c r="G40" s="135">
        <v>0</v>
      </c>
      <c r="H40" s="135">
        <v>16</v>
      </c>
      <c r="I40" s="138">
        <v>0.006341656757827983</v>
      </c>
      <c r="J40" s="254" t="s">
        <v>552</v>
      </c>
    </row>
    <row r="41" spans="1:10" ht="15">
      <c r="A41" s="239" t="s">
        <v>356</v>
      </c>
      <c r="B41" s="213" t="s">
        <v>357</v>
      </c>
      <c r="C41" s="38">
        <v>28</v>
      </c>
      <c r="D41" s="118">
        <v>0.01911262798634812</v>
      </c>
      <c r="E41" s="38">
        <v>19</v>
      </c>
      <c r="F41" s="119">
        <v>0.01828681424446583</v>
      </c>
      <c r="G41" s="38">
        <v>0</v>
      </c>
      <c r="H41" s="38">
        <v>47</v>
      </c>
      <c r="I41" s="119">
        <v>0.0186286167261197</v>
      </c>
      <c r="J41" s="254" t="s">
        <v>553</v>
      </c>
    </row>
    <row r="42" spans="1:10" ht="15">
      <c r="A42" s="239" t="s">
        <v>358</v>
      </c>
      <c r="B42" s="213" t="s">
        <v>359</v>
      </c>
      <c r="C42" s="18">
        <v>176</v>
      </c>
      <c r="D42" s="118">
        <v>0.12013651877133105</v>
      </c>
      <c r="E42" s="18">
        <v>107</v>
      </c>
      <c r="F42" s="119">
        <v>0.10298363811357074</v>
      </c>
      <c r="G42" s="18">
        <v>2</v>
      </c>
      <c r="H42" s="18">
        <v>285</v>
      </c>
      <c r="I42" s="119">
        <v>0.11296076099881094</v>
      </c>
      <c r="J42" s="254" t="s">
        <v>554</v>
      </c>
    </row>
    <row r="43" spans="1:10" ht="15">
      <c r="A43" s="239" t="s">
        <v>360</v>
      </c>
      <c r="B43" s="213" t="s">
        <v>361</v>
      </c>
      <c r="C43" s="18">
        <v>88</v>
      </c>
      <c r="D43" s="118">
        <v>0.060068259385665526</v>
      </c>
      <c r="E43" s="18">
        <v>77</v>
      </c>
      <c r="F43" s="119">
        <v>0.0741097208854668</v>
      </c>
      <c r="G43" s="18">
        <v>0</v>
      </c>
      <c r="H43" s="18">
        <v>165</v>
      </c>
      <c r="I43" s="119">
        <v>0.06539833531510107</v>
      </c>
      <c r="J43" s="254" t="s">
        <v>555</v>
      </c>
    </row>
    <row r="44" spans="1:10" ht="15">
      <c r="A44" s="239" t="s">
        <v>362</v>
      </c>
      <c r="B44" s="213" t="s">
        <v>363</v>
      </c>
      <c r="C44" s="18">
        <v>53</v>
      </c>
      <c r="D44" s="118">
        <v>0.03617747440273038</v>
      </c>
      <c r="E44" s="18">
        <v>41</v>
      </c>
      <c r="F44" s="119">
        <v>0.03946102021174206</v>
      </c>
      <c r="G44" s="18">
        <v>1</v>
      </c>
      <c r="H44" s="18">
        <v>95</v>
      </c>
      <c r="I44" s="119">
        <v>0.037653586999603646</v>
      </c>
      <c r="J44" s="254" t="s">
        <v>556</v>
      </c>
    </row>
    <row r="45" spans="1:10" ht="15">
      <c r="A45" s="239" t="s">
        <v>364</v>
      </c>
      <c r="B45" s="213" t="s">
        <v>365</v>
      </c>
      <c r="C45" s="18">
        <v>4</v>
      </c>
      <c r="D45" s="118">
        <v>0.0027303754266211604</v>
      </c>
      <c r="E45" s="18">
        <v>4</v>
      </c>
      <c r="F45" s="119">
        <v>0.0038498556304138597</v>
      </c>
      <c r="G45" s="18">
        <v>0</v>
      </c>
      <c r="H45" s="18">
        <v>8</v>
      </c>
      <c r="I45" s="119">
        <v>0.0031708283789139914</v>
      </c>
      <c r="J45" s="254" t="s">
        <v>557</v>
      </c>
    </row>
    <row r="46" spans="1:10" ht="15">
      <c r="A46" s="239" t="s">
        <v>366</v>
      </c>
      <c r="B46" s="213" t="s">
        <v>367</v>
      </c>
      <c r="C46" s="18">
        <v>7</v>
      </c>
      <c r="D46" s="118">
        <v>0.00477815699658703</v>
      </c>
      <c r="E46" s="18">
        <v>7</v>
      </c>
      <c r="F46" s="119">
        <v>0.006737247353224254</v>
      </c>
      <c r="G46" s="18">
        <v>0</v>
      </c>
      <c r="H46" s="18">
        <v>14</v>
      </c>
      <c r="I46" s="119">
        <v>0.005548949663099485</v>
      </c>
      <c r="J46" s="254" t="s">
        <v>558</v>
      </c>
    </row>
    <row r="47" spans="1:10" ht="15.75" thickBot="1">
      <c r="A47" s="240" t="s">
        <v>368</v>
      </c>
      <c r="B47" s="214" t="s">
        <v>369</v>
      </c>
      <c r="C47" s="32">
        <v>7</v>
      </c>
      <c r="D47" s="144">
        <v>0.00477815699658703</v>
      </c>
      <c r="E47" s="32">
        <v>3</v>
      </c>
      <c r="F47" s="145">
        <v>0.0028873917228103944</v>
      </c>
      <c r="G47" s="32">
        <v>0</v>
      </c>
      <c r="H47" s="32">
        <v>10</v>
      </c>
      <c r="I47" s="145">
        <v>0.003963535473642489</v>
      </c>
      <c r="J47" s="254" t="s">
        <v>559</v>
      </c>
    </row>
    <row r="48" spans="1:9" ht="15.75" thickBot="1">
      <c r="A48" s="250" t="s">
        <v>84</v>
      </c>
      <c r="B48" s="224" t="s">
        <v>370</v>
      </c>
      <c r="C48" s="114">
        <v>220</v>
      </c>
      <c r="D48" s="115">
        <v>0.1501706484641638</v>
      </c>
      <c r="E48" s="114">
        <v>178</v>
      </c>
      <c r="F48" s="116">
        <v>0.17131857555341673</v>
      </c>
      <c r="G48" s="114">
        <v>5</v>
      </c>
      <c r="H48" s="114">
        <v>403</v>
      </c>
      <c r="I48" s="116">
        <v>0.15973047958779232</v>
      </c>
    </row>
    <row r="49" spans="1:10" ht="28.5">
      <c r="A49" s="252" t="s">
        <v>371</v>
      </c>
      <c r="B49" s="253" t="s">
        <v>384</v>
      </c>
      <c r="C49" s="135">
        <v>19</v>
      </c>
      <c r="D49" s="136">
        <v>0.012969283276450512</v>
      </c>
      <c r="E49" s="135">
        <v>15</v>
      </c>
      <c r="F49" s="138">
        <v>0.01443695861405197</v>
      </c>
      <c r="G49" s="135">
        <v>0</v>
      </c>
      <c r="H49" s="135">
        <v>34</v>
      </c>
      <c r="I49" s="138">
        <v>0.013476020610384465</v>
      </c>
      <c r="J49" s="254" t="s">
        <v>560</v>
      </c>
    </row>
    <row r="50" spans="1:10" ht="15">
      <c r="A50" s="239" t="s">
        <v>373</v>
      </c>
      <c r="B50" s="213" t="s">
        <v>374</v>
      </c>
      <c r="C50" s="38">
        <v>4</v>
      </c>
      <c r="D50" s="118">
        <v>0.0027303754266211604</v>
      </c>
      <c r="E50" s="38">
        <v>2</v>
      </c>
      <c r="F50" s="119">
        <v>0.0019249278152069298</v>
      </c>
      <c r="G50" s="38">
        <v>0</v>
      </c>
      <c r="H50" s="38">
        <v>6</v>
      </c>
      <c r="I50" s="119">
        <v>0.0023781212841854932</v>
      </c>
      <c r="J50" s="254" t="s">
        <v>561</v>
      </c>
    </row>
    <row r="51" spans="1:10" ht="15.75" thickBot="1">
      <c r="A51" s="240" t="s">
        <v>375</v>
      </c>
      <c r="B51" s="214" t="s">
        <v>376</v>
      </c>
      <c r="C51" s="19">
        <v>197</v>
      </c>
      <c r="D51" s="139">
        <v>0.13447098976109215</v>
      </c>
      <c r="E51" s="19">
        <v>161</v>
      </c>
      <c r="F51" s="140">
        <v>0.15495668912415783</v>
      </c>
      <c r="G51" s="19">
        <v>5</v>
      </c>
      <c r="H51" s="19">
        <v>363</v>
      </c>
      <c r="I51" s="140">
        <v>0.14387633769322236</v>
      </c>
      <c r="J51" s="254" t="s">
        <v>562</v>
      </c>
    </row>
    <row r="52" spans="1:10" ht="15.75" thickBot="1">
      <c r="A52" s="250" t="s">
        <v>377</v>
      </c>
      <c r="B52" s="224" t="s">
        <v>378</v>
      </c>
      <c r="C52" s="114">
        <v>35</v>
      </c>
      <c r="D52" s="115">
        <v>0.023890784982935155</v>
      </c>
      <c r="E52" s="114">
        <v>19</v>
      </c>
      <c r="F52" s="116">
        <v>0.01828681424446583</v>
      </c>
      <c r="G52" s="114">
        <v>1</v>
      </c>
      <c r="H52" s="114">
        <v>55</v>
      </c>
      <c r="I52" s="116">
        <v>0.02179944510503369</v>
      </c>
      <c r="J52" s="254" t="s">
        <v>563</v>
      </c>
    </row>
    <row r="53" spans="1:10" ht="15.75" thickBot="1">
      <c r="A53" s="300" t="s">
        <v>103</v>
      </c>
      <c r="B53" s="373"/>
      <c r="C53" s="28">
        <v>1465</v>
      </c>
      <c r="D53" s="225">
        <v>1</v>
      </c>
      <c r="E53" s="28">
        <v>1039</v>
      </c>
      <c r="F53" s="226">
        <v>1</v>
      </c>
      <c r="G53" s="28">
        <v>19</v>
      </c>
      <c r="H53" s="28">
        <v>2523</v>
      </c>
      <c r="I53" s="226">
        <v>1</v>
      </c>
      <c r="J53" s="254" t="s">
        <v>435</v>
      </c>
    </row>
    <row r="54" spans="1:9" ht="15">
      <c r="A54" s="106"/>
      <c r="B54" s="106"/>
      <c r="C54" s="107">
        <f aca="true" t="shared" si="0" ref="C54:H54">SUM(C52,C48,C39,C30,C19,C23,C5,C6,C15)</f>
        <v>1465</v>
      </c>
      <c r="D54" s="148">
        <f t="shared" si="0"/>
        <v>0.9999999999999999</v>
      </c>
      <c r="E54" s="107">
        <f t="shared" si="0"/>
        <v>1039</v>
      </c>
      <c r="F54" s="148">
        <f t="shared" si="0"/>
        <v>0.9999999999999999</v>
      </c>
      <c r="G54" s="107">
        <f t="shared" si="0"/>
        <v>19</v>
      </c>
      <c r="H54" s="107">
        <f t="shared" si="0"/>
        <v>2523</v>
      </c>
      <c r="I54" s="148">
        <f>SUM(I52,I48,I39,I30,I19,I23,I5,I6,I15)</f>
        <v>1.0000000000000002</v>
      </c>
    </row>
    <row r="55" spans="1:9" ht="15">
      <c r="A55" s="10" t="s">
        <v>114</v>
      </c>
      <c r="B55" s="149"/>
      <c r="C55" s="11"/>
      <c r="D55" s="11"/>
      <c r="E55" s="11"/>
      <c r="F55" s="11"/>
      <c r="G55" s="11"/>
      <c r="H55" s="271" t="s">
        <v>626</v>
      </c>
      <c r="I55" s="11"/>
    </row>
    <row r="56" spans="1:9" ht="27.75" customHeight="1">
      <c r="A56" s="380" t="s">
        <v>385</v>
      </c>
      <c r="B56" s="380"/>
      <c r="C56" s="380"/>
      <c r="D56" s="380"/>
      <c r="E56" s="380"/>
      <c r="F56" s="380"/>
      <c r="G56" s="380"/>
      <c r="H56" s="380"/>
      <c r="I56" s="380"/>
    </row>
    <row r="57" spans="1:9" ht="15">
      <c r="A57" s="380" t="s">
        <v>386</v>
      </c>
      <c r="B57" s="380"/>
      <c r="C57" s="380"/>
      <c r="D57" s="380"/>
      <c r="E57" s="380"/>
      <c r="F57" s="380"/>
      <c r="G57" s="380"/>
      <c r="H57" s="380"/>
      <c r="I57" s="380"/>
    </row>
    <row r="58" spans="1:9" ht="15">
      <c r="A58" s="9"/>
      <c r="B58" s="150"/>
      <c r="C58" s="9"/>
      <c r="D58" s="9"/>
      <c r="E58" s="9"/>
      <c r="F58" s="9"/>
      <c r="G58" s="9"/>
      <c r="H58" s="9"/>
      <c r="I58" s="9"/>
    </row>
    <row r="59" spans="1:9" ht="15">
      <c r="A59" s="150"/>
      <c r="B59" s="150"/>
      <c r="C59" s="9"/>
      <c r="D59" s="9"/>
      <c r="E59" s="9"/>
      <c r="F59" s="9"/>
      <c r="G59" s="9"/>
      <c r="H59" s="9"/>
      <c r="I59" s="9"/>
    </row>
    <row r="60" spans="1:9" ht="15">
      <c r="A60" s="150"/>
      <c r="B60" s="150"/>
      <c r="C60" s="9"/>
      <c r="D60" s="9"/>
      <c r="E60" s="9"/>
      <c r="F60" s="9"/>
      <c r="G60" s="9"/>
      <c r="H60" s="9"/>
      <c r="I60" s="9"/>
    </row>
    <row r="61" spans="1:9" ht="15">
      <c r="A61" s="150"/>
      <c r="B61" s="150"/>
      <c r="C61" s="9"/>
      <c r="D61" s="9"/>
      <c r="E61" s="9"/>
      <c r="F61" s="9"/>
      <c r="G61" s="9"/>
      <c r="H61" s="9"/>
      <c r="I61" s="9"/>
    </row>
    <row r="62" spans="1:9" ht="15">
      <c r="A62" s="150"/>
      <c r="B62" s="150"/>
      <c r="C62" s="9"/>
      <c r="D62" s="9"/>
      <c r="E62" s="9"/>
      <c r="F62" s="9"/>
      <c r="G62" s="9"/>
      <c r="H62" s="9"/>
      <c r="I62" s="9"/>
    </row>
  </sheetData>
  <sheetProtection/>
  <mergeCells count="10">
    <mergeCell ref="C2:G2"/>
    <mergeCell ref="A53:B53"/>
    <mergeCell ref="A56:I56"/>
    <mergeCell ref="A57:I57"/>
    <mergeCell ref="A1:I1"/>
    <mergeCell ref="A2:A4"/>
    <mergeCell ref="B2:B4"/>
    <mergeCell ref="H2:I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0"/>
  <sheetViews>
    <sheetView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10.7109375" style="165" customWidth="1"/>
    <col min="2" max="2" width="100.7109375" style="165" customWidth="1"/>
    <col min="3" max="8" width="13.7109375" style="165" customWidth="1"/>
    <col min="9" max="9" width="11.421875" style="254" customWidth="1"/>
    <col min="10" max="16384" width="9.140625" style="165" customWidth="1"/>
  </cols>
  <sheetData>
    <row r="1" spans="1:8" ht="24.75" customHeight="1" thickBot="1" thickTop="1">
      <c r="A1" s="313" t="s">
        <v>605</v>
      </c>
      <c r="B1" s="314"/>
      <c r="C1" s="314"/>
      <c r="D1" s="314"/>
      <c r="E1" s="314"/>
      <c r="F1" s="314"/>
      <c r="G1" s="314"/>
      <c r="H1" s="315"/>
    </row>
    <row r="2" spans="1:8" ht="19.5" customHeight="1" thickBot="1" thickTop="1">
      <c r="A2" s="316" t="s">
        <v>30</v>
      </c>
      <c r="B2" s="318" t="s">
        <v>31</v>
      </c>
      <c r="C2" s="317" t="s">
        <v>104</v>
      </c>
      <c r="D2" s="320"/>
      <c r="E2" s="320"/>
      <c r="F2" s="319"/>
      <c r="G2" s="305" t="s">
        <v>103</v>
      </c>
      <c r="H2" s="321"/>
    </row>
    <row r="3" spans="1:8" ht="19.5" customHeight="1">
      <c r="A3" s="316"/>
      <c r="B3" s="318"/>
      <c r="C3" s="323" t="s">
        <v>105</v>
      </c>
      <c r="D3" s="324"/>
      <c r="E3" s="295" t="s">
        <v>106</v>
      </c>
      <c r="F3" s="296"/>
      <c r="G3" s="306"/>
      <c r="H3" s="322"/>
    </row>
    <row r="4" spans="1:8" ht="19.5" customHeight="1" thickBot="1">
      <c r="A4" s="317"/>
      <c r="B4" s="319"/>
      <c r="C4" s="22" t="s">
        <v>33</v>
      </c>
      <c r="D4" s="23" t="s">
        <v>34</v>
      </c>
      <c r="E4" s="24" t="s">
        <v>33</v>
      </c>
      <c r="F4" s="25" t="s">
        <v>34</v>
      </c>
      <c r="G4" s="26" t="s">
        <v>33</v>
      </c>
      <c r="H4" s="27" t="s">
        <v>34</v>
      </c>
    </row>
    <row r="5" spans="1:10" ht="15.75" thickBot="1">
      <c r="A5" s="153" t="s">
        <v>35</v>
      </c>
      <c r="B5" s="154" t="s">
        <v>36</v>
      </c>
      <c r="C5" s="75">
        <v>71</v>
      </c>
      <c r="D5" s="70">
        <v>0.061206896551724135</v>
      </c>
      <c r="E5" s="76">
        <v>80</v>
      </c>
      <c r="F5" s="70">
        <v>0.0586940572267058</v>
      </c>
      <c r="G5" s="75">
        <v>151</v>
      </c>
      <c r="H5" s="70">
        <v>0.05984938565200158</v>
      </c>
      <c r="I5" s="255" t="s">
        <v>392</v>
      </c>
      <c r="J5" s="262" t="s">
        <v>392</v>
      </c>
    </row>
    <row r="6" spans="1:10" ht="15.75" thickBot="1">
      <c r="A6" s="153" t="s">
        <v>37</v>
      </c>
      <c r="B6" s="154" t="s">
        <v>38</v>
      </c>
      <c r="C6" s="75">
        <v>4</v>
      </c>
      <c r="D6" s="70">
        <v>0.003448275862068966</v>
      </c>
      <c r="E6" s="76">
        <v>1</v>
      </c>
      <c r="F6" s="70">
        <v>0.0007336757153338225</v>
      </c>
      <c r="G6" s="75">
        <v>5</v>
      </c>
      <c r="H6" s="70">
        <v>0.001981767736821245</v>
      </c>
      <c r="J6" s="262" t="s">
        <v>566</v>
      </c>
    </row>
    <row r="7" spans="1:10" ht="15">
      <c r="A7" s="162">
        <v>10</v>
      </c>
      <c r="B7" s="163" t="s">
        <v>39</v>
      </c>
      <c r="C7" s="77">
        <v>0</v>
      </c>
      <c r="D7" s="71">
        <v>0</v>
      </c>
      <c r="E7" s="78">
        <v>0</v>
      </c>
      <c r="F7" s="71">
        <v>0</v>
      </c>
      <c r="G7" s="77">
        <v>0</v>
      </c>
      <c r="H7" s="71">
        <v>0</v>
      </c>
      <c r="I7" s="255" t="s">
        <v>393</v>
      </c>
      <c r="J7" s="262" t="s">
        <v>567</v>
      </c>
    </row>
    <row r="8" spans="1:10" ht="15">
      <c r="A8" s="155">
        <v>11</v>
      </c>
      <c r="B8" s="156" t="s">
        <v>40</v>
      </c>
      <c r="C8" s="79">
        <v>0</v>
      </c>
      <c r="D8" s="80">
        <v>0</v>
      </c>
      <c r="E8" s="81">
        <v>0</v>
      </c>
      <c r="F8" s="80">
        <v>0</v>
      </c>
      <c r="G8" s="79">
        <v>0</v>
      </c>
      <c r="H8" s="80">
        <v>0</v>
      </c>
      <c r="I8" s="254" t="s">
        <v>566</v>
      </c>
      <c r="J8" s="262" t="s">
        <v>394</v>
      </c>
    </row>
    <row r="9" spans="1:10" ht="15">
      <c r="A9" s="155">
        <v>12</v>
      </c>
      <c r="B9" s="156" t="s">
        <v>41</v>
      </c>
      <c r="C9" s="79">
        <v>0</v>
      </c>
      <c r="D9" s="80">
        <v>0</v>
      </c>
      <c r="E9" s="81">
        <v>0</v>
      </c>
      <c r="F9" s="80">
        <v>0</v>
      </c>
      <c r="G9" s="79">
        <v>0</v>
      </c>
      <c r="H9" s="80">
        <v>0</v>
      </c>
      <c r="I9" s="254" t="s">
        <v>567</v>
      </c>
      <c r="J9" s="262" t="s">
        <v>395</v>
      </c>
    </row>
    <row r="10" spans="1:10" ht="15">
      <c r="A10" s="155">
        <v>13</v>
      </c>
      <c r="B10" s="156" t="s">
        <v>42</v>
      </c>
      <c r="C10" s="79">
        <v>0</v>
      </c>
      <c r="D10" s="80">
        <v>0</v>
      </c>
      <c r="E10" s="81">
        <v>0</v>
      </c>
      <c r="F10" s="80">
        <v>0</v>
      </c>
      <c r="G10" s="79">
        <v>0</v>
      </c>
      <c r="H10" s="80">
        <v>0</v>
      </c>
      <c r="I10" s="255" t="s">
        <v>394</v>
      </c>
      <c r="J10" s="262" t="s">
        <v>397</v>
      </c>
    </row>
    <row r="11" spans="1:10" ht="15">
      <c r="A11" s="155">
        <v>14</v>
      </c>
      <c r="B11" s="156" t="s">
        <v>43</v>
      </c>
      <c r="C11" s="79">
        <v>0</v>
      </c>
      <c r="D11" s="80">
        <v>0</v>
      </c>
      <c r="E11" s="81">
        <v>1</v>
      </c>
      <c r="F11" s="80">
        <v>0.0007336757153338225</v>
      </c>
      <c r="G11" s="79">
        <v>1</v>
      </c>
      <c r="H11" s="80">
        <v>0.00039635354736424893</v>
      </c>
      <c r="I11" s="254" t="s">
        <v>625</v>
      </c>
      <c r="J11" s="262" t="s">
        <v>568</v>
      </c>
    </row>
    <row r="12" spans="1:10" ht="15.75" thickBot="1">
      <c r="A12" s="152">
        <v>19</v>
      </c>
      <c r="B12" s="157" t="s">
        <v>44</v>
      </c>
      <c r="C12" s="82">
        <v>4</v>
      </c>
      <c r="D12" s="83">
        <v>0.003448275862068966</v>
      </c>
      <c r="E12" s="84">
        <v>0</v>
      </c>
      <c r="F12" s="83">
        <v>0</v>
      </c>
      <c r="G12" s="82">
        <v>4</v>
      </c>
      <c r="H12" s="83">
        <v>0.0015854141894569957</v>
      </c>
      <c r="I12" s="255" t="s">
        <v>395</v>
      </c>
      <c r="J12" s="262" t="s">
        <v>569</v>
      </c>
    </row>
    <row r="13" spans="1:10" ht="15.75" thickBot="1">
      <c r="A13" s="153" t="s">
        <v>45</v>
      </c>
      <c r="B13" s="154" t="s">
        <v>46</v>
      </c>
      <c r="C13" s="75">
        <v>0</v>
      </c>
      <c r="D13" s="70">
        <v>0</v>
      </c>
      <c r="E13" s="76">
        <v>1</v>
      </c>
      <c r="F13" s="70">
        <v>0</v>
      </c>
      <c r="G13" s="75">
        <v>1</v>
      </c>
      <c r="H13" s="70">
        <v>0.00039635354736424893</v>
      </c>
      <c r="J13" s="262" t="s">
        <v>570</v>
      </c>
    </row>
    <row r="14" spans="1:10" ht="15">
      <c r="A14" s="162">
        <v>20</v>
      </c>
      <c r="B14" s="163" t="s">
        <v>47</v>
      </c>
      <c r="C14" s="77">
        <v>0</v>
      </c>
      <c r="D14" s="71">
        <v>0</v>
      </c>
      <c r="E14" s="78">
        <v>1</v>
      </c>
      <c r="F14" s="71">
        <v>0.0007336757153338225</v>
      </c>
      <c r="G14" s="77">
        <v>1</v>
      </c>
      <c r="H14" s="71">
        <v>0.00039635354736424893</v>
      </c>
      <c r="I14" s="255" t="s">
        <v>396</v>
      </c>
      <c r="J14" s="262" t="s">
        <v>398</v>
      </c>
    </row>
    <row r="15" spans="1:10" ht="15">
      <c r="A15" s="155">
        <v>21</v>
      </c>
      <c r="B15" s="156" t="s">
        <v>48</v>
      </c>
      <c r="C15" s="79">
        <v>0</v>
      </c>
      <c r="D15" s="80">
        <v>0</v>
      </c>
      <c r="E15" s="81">
        <v>0</v>
      </c>
      <c r="F15" s="80">
        <v>0</v>
      </c>
      <c r="G15" s="79">
        <v>0</v>
      </c>
      <c r="H15" s="80">
        <v>0</v>
      </c>
      <c r="I15" s="255" t="s">
        <v>397</v>
      </c>
      <c r="J15" s="262" t="s">
        <v>399</v>
      </c>
    </row>
    <row r="16" spans="1:10" ht="15">
      <c r="A16" s="155">
        <v>22</v>
      </c>
      <c r="B16" s="156" t="s">
        <v>49</v>
      </c>
      <c r="C16" s="79">
        <v>0</v>
      </c>
      <c r="D16" s="80">
        <v>0</v>
      </c>
      <c r="E16" s="81">
        <v>0</v>
      </c>
      <c r="F16" s="80">
        <v>0</v>
      </c>
      <c r="G16" s="79">
        <v>0</v>
      </c>
      <c r="H16" s="80">
        <v>0</v>
      </c>
      <c r="I16" s="254" t="s">
        <v>581</v>
      </c>
      <c r="J16" s="262" t="s">
        <v>400</v>
      </c>
    </row>
    <row r="17" spans="1:10" ht="15">
      <c r="A17" s="155">
        <v>23</v>
      </c>
      <c r="B17" s="156" t="s">
        <v>50</v>
      </c>
      <c r="C17" s="79">
        <v>0</v>
      </c>
      <c r="D17" s="80">
        <v>0</v>
      </c>
      <c r="E17" s="81">
        <v>0</v>
      </c>
      <c r="F17" s="80">
        <v>0</v>
      </c>
      <c r="G17" s="79">
        <v>0</v>
      </c>
      <c r="H17" s="80">
        <v>0</v>
      </c>
      <c r="I17" s="254" t="s">
        <v>568</v>
      </c>
      <c r="J17" s="262" t="s">
        <v>401</v>
      </c>
    </row>
    <row r="18" spans="1:10" ht="15">
      <c r="A18" s="155">
        <v>24</v>
      </c>
      <c r="B18" s="156" t="s">
        <v>51</v>
      </c>
      <c r="C18" s="79">
        <v>0</v>
      </c>
      <c r="D18" s="80">
        <v>0</v>
      </c>
      <c r="E18" s="81">
        <v>0</v>
      </c>
      <c r="F18" s="80">
        <v>0</v>
      </c>
      <c r="G18" s="79">
        <v>0</v>
      </c>
      <c r="H18" s="80">
        <v>0</v>
      </c>
      <c r="I18" s="254" t="s">
        <v>569</v>
      </c>
      <c r="J18" s="262" t="s">
        <v>402</v>
      </c>
    </row>
    <row r="19" spans="1:10" ht="15.75" thickBot="1">
      <c r="A19" s="158">
        <v>29</v>
      </c>
      <c r="B19" s="159" t="s">
        <v>52</v>
      </c>
      <c r="C19" s="85">
        <v>0</v>
      </c>
      <c r="D19" s="86">
        <v>0</v>
      </c>
      <c r="E19" s="87">
        <v>0</v>
      </c>
      <c r="F19" s="86">
        <v>0</v>
      </c>
      <c r="G19" s="85">
        <v>0</v>
      </c>
      <c r="H19" s="86">
        <v>0</v>
      </c>
      <c r="I19" s="254" t="s">
        <v>570</v>
      </c>
      <c r="J19" s="262" t="s">
        <v>403</v>
      </c>
    </row>
    <row r="20" spans="1:10" ht="15.75" thickBot="1">
      <c r="A20" s="153" t="s">
        <v>53</v>
      </c>
      <c r="B20" s="154" t="s">
        <v>54</v>
      </c>
      <c r="C20" s="75">
        <v>45</v>
      </c>
      <c r="D20" s="70">
        <v>0.03879310344827586</v>
      </c>
      <c r="E20" s="76">
        <v>47</v>
      </c>
      <c r="F20" s="70">
        <v>0.03448275862068966</v>
      </c>
      <c r="G20" s="75">
        <v>92</v>
      </c>
      <c r="H20" s="70">
        <v>0.03646452635751091</v>
      </c>
      <c r="J20" s="262" t="s">
        <v>404</v>
      </c>
    </row>
    <row r="21" spans="1:10" ht="15">
      <c r="A21" s="162">
        <v>30</v>
      </c>
      <c r="B21" s="163" t="s">
        <v>55</v>
      </c>
      <c r="C21" s="77">
        <v>9</v>
      </c>
      <c r="D21" s="71">
        <v>0.007758620689655173</v>
      </c>
      <c r="E21" s="78">
        <v>8</v>
      </c>
      <c r="F21" s="71">
        <v>0.00586940572267058</v>
      </c>
      <c r="G21" s="77">
        <v>17</v>
      </c>
      <c r="H21" s="71">
        <v>0.006738010305192233</v>
      </c>
      <c r="I21" s="255" t="s">
        <v>398</v>
      </c>
      <c r="J21" s="262" t="s">
        <v>405</v>
      </c>
    </row>
    <row r="22" spans="1:10" ht="15">
      <c r="A22" s="155">
        <v>31</v>
      </c>
      <c r="B22" s="156" t="s">
        <v>56</v>
      </c>
      <c r="C22" s="79">
        <v>0</v>
      </c>
      <c r="D22" s="80">
        <v>0</v>
      </c>
      <c r="E22" s="81">
        <v>1</v>
      </c>
      <c r="F22" s="80">
        <v>0.0007336757153338225</v>
      </c>
      <c r="G22" s="79">
        <v>1</v>
      </c>
      <c r="H22" s="80">
        <v>0.00039635354736424893</v>
      </c>
      <c r="I22" s="255" t="s">
        <v>399</v>
      </c>
      <c r="J22" s="262" t="s">
        <v>406</v>
      </c>
    </row>
    <row r="23" spans="1:10" ht="15">
      <c r="A23" s="155">
        <v>32</v>
      </c>
      <c r="B23" s="156" t="s">
        <v>57</v>
      </c>
      <c r="C23" s="79">
        <v>0</v>
      </c>
      <c r="D23" s="80">
        <v>0</v>
      </c>
      <c r="E23" s="81">
        <v>0</v>
      </c>
      <c r="F23" s="80">
        <v>0</v>
      </c>
      <c r="G23" s="79">
        <v>0</v>
      </c>
      <c r="H23" s="80">
        <v>0</v>
      </c>
      <c r="J23" s="262" t="s">
        <v>407</v>
      </c>
    </row>
    <row r="24" spans="1:10" ht="15">
      <c r="A24" s="155">
        <v>33</v>
      </c>
      <c r="B24" s="156" t="s">
        <v>58</v>
      </c>
      <c r="C24" s="79">
        <v>5</v>
      </c>
      <c r="D24" s="80">
        <v>0.004310344827586207</v>
      </c>
      <c r="E24" s="81">
        <v>7</v>
      </c>
      <c r="F24" s="80">
        <v>0.005135730007336758</v>
      </c>
      <c r="G24" s="79">
        <v>12</v>
      </c>
      <c r="H24" s="80">
        <v>0.0047562425683709865</v>
      </c>
      <c r="I24" s="255" t="s">
        <v>400</v>
      </c>
      <c r="J24" s="262" t="s">
        <v>408</v>
      </c>
    </row>
    <row r="25" spans="1:10" ht="15">
      <c r="A25" s="155">
        <v>34</v>
      </c>
      <c r="B25" s="156" t="s">
        <v>59</v>
      </c>
      <c r="C25" s="79">
        <v>5</v>
      </c>
      <c r="D25" s="80">
        <v>0.004310344827586207</v>
      </c>
      <c r="E25" s="81">
        <v>9</v>
      </c>
      <c r="F25" s="80">
        <v>0.006603081438004402</v>
      </c>
      <c r="G25" s="79">
        <v>14</v>
      </c>
      <c r="H25" s="80">
        <v>0.005548949663099485</v>
      </c>
      <c r="I25" s="255" t="s">
        <v>401</v>
      </c>
      <c r="J25" s="262" t="s">
        <v>409</v>
      </c>
    </row>
    <row r="26" spans="1:10" ht="15">
      <c r="A26" s="155">
        <v>35</v>
      </c>
      <c r="B26" s="156" t="s">
        <v>60</v>
      </c>
      <c r="C26" s="79">
        <v>25</v>
      </c>
      <c r="D26" s="80">
        <v>0.021551724137931036</v>
      </c>
      <c r="E26" s="81">
        <v>19</v>
      </c>
      <c r="F26" s="80">
        <v>0.01393983859134263</v>
      </c>
      <c r="G26" s="79">
        <v>44</v>
      </c>
      <c r="H26" s="80">
        <v>0.01743955608402695</v>
      </c>
      <c r="I26" s="255" t="s">
        <v>402</v>
      </c>
      <c r="J26" s="262" t="s">
        <v>410</v>
      </c>
    </row>
    <row r="27" spans="1:10" ht="15.75" thickBot="1">
      <c r="A27" s="152">
        <v>39</v>
      </c>
      <c r="B27" s="157" t="s">
        <v>61</v>
      </c>
      <c r="C27" s="82">
        <v>1</v>
      </c>
      <c r="D27" s="83">
        <v>0.0008620689655172415</v>
      </c>
      <c r="E27" s="84">
        <v>3</v>
      </c>
      <c r="F27" s="83">
        <v>0.0022010271460014674</v>
      </c>
      <c r="G27" s="82">
        <v>4</v>
      </c>
      <c r="H27" s="83">
        <v>0.0015854141894569957</v>
      </c>
      <c r="I27" s="255" t="s">
        <v>403</v>
      </c>
      <c r="J27" s="262" t="s">
        <v>411</v>
      </c>
    </row>
    <row r="28" spans="1:10" ht="29.25" thickBot="1">
      <c r="A28" s="153" t="s">
        <v>62</v>
      </c>
      <c r="B28" s="154" t="s">
        <v>63</v>
      </c>
      <c r="C28" s="75">
        <v>490</v>
      </c>
      <c r="D28" s="70">
        <v>0.4224137931034483</v>
      </c>
      <c r="E28" s="76">
        <v>749</v>
      </c>
      <c r="F28" s="70">
        <v>0.5495231107850329</v>
      </c>
      <c r="G28" s="75">
        <v>1239</v>
      </c>
      <c r="H28" s="70">
        <v>0.4910820451843044</v>
      </c>
      <c r="J28" s="262" t="s">
        <v>412</v>
      </c>
    </row>
    <row r="29" spans="1:10" ht="28.5">
      <c r="A29" s="162">
        <v>40</v>
      </c>
      <c r="B29" s="163" t="s">
        <v>64</v>
      </c>
      <c r="C29" s="77">
        <v>65</v>
      </c>
      <c r="D29" s="71">
        <v>0.05603448275862069</v>
      </c>
      <c r="E29" s="78">
        <v>92</v>
      </c>
      <c r="F29" s="71">
        <v>0.06749816581071168</v>
      </c>
      <c r="G29" s="77">
        <v>157</v>
      </c>
      <c r="H29" s="71">
        <v>0.06222750693618708</v>
      </c>
      <c r="I29" s="255" t="s">
        <v>404</v>
      </c>
      <c r="J29" s="262" t="s">
        <v>413</v>
      </c>
    </row>
    <row r="30" spans="1:10" ht="28.5">
      <c r="A30" s="155">
        <v>41</v>
      </c>
      <c r="B30" s="156" t="s">
        <v>65</v>
      </c>
      <c r="C30" s="79">
        <v>3</v>
      </c>
      <c r="D30" s="80">
        <v>0.002586206896551724</v>
      </c>
      <c r="E30" s="81">
        <v>2</v>
      </c>
      <c r="F30" s="80">
        <v>0.001467351430667645</v>
      </c>
      <c r="G30" s="79">
        <v>5</v>
      </c>
      <c r="H30" s="80">
        <v>0.0019817677368212444</v>
      </c>
      <c r="I30" s="255" t="s">
        <v>405</v>
      </c>
      <c r="J30" s="262" t="s">
        <v>414</v>
      </c>
    </row>
    <row r="31" spans="1:10" ht="28.5">
      <c r="A31" s="155">
        <v>42</v>
      </c>
      <c r="B31" s="156" t="s">
        <v>66</v>
      </c>
      <c r="C31" s="79">
        <v>405</v>
      </c>
      <c r="D31" s="80">
        <v>0.34913793103448276</v>
      </c>
      <c r="E31" s="81">
        <v>639</v>
      </c>
      <c r="F31" s="80">
        <v>0.46881878209831257</v>
      </c>
      <c r="G31" s="79">
        <v>1044</v>
      </c>
      <c r="H31" s="80">
        <v>0.41379310344827586</v>
      </c>
      <c r="I31" s="255" t="s">
        <v>406</v>
      </c>
      <c r="J31" s="262" t="s">
        <v>415</v>
      </c>
    </row>
    <row r="32" spans="1:10" ht="28.5">
      <c r="A32" s="155">
        <v>43</v>
      </c>
      <c r="B32" s="156" t="s">
        <v>67</v>
      </c>
      <c r="C32" s="79">
        <v>1</v>
      </c>
      <c r="D32" s="80">
        <v>0.0008620689655172415</v>
      </c>
      <c r="E32" s="81">
        <v>1</v>
      </c>
      <c r="F32" s="80">
        <v>0.0007336757153338225</v>
      </c>
      <c r="G32" s="79">
        <v>2</v>
      </c>
      <c r="H32" s="80">
        <v>0.0007927070947284979</v>
      </c>
      <c r="I32" s="255" t="s">
        <v>407</v>
      </c>
      <c r="J32" s="262" t="s">
        <v>417</v>
      </c>
    </row>
    <row r="33" spans="1:10" ht="15">
      <c r="A33" s="155">
        <v>44</v>
      </c>
      <c r="B33" s="156" t="s">
        <v>68</v>
      </c>
      <c r="C33" s="79">
        <v>6</v>
      </c>
      <c r="D33" s="80">
        <v>0.005172413793103448</v>
      </c>
      <c r="E33" s="81">
        <v>6</v>
      </c>
      <c r="F33" s="80">
        <v>0.004402054292002935</v>
      </c>
      <c r="G33" s="79">
        <v>12</v>
      </c>
      <c r="H33" s="80">
        <v>0.0047562425683709865</v>
      </c>
      <c r="I33" s="255" t="s">
        <v>408</v>
      </c>
      <c r="J33" s="262" t="s">
        <v>418</v>
      </c>
    </row>
    <row r="34" spans="1:10" ht="15">
      <c r="A34" s="155">
        <v>45</v>
      </c>
      <c r="B34" s="156" t="s">
        <v>69</v>
      </c>
      <c r="C34" s="79">
        <v>0</v>
      </c>
      <c r="D34" s="80">
        <v>0</v>
      </c>
      <c r="E34" s="81">
        <v>0</v>
      </c>
      <c r="F34" s="80">
        <v>0</v>
      </c>
      <c r="G34" s="79">
        <v>0</v>
      </c>
      <c r="H34" s="80">
        <v>0</v>
      </c>
      <c r="I34" s="255" t="s">
        <v>409</v>
      </c>
      <c r="J34" s="262" t="s">
        <v>419</v>
      </c>
    </row>
    <row r="35" spans="1:10" ht="15.75" thickBot="1">
      <c r="A35" s="158">
        <v>49</v>
      </c>
      <c r="B35" s="159" t="s">
        <v>70</v>
      </c>
      <c r="C35" s="85">
        <v>10</v>
      </c>
      <c r="D35" s="86">
        <v>0.008620689655172414</v>
      </c>
      <c r="E35" s="87">
        <v>9</v>
      </c>
      <c r="F35" s="86">
        <v>0.006603081438004402</v>
      </c>
      <c r="G35" s="85">
        <v>19</v>
      </c>
      <c r="H35" s="86">
        <v>0.007530717399920729</v>
      </c>
      <c r="I35" s="255" t="s">
        <v>410</v>
      </c>
      <c r="J35" s="262" t="s">
        <v>420</v>
      </c>
    </row>
    <row r="36" spans="1:10" ht="15.75" thickBot="1">
      <c r="A36" s="153">
        <v>5</v>
      </c>
      <c r="B36" s="154" t="s">
        <v>71</v>
      </c>
      <c r="C36" s="75">
        <v>279</v>
      </c>
      <c r="D36" s="70">
        <v>0.24051724137931033</v>
      </c>
      <c r="E36" s="76">
        <v>195</v>
      </c>
      <c r="F36" s="70">
        <v>0.1430667644900954</v>
      </c>
      <c r="G36" s="75">
        <v>474</v>
      </c>
      <c r="H36" s="70">
        <v>0.187871581450654</v>
      </c>
      <c r="J36" s="262" t="s">
        <v>421</v>
      </c>
    </row>
    <row r="37" spans="1:10" ht="15">
      <c r="A37" s="162">
        <v>50</v>
      </c>
      <c r="B37" s="163" t="s">
        <v>72</v>
      </c>
      <c r="C37" s="77">
        <v>66</v>
      </c>
      <c r="D37" s="71">
        <v>0.05689655172413793</v>
      </c>
      <c r="E37" s="78">
        <v>53</v>
      </c>
      <c r="F37" s="71">
        <v>0.03888481291269259</v>
      </c>
      <c r="G37" s="77">
        <v>119</v>
      </c>
      <c r="H37" s="71">
        <v>0.047166072136345626</v>
      </c>
      <c r="I37" s="255" t="s">
        <v>411</v>
      </c>
      <c r="J37" s="262" t="s">
        <v>422</v>
      </c>
    </row>
    <row r="38" spans="1:10" ht="15">
      <c r="A38" s="155">
        <v>51</v>
      </c>
      <c r="B38" s="156" t="s">
        <v>73</v>
      </c>
      <c r="C38" s="79">
        <v>29</v>
      </c>
      <c r="D38" s="80">
        <v>0.025</v>
      </c>
      <c r="E38" s="81">
        <v>28</v>
      </c>
      <c r="F38" s="80">
        <v>0.02054292002934703</v>
      </c>
      <c r="G38" s="79">
        <v>57</v>
      </c>
      <c r="H38" s="80">
        <v>0.022592152199762187</v>
      </c>
      <c r="I38" s="255" t="s">
        <v>412</v>
      </c>
      <c r="J38" s="262" t="s">
        <v>423</v>
      </c>
    </row>
    <row r="39" spans="1:10" ht="15">
      <c r="A39" s="155">
        <v>52</v>
      </c>
      <c r="B39" s="156" t="s">
        <v>74</v>
      </c>
      <c r="C39" s="79">
        <v>175</v>
      </c>
      <c r="D39" s="80">
        <v>0.15086206896551724</v>
      </c>
      <c r="E39" s="81">
        <v>105</v>
      </c>
      <c r="F39" s="80">
        <v>0.07703595011005136</v>
      </c>
      <c r="G39" s="79">
        <v>280</v>
      </c>
      <c r="H39" s="80">
        <v>0.1109789932619897</v>
      </c>
      <c r="I39" s="255" t="s">
        <v>413</v>
      </c>
      <c r="J39" s="262" t="s">
        <v>424</v>
      </c>
    </row>
    <row r="40" spans="1:10" ht="15.75" thickBot="1">
      <c r="A40" s="152">
        <v>59</v>
      </c>
      <c r="B40" s="157" t="s">
        <v>75</v>
      </c>
      <c r="C40" s="82">
        <v>9</v>
      </c>
      <c r="D40" s="83">
        <v>0.007758620689655173</v>
      </c>
      <c r="E40" s="84">
        <v>9</v>
      </c>
      <c r="F40" s="83">
        <v>0.006603081438004402</v>
      </c>
      <c r="G40" s="82">
        <v>18</v>
      </c>
      <c r="H40" s="83">
        <v>0.00713436385255648</v>
      </c>
      <c r="I40" s="255" t="s">
        <v>414</v>
      </c>
      <c r="J40" s="262" t="s">
        <v>425</v>
      </c>
    </row>
    <row r="41" spans="1:10" ht="29.25" thickBot="1">
      <c r="A41" s="153" t="s">
        <v>76</v>
      </c>
      <c r="B41" s="154" t="s">
        <v>77</v>
      </c>
      <c r="C41" s="75">
        <v>158</v>
      </c>
      <c r="D41" s="70">
        <v>0.13620689655172416</v>
      </c>
      <c r="E41" s="76">
        <v>157</v>
      </c>
      <c r="F41" s="70">
        <v>0.11518708730741012</v>
      </c>
      <c r="G41" s="75">
        <v>315</v>
      </c>
      <c r="H41" s="70">
        <v>0.12485136741973843</v>
      </c>
      <c r="J41" s="262" t="s">
        <v>426</v>
      </c>
    </row>
    <row r="42" spans="1:10" ht="28.5">
      <c r="A42" s="162">
        <v>60</v>
      </c>
      <c r="B42" s="163" t="s">
        <v>78</v>
      </c>
      <c r="C42" s="77">
        <v>7</v>
      </c>
      <c r="D42" s="71">
        <v>0.00603448275862069</v>
      </c>
      <c r="E42" s="78">
        <v>1</v>
      </c>
      <c r="F42" s="71">
        <v>0.0007336757153338225</v>
      </c>
      <c r="G42" s="77">
        <v>8</v>
      </c>
      <c r="H42" s="71">
        <v>0.0031708283789139914</v>
      </c>
      <c r="I42" s="255" t="s">
        <v>415</v>
      </c>
      <c r="J42" s="262" t="s">
        <v>427</v>
      </c>
    </row>
    <row r="43" spans="1:10" ht="15">
      <c r="A43" s="155">
        <v>61</v>
      </c>
      <c r="B43" s="156" t="s">
        <v>79</v>
      </c>
      <c r="C43" s="79">
        <v>0</v>
      </c>
      <c r="D43" s="80">
        <v>0</v>
      </c>
      <c r="E43" s="81">
        <v>0</v>
      </c>
      <c r="F43" s="80">
        <v>0</v>
      </c>
      <c r="G43" s="79">
        <v>0</v>
      </c>
      <c r="H43" s="80">
        <v>0</v>
      </c>
      <c r="J43" s="262" t="s">
        <v>428</v>
      </c>
    </row>
    <row r="44" spans="1:10" ht="15">
      <c r="A44" s="155">
        <v>62</v>
      </c>
      <c r="B44" s="156" t="s">
        <v>80</v>
      </c>
      <c r="C44" s="79">
        <v>0</v>
      </c>
      <c r="D44" s="80">
        <v>0</v>
      </c>
      <c r="E44" s="81">
        <v>0</v>
      </c>
      <c r="F44" s="80">
        <v>0</v>
      </c>
      <c r="G44" s="79">
        <v>0</v>
      </c>
      <c r="H44" s="80">
        <v>0</v>
      </c>
      <c r="I44" s="255" t="s">
        <v>416</v>
      </c>
      <c r="J44" s="262" t="s">
        <v>429</v>
      </c>
    </row>
    <row r="45" spans="1:10" ht="15">
      <c r="A45" s="155">
        <v>63</v>
      </c>
      <c r="B45" s="156" t="s">
        <v>81</v>
      </c>
      <c r="C45" s="79">
        <v>117</v>
      </c>
      <c r="D45" s="80">
        <v>0.10086206896551725</v>
      </c>
      <c r="E45" s="81">
        <v>126</v>
      </c>
      <c r="F45" s="80">
        <v>0.09244314013206162</v>
      </c>
      <c r="G45" s="79">
        <v>243</v>
      </c>
      <c r="H45" s="80">
        <v>0.09631391200951249</v>
      </c>
      <c r="I45" s="255" t="s">
        <v>417</v>
      </c>
      <c r="J45" s="262" t="s">
        <v>430</v>
      </c>
    </row>
    <row r="46" spans="1:10" ht="15">
      <c r="A46" s="155">
        <v>64</v>
      </c>
      <c r="B46" s="156" t="s">
        <v>82</v>
      </c>
      <c r="C46" s="79">
        <v>29</v>
      </c>
      <c r="D46" s="80">
        <v>0.025</v>
      </c>
      <c r="E46" s="81">
        <v>27</v>
      </c>
      <c r="F46" s="80">
        <v>0.019809244314013204</v>
      </c>
      <c r="G46" s="79">
        <v>56</v>
      </c>
      <c r="H46" s="80">
        <v>0.02219579865239794</v>
      </c>
      <c r="I46" s="255" t="s">
        <v>418</v>
      </c>
      <c r="J46" s="262" t="s">
        <v>431</v>
      </c>
    </row>
    <row r="47" spans="1:10" ht="15.75" thickBot="1">
      <c r="A47" s="158">
        <v>69</v>
      </c>
      <c r="B47" s="159" t="s">
        <v>83</v>
      </c>
      <c r="C47" s="85">
        <v>5</v>
      </c>
      <c r="D47" s="86">
        <v>0.004310344827586207</v>
      </c>
      <c r="E47" s="87">
        <v>3</v>
      </c>
      <c r="F47" s="86">
        <v>0.0022010271460014674</v>
      </c>
      <c r="G47" s="85">
        <v>8</v>
      </c>
      <c r="H47" s="86">
        <v>0.0031708283789139914</v>
      </c>
      <c r="I47" s="255" t="s">
        <v>419</v>
      </c>
      <c r="J47" s="262" t="s">
        <v>432</v>
      </c>
    </row>
    <row r="48" spans="1:10" ht="29.25" thickBot="1">
      <c r="A48" s="153" t="s">
        <v>84</v>
      </c>
      <c r="B48" s="154" t="s">
        <v>85</v>
      </c>
      <c r="C48" s="75">
        <v>25</v>
      </c>
      <c r="D48" s="70">
        <v>0.021551724137931036</v>
      </c>
      <c r="E48" s="76">
        <v>21</v>
      </c>
      <c r="F48" s="70">
        <v>0.015407190022010272</v>
      </c>
      <c r="G48" s="75">
        <v>46</v>
      </c>
      <c r="H48" s="70">
        <v>0.01823226317875545</v>
      </c>
      <c r="J48" s="262" t="s">
        <v>433</v>
      </c>
    </row>
    <row r="49" spans="1:10" ht="28.5">
      <c r="A49" s="162">
        <v>70</v>
      </c>
      <c r="B49" s="163" t="s">
        <v>86</v>
      </c>
      <c r="C49" s="77">
        <v>5</v>
      </c>
      <c r="D49" s="71">
        <v>0.004310344827586207</v>
      </c>
      <c r="E49" s="78">
        <v>7</v>
      </c>
      <c r="F49" s="71">
        <v>0.005135730007336758</v>
      </c>
      <c r="G49" s="77">
        <v>12</v>
      </c>
      <c r="H49" s="71">
        <v>0.0047562425683709865</v>
      </c>
      <c r="I49" s="255" t="s">
        <v>420</v>
      </c>
      <c r="J49" s="262" t="s">
        <v>434</v>
      </c>
    </row>
    <row r="50" spans="1:9" ht="15">
      <c r="A50" s="155">
        <v>71</v>
      </c>
      <c r="B50" s="156" t="s">
        <v>87</v>
      </c>
      <c r="C50" s="79">
        <v>1</v>
      </c>
      <c r="D50" s="80">
        <v>0.0008620689655172415</v>
      </c>
      <c r="E50" s="81">
        <v>1</v>
      </c>
      <c r="F50" s="80">
        <v>0.0007336757153338225</v>
      </c>
      <c r="G50" s="79">
        <v>2</v>
      </c>
      <c r="H50" s="80">
        <v>0.0007927070947284979</v>
      </c>
      <c r="I50" s="255" t="s">
        <v>421</v>
      </c>
    </row>
    <row r="51" spans="1:9" ht="15">
      <c r="A51" s="155">
        <v>72</v>
      </c>
      <c r="B51" s="156" t="s">
        <v>88</v>
      </c>
      <c r="C51" s="79">
        <v>1</v>
      </c>
      <c r="D51" s="80">
        <v>0.0008620689655172415</v>
      </c>
      <c r="E51" s="81">
        <v>0</v>
      </c>
      <c r="F51" s="80">
        <v>0</v>
      </c>
      <c r="G51" s="79">
        <v>1</v>
      </c>
      <c r="H51" s="80">
        <v>0.00039635354736424893</v>
      </c>
      <c r="I51" s="255" t="s">
        <v>422</v>
      </c>
    </row>
    <row r="52" spans="1:9" ht="15">
      <c r="A52" s="155">
        <v>73</v>
      </c>
      <c r="B52" s="156" t="s">
        <v>89</v>
      </c>
      <c r="C52" s="79">
        <v>0</v>
      </c>
      <c r="D52" s="80">
        <v>0</v>
      </c>
      <c r="E52" s="81">
        <v>0</v>
      </c>
      <c r="F52" s="80">
        <v>0</v>
      </c>
      <c r="G52" s="79">
        <v>0</v>
      </c>
      <c r="H52" s="80">
        <v>0</v>
      </c>
      <c r="I52" s="255" t="s">
        <v>423</v>
      </c>
    </row>
    <row r="53" spans="1:9" ht="15">
      <c r="A53" s="155">
        <v>74</v>
      </c>
      <c r="B53" s="156" t="s">
        <v>90</v>
      </c>
      <c r="C53" s="79">
        <v>2</v>
      </c>
      <c r="D53" s="80">
        <v>0.001724137931034483</v>
      </c>
      <c r="E53" s="81">
        <v>0</v>
      </c>
      <c r="F53" s="80">
        <v>0</v>
      </c>
      <c r="G53" s="79">
        <v>2</v>
      </c>
      <c r="H53" s="80">
        <v>0.0007927070947284979</v>
      </c>
      <c r="I53" s="255" t="s">
        <v>424</v>
      </c>
    </row>
    <row r="54" spans="1:9" ht="15">
      <c r="A54" s="155">
        <v>75</v>
      </c>
      <c r="B54" s="156" t="s">
        <v>91</v>
      </c>
      <c r="C54" s="79">
        <v>15</v>
      </c>
      <c r="D54" s="80">
        <v>0.01293103448275862</v>
      </c>
      <c r="E54" s="81">
        <v>11</v>
      </c>
      <c r="F54" s="80">
        <v>0.008070432868672046</v>
      </c>
      <c r="G54" s="79">
        <v>26</v>
      </c>
      <c r="H54" s="80">
        <v>0.010305192231470472</v>
      </c>
      <c r="I54" s="255" t="s">
        <v>425</v>
      </c>
    </row>
    <row r="55" spans="1:9" ht="15.75" thickBot="1">
      <c r="A55" s="152">
        <v>79</v>
      </c>
      <c r="B55" s="157" t="s">
        <v>92</v>
      </c>
      <c r="C55" s="82">
        <v>1</v>
      </c>
      <c r="D55" s="83">
        <v>0.0008620689655172415</v>
      </c>
      <c r="E55" s="84">
        <v>2</v>
      </c>
      <c r="F55" s="83">
        <v>0.001467351430667645</v>
      </c>
      <c r="G55" s="82">
        <v>3</v>
      </c>
      <c r="H55" s="83">
        <v>0.0011890606420927466</v>
      </c>
      <c r="I55" s="255" t="s">
        <v>426</v>
      </c>
    </row>
    <row r="56" spans="1:8" ht="15.75" thickBot="1">
      <c r="A56" s="153" t="s">
        <v>93</v>
      </c>
      <c r="B56" s="154" t="s">
        <v>94</v>
      </c>
      <c r="C56" s="75">
        <v>36</v>
      </c>
      <c r="D56" s="70">
        <v>0.031034482758620686</v>
      </c>
      <c r="E56" s="76">
        <v>22</v>
      </c>
      <c r="F56" s="70">
        <v>0.016140865737344093</v>
      </c>
      <c r="G56" s="75">
        <v>58</v>
      </c>
      <c r="H56" s="70">
        <v>0.022988505747126436</v>
      </c>
    </row>
    <row r="57" spans="1:9" ht="15">
      <c r="A57" s="162">
        <v>80</v>
      </c>
      <c r="B57" s="163" t="s">
        <v>95</v>
      </c>
      <c r="C57" s="77">
        <v>5</v>
      </c>
      <c r="D57" s="71">
        <v>0.004310344827586207</v>
      </c>
      <c r="E57" s="78">
        <v>3</v>
      </c>
      <c r="F57" s="71">
        <v>0.0022010271460014674</v>
      </c>
      <c r="G57" s="77">
        <v>8</v>
      </c>
      <c r="H57" s="71">
        <v>0.0031708283789139914</v>
      </c>
      <c r="I57" s="255" t="s">
        <v>427</v>
      </c>
    </row>
    <row r="58" spans="1:9" ht="15">
      <c r="A58" s="155">
        <v>81</v>
      </c>
      <c r="B58" s="156" t="s">
        <v>96</v>
      </c>
      <c r="C58" s="79">
        <v>14</v>
      </c>
      <c r="D58" s="80">
        <v>0.01206896551724138</v>
      </c>
      <c r="E58" s="81">
        <v>8</v>
      </c>
      <c r="F58" s="80">
        <v>0.00586940572267058</v>
      </c>
      <c r="G58" s="79">
        <v>22</v>
      </c>
      <c r="H58" s="80">
        <v>0.008719778042013475</v>
      </c>
      <c r="I58" s="255" t="s">
        <v>428</v>
      </c>
    </row>
    <row r="59" spans="1:9" ht="15">
      <c r="A59" s="155">
        <v>82</v>
      </c>
      <c r="B59" s="156" t="s">
        <v>97</v>
      </c>
      <c r="C59" s="79">
        <v>0</v>
      </c>
      <c r="D59" s="80">
        <v>0</v>
      </c>
      <c r="E59" s="81">
        <v>1</v>
      </c>
      <c r="F59" s="80">
        <v>0.0007336757153338225</v>
      </c>
      <c r="G59" s="79">
        <v>1</v>
      </c>
      <c r="H59" s="80">
        <v>0.00039635354736424893</v>
      </c>
      <c r="I59" s="255" t="s">
        <v>429</v>
      </c>
    </row>
    <row r="60" spans="1:9" ht="28.5">
      <c r="A60" s="155">
        <v>83</v>
      </c>
      <c r="B60" s="156" t="s">
        <v>98</v>
      </c>
      <c r="C60" s="79">
        <v>3</v>
      </c>
      <c r="D60" s="80">
        <v>0.002586206896551724</v>
      </c>
      <c r="E60" s="81">
        <v>3</v>
      </c>
      <c r="F60" s="80">
        <v>0.0022010271460014674</v>
      </c>
      <c r="G60" s="79">
        <v>6</v>
      </c>
      <c r="H60" s="80">
        <v>0.0023781212841854932</v>
      </c>
      <c r="I60" s="255" t="s">
        <v>430</v>
      </c>
    </row>
    <row r="61" spans="1:9" ht="15">
      <c r="A61" s="155">
        <v>84</v>
      </c>
      <c r="B61" s="156" t="s">
        <v>99</v>
      </c>
      <c r="C61" s="79">
        <v>5</v>
      </c>
      <c r="D61" s="80">
        <v>0.004310344827586207</v>
      </c>
      <c r="E61" s="81">
        <v>1</v>
      </c>
      <c r="F61" s="80">
        <v>0.0007336757153338225</v>
      </c>
      <c r="G61" s="79">
        <v>6</v>
      </c>
      <c r="H61" s="80">
        <v>0.0023781212841854932</v>
      </c>
      <c r="I61" s="255" t="s">
        <v>431</v>
      </c>
    </row>
    <row r="62" spans="1:9" ht="28.5">
      <c r="A62" s="155">
        <v>85</v>
      </c>
      <c r="B62" s="156" t="s">
        <v>100</v>
      </c>
      <c r="C62" s="79">
        <v>7</v>
      </c>
      <c r="D62" s="80">
        <v>0.00603448275862069</v>
      </c>
      <c r="E62" s="81">
        <v>3</v>
      </c>
      <c r="F62" s="80">
        <v>0.0022010271460014674</v>
      </c>
      <c r="G62" s="79">
        <v>10</v>
      </c>
      <c r="H62" s="80">
        <v>0.003963535473642489</v>
      </c>
      <c r="I62" s="255" t="s">
        <v>432</v>
      </c>
    </row>
    <row r="63" spans="1:9" ht="15.75" thickBot="1">
      <c r="A63" s="158">
        <v>89</v>
      </c>
      <c r="B63" s="159" t="s">
        <v>101</v>
      </c>
      <c r="C63" s="85">
        <v>2</v>
      </c>
      <c r="D63" s="86">
        <v>0.001724137931034483</v>
      </c>
      <c r="E63" s="87">
        <v>3</v>
      </c>
      <c r="F63" s="86">
        <v>0.0022010271460014674</v>
      </c>
      <c r="G63" s="85">
        <v>5</v>
      </c>
      <c r="H63" s="86">
        <v>0.0019817677368212444</v>
      </c>
      <c r="I63" s="255" t="s">
        <v>433</v>
      </c>
    </row>
    <row r="64" spans="1:9" ht="15.75" thickBot="1">
      <c r="A64" s="153">
        <v>99</v>
      </c>
      <c r="B64" s="154" t="s">
        <v>102</v>
      </c>
      <c r="C64" s="75">
        <v>52</v>
      </c>
      <c r="D64" s="70">
        <v>0.04482758620689655</v>
      </c>
      <c r="E64" s="76">
        <v>90</v>
      </c>
      <c r="F64" s="70">
        <v>0.06603081438004402</v>
      </c>
      <c r="G64" s="75">
        <v>142</v>
      </c>
      <c r="H64" s="70">
        <v>0.056282203725723345</v>
      </c>
      <c r="I64" s="255" t="s">
        <v>434</v>
      </c>
    </row>
    <row r="65" spans="1:9" ht="15.75" thickBot="1">
      <c r="A65" s="311" t="s">
        <v>103</v>
      </c>
      <c r="B65" s="312"/>
      <c r="C65" s="166">
        <v>1160</v>
      </c>
      <c r="D65" s="21">
        <v>1</v>
      </c>
      <c r="E65" s="167">
        <v>1363</v>
      </c>
      <c r="F65" s="21">
        <v>1</v>
      </c>
      <c r="G65" s="166">
        <v>2523</v>
      </c>
      <c r="H65" s="21">
        <v>1</v>
      </c>
      <c r="I65" s="256" t="s">
        <v>435</v>
      </c>
    </row>
    <row r="67" spans="3:8" ht="15">
      <c r="C67" s="165">
        <f aca="true" t="shared" si="0" ref="C67:H67">SUM(C57:C64,C49:C55,C42:C47,C37:C40,C29:C35,C21:C27,C14:C19,C7:C12,C5)</f>
        <v>1160</v>
      </c>
      <c r="D67" s="280">
        <f t="shared" si="0"/>
        <v>0.9999999999999999</v>
      </c>
      <c r="E67" s="165">
        <f t="shared" si="0"/>
        <v>1363</v>
      </c>
      <c r="F67" s="280">
        <f t="shared" si="0"/>
        <v>0.9999999999999998</v>
      </c>
      <c r="G67" s="261">
        <f t="shared" si="0"/>
        <v>2523</v>
      </c>
      <c r="H67" s="280">
        <f t="shared" si="0"/>
        <v>1</v>
      </c>
    </row>
    <row r="68" ht="15">
      <c r="G68" s="261"/>
    </row>
    <row r="70" ht="15">
      <c r="G70" s="261" t="s">
        <v>626</v>
      </c>
    </row>
  </sheetData>
  <sheetProtection/>
  <mergeCells count="8">
    <mergeCell ref="A65:B65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7"/>
  <sheetViews>
    <sheetView zoomScale="80" zoomScaleNormal="80" zoomScalePageLayoutView="0" workbookViewId="0" topLeftCell="A1">
      <selection activeCell="A1" sqref="A1:J1"/>
    </sheetView>
  </sheetViews>
  <sheetFormatPr defaultColWidth="9.140625" defaultRowHeight="15"/>
  <cols>
    <col min="1" max="1" width="10.7109375" style="165" customWidth="1"/>
    <col min="2" max="2" width="100.7109375" style="165" customWidth="1"/>
    <col min="3" max="10" width="12.421875" style="165" customWidth="1"/>
    <col min="11" max="16384" width="9.140625" style="165" customWidth="1"/>
  </cols>
  <sheetData>
    <row r="1" spans="1:10" ht="24.75" customHeight="1" thickBot="1" thickTop="1">
      <c r="A1" s="326" t="s">
        <v>606</v>
      </c>
      <c r="B1" s="327"/>
      <c r="C1" s="327"/>
      <c r="D1" s="327"/>
      <c r="E1" s="327"/>
      <c r="F1" s="327"/>
      <c r="G1" s="328"/>
      <c r="H1" s="328"/>
      <c r="I1" s="329"/>
      <c r="J1" s="330"/>
    </row>
    <row r="2" spans="1:10" ht="19.5" customHeight="1" thickBot="1" thickTop="1">
      <c r="A2" s="305" t="s">
        <v>30</v>
      </c>
      <c r="B2" s="308" t="s">
        <v>31</v>
      </c>
      <c r="C2" s="331" t="s">
        <v>107</v>
      </c>
      <c r="D2" s="332"/>
      <c r="E2" s="332"/>
      <c r="F2" s="332"/>
      <c r="G2" s="332"/>
      <c r="H2" s="332"/>
      <c r="I2" s="333" t="s">
        <v>103</v>
      </c>
      <c r="J2" s="334"/>
    </row>
    <row r="3" spans="1:10" ht="19.5" customHeight="1" thickBot="1">
      <c r="A3" s="306"/>
      <c r="B3" s="309"/>
      <c r="C3" s="337" t="s">
        <v>108</v>
      </c>
      <c r="D3" s="324"/>
      <c r="E3" s="338" t="s">
        <v>109</v>
      </c>
      <c r="F3" s="339"/>
      <c r="G3" s="338" t="s">
        <v>110</v>
      </c>
      <c r="H3" s="340"/>
      <c r="I3" s="335"/>
      <c r="J3" s="336"/>
    </row>
    <row r="4" spans="1:10" ht="19.5" customHeight="1" thickBot="1">
      <c r="A4" s="307"/>
      <c r="B4" s="310"/>
      <c r="C4" s="34" t="s">
        <v>33</v>
      </c>
      <c r="D4" s="31" t="s">
        <v>34</v>
      </c>
      <c r="E4" s="15" t="s">
        <v>33</v>
      </c>
      <c r="F4" s="16" t="s">
        <v>34</v>
      </c>
      <c r="G4" s="15" t="s">
        <v>33</v>
      </c>
      <c r="H4" s="16" t="s">
        <v>34</v>
      </c>
      <c r="I4" s="37" t="s">
        <v>33</v>
      </c>
      <c r="J4" s="13" t="s">
        <v>34</v>
      </c>
    </row>
    <row r="5" spans="1:11" ht="15.75" thickBot="1">
      <c r="A5" s="153" t="s">
        <v>35</v>
      </c>
      <c r="B5" s="154" t="s">
        <v>36</v>
      </c>
      <c r="C5" s="88">
        <v>11</v>
      </c>
      <c r="D5" s="89">
        <v>0.05045871559633028</v>
      </c>
      <c r="E5" s="90">
        <v>94</v>
      </c>
      <c r="F5" s="70">
        <v>0.06505190311418685</v>
      </c>
      <c r="G5" s="90">
        <v>46</v>
      </c>
      <c r="H5" s="70">
        <v>0.05348837209302326</v>
      </c>
      <c r="I5" s="91">
        <v>151</v>
      </c>
      <c r="J5" s="70">
        <v>0.05984938565200158</v>
      </c>
      <c r="K5" s="254" t="s">
        <v>392</v>
      </c>
    </row>
    <row r="6" spans="1:11" ht="15.75" thickBot="1">
      <c r="A6" s="153" t="s">
        <v>37</v>
      </c>
      <c r="B6" s="154" t="s">
        <v>38</v>
      </c>
      <c r="C6" s="88">
        <v>1</v>
      </c>
      <c r="D6" s="89">
        <v>0.0045871559633027525</v>
      </c>
      <c r="E6" s="69">
        <v>2</v>
      </c>
      <c r="F6" s="70">
        <v>0.0013840830449826987</v>
      </c>
      <c r="G6" s="90">
        <v>0</v>
      </c>
      <c r="H6" s="70">
        <v>0</v>
      </c>
      <c r="I6" s="102">
        <v>5</v>
      </c>
      <c r="J6" s="70">
        <v>0.001981767736821245</v>
      </c>
      <c r="K6" s="254"/>
    </row>
    <row r="7" spans="1:11" ht="15">
      <c r="A7" s="162">
        <v>10</v>
      </c>
      <c r="B7" s="163" t="s">
        <v>39</v>
      </c>
      <c r="C7" s="42">
        <v>0</v>
      </c>
      <c r="D7" s="92">
        <v>0</v>
      </c>
      <c r="E7" s="42">
        <v>0</v>
      </c>
      <c r="F7" s="71">
        <v>0</v>
      </c>
      <c r="G7" s="42">
        <v>0</v>
      </c>
      <c r="H7" s="71">
        <v>0</v>
      </c>
      <c r="I7" s="93">
        <v>0</v>
      </c>
      <c r="J7" s="71">
        <v>0</v>
      </c>
      <c r="K7" s="254" t="s">
        <v>393</v>
      </c>
    </row>
    <row r="8" spans="1:11" ht="15">
      <c r="A8" s="155">
        <v>11</v>
      </c>
      <c r="B8" s="156" t="s">
        <v>40</v>
      </c>
      <c r="C8" s="39">
        <v>0</v>
      </c>
      <c r="D8" s="94">
        <v>0</v>
      </c>
      <c r="E8" s="39">
        <v>0</v>
      </c>
      <c r="F8" s="80">
        <v>0</v>
      </c>
      <c r="G8" s="39">
        <v>0</v>
      </c>
      <c r="H8" s="80">
        <v>0</v>
      </c>
      <c r="I8" s="95">
        <v>0</v>
      </c>
      <c r="J8" s="80">
        <v>0</v>
      </c>
      <c r="K8" s="254" t="s">
        <v>566</v>
      </c>
    </row>
    <row r="9" spans="1:11" ht="15">
      <c r="A9" s="155">
        <v>12</v>
      </c>
      <c r="B9" s="156" t="s">
        <v>41</v>
      </c>
      <c r="C9" s="39">
        <v>0</v>
      </c>
      <c r="D9" s="94">
        <v>0</v>
      </c>
      <c r="E9" s="39">
        <v>0</v>
      </c>
      <c r="F9" s="80">
        <v>0</v>
      </c>
      <c r="G9" s="39">
        <v>0</v>
      </c>
      <c r="H9" s="80">
        <v>0</v>
      </c>
      <c r="I9" s="95">
        <v>0</v>
      </c>
      <c r="J9" s="80">
        <v>0</v>
      </c>
      <c r="K9" s="254" t="s">
        <v>567</v>
      </c>
    </row>
    <row r="10" spans="1:11" ht="15">
      <c r="A10" s="155">
        <v>13</v>
      </c>
      <c r="B10" s="156" t="s">
        <v>42</v>
      </c>
      <c r="C10" s="39">
        <v>0</v>
      </c>
      <c r="D10" s="94">
        <v>0</v>
      </c>
      <c r="E10" s="39">
        <v>0</v>
      </c>
      <c r="F10" s="80">
        <v>0</v>
      </c>
      <c r="G10" s="39">
        <v>0</v>
      </c>
      <c r="H10" s="80">
        <v>0</v>
      </c>
      <c r="I10" s="95">
        <v>0</v>
      </c>
      <c r="J10" s="80">
        <v>0</v>
      </c>
      <c r="K10" s="254" t="s">
        <v>394</v>
      </c>
    </row>
    <row r="11" spans="1:11" ht="15">
      <c r="A11" s="155">
        <v>14</v>
      </c>
      <c r="B11" s="156" t="s">
        <v>43</v>
      </c>
      <c r="C11" s="43">
        <v>1</v>
      </c>
      <c r="D11" s="94">
        <v>0.0045871559633027525</v>
      </c>
      <c r="E11" s="43">
        <v>0</v>
      </c>
      <c r="F11" s="80">
        <v>0</v>
      </c>
      <c r="G11" s="43">
        <v>0</v>
      </c>
      <c r="H11" s="80">
        <v>0</v>
      </c>
      <c r="I11" s="96">
        <v>1</v>
      </c>
      <c r="J11" s="80">
        <v>0.00039635354736424893</v>
      </c>
      <c r="K11" s="254" t="s">
        <v>625</v>
      </c>
    </row>
    <row r="12" spans="1:11" ht="15.75" thickBot="1">
      <c r="A12" s="152">
        <v>19</v>
      </c>
      <c r="B12" s="157" t="s">
        <v>44</v>
      </c>
      <c r="C12" s="44">
        <v>0</v>
      </c>
      <c r="D12" s="97">
        <v>0</v>
      </c>
      <c r="E12" s="44">
        <v>2</v>
      </c>
      <c r="F12" s="83">
        <v>0.0013840830449826987</v>
      </c>
      <c r="G12" s="44">
        <v>2</v>
      </c>
      <c r="H12" s="83">
        <v>0.002325581395348837</v>
      </c>
      <c r="I12" s="98">
        <v>4</v>
      </c>
      <c r="J12" s="83">
        <v>0.0015854141894569957</v>
      </c>
      <c r="K12" s="254" t="s">
        <v>395</v>
      </c>
    </row>
    <row r="13" spans="1:11" ht="15.75" thickBot="1">
      <c r="A13" s="153" t="s">
        <v>45</v>
      </c>
      <c r="B13" s="154" t="s">
        <v>46</v>
      </c>
      <c r="C13" s="88">
        <v>0</v>
      </c>
      <c r="D13" s="89">
        <v>0</v>
      </c>
      <c r="E13" s="69">
        <v>1</v>
      </c>
      <c r="F13" s="70">
        <v>0.0006920415224913494</v>
      </c>
      <c r="G13" s="90">
        <v>0</v>
      </c>
      <c r="H13" s="70">
        <v>0</v>
      </c>
      <c r="I13" s="102">
        <v>1</v>
      </c>
      <c r="J13" s="70">
        <v>0</v>
      </c>
      <c r="K13" s="254"/>
    </row>
    <row r="14" spans="1:11" ht="15">
      <c r="A14" s="162">
        <v>20</v>
      </c>
      <c r="B14" s="163" t="s">
        <v>47</v>
      </c>
      <c r="C14" s="42">
        <v>0</v>
      </c>
      <c r="D14" s="92">
        <v>0</v>
      </c>
      <c r="E14" s="42">
        <v>1</v>
      </c>
      <c r="F14" s="71">
        <v>0.0006920415224913494</v>
      </c>
      <c r="G14" s="42">
        <v>0</v>
      </c>
      <c r="H14" s="71">
        <v>0</v>
      </c>
      <c r="I14" s="93">
        <v>1</v>
      </c>
      <c r="J14" s="71">
        <v>0.00039635354736424893</v>
      </c>
      <c r="K14" s="254" t="s">
        <v>396</v>
      </c>
    </row>
    <row r="15" spans="1:11" ht="15">
      <c r="A15" s="155">
        <v>21</v>
      </c>
      <c r="B15" s="156" t="s">
        <v>48</v>
      </c>
      <c r="C15" s="39">
        <v>0</v>
      </c>
      <c r="D15" s="94">
        <v>0</v>
      </c>
      <c r="E15" s="39">
        <v>0</v>
      </c>
      <c r="F15" s="80">
        <v>0</v>
      </c>
      <c r="G15" s="39">
        <v>0</v>
      </c>
      <c r="H15" s="80">
        <v>0</v>
      </c>
      <c r="I15" s="95">
        <v>0</v>
      </c>
      <c r="J15" s="80">
        <v>0</v>
      </c>
      <c r="K15" s="254" t="s">
        <v>397</v>
      </c>
    </row>
    <row r="16" spans="1:11" ht="15">
      <c r="A16" s="155">
        <v>22</v>
      </c>
      <c r="B16" s="156" t="s">
        <v>49</v>
      </c>
      <c r="C16" s="39">
        <v>0</v>
      </c>
      <c r="D16" s="94">
        <v>0</v>
      </c>
      <c r="E16" s="39">
        <v>0</v>
      </c>
      <c r="F16" s="80">
        <v>0</v>
      </c>
      <c r="G16" s="39">
        <v>0</v>
      </c>
      <c r="H16" s="80">
        <v>0</v>
      </c>
      <c r="I16" s="95">
        <v>0</v>
      </c>
      <c r="J16" s="80">
        <v>0</v>
      </c>
      <c r="K16" s="254" t="s">
        <v>581</v>
      </c>
    </row>
    <row r="17" spans="1:11" ht="15">
      <c r="A17" s="155">
        <v>23</v>
      </c>
      <c r="B17" s="156" t="s">
        <v>50</v>
      </c>
      <c r="C17" s="39">
        <v>0</v>
      </c>
      <c r="D17" s="94">
        <v>0</v>
      </c>
      <c r="E17" s="39">
        <v>0</v>
      </c>
      <c r="F17" s="80">
        <v>0</v>
      </c>
      <c r="G17" s="39">
        <v>0</v>
      </c>
      <c r="H17" s="80">
        <v>0</v>
      </c>
      <c r="I17" s="95">
        <v>0</v>
      </c>
      <c r="J17" s="80">
        <v>0</v>
      </c>
      <c r="K17" s="254" t="s">
        <v>568</v>
      </c>
    </row>
    <row r="18" spans="1:11" ht="15">
      <c r="A18" s="155">
        <v>24</v>
      </c>
      <c r="B18" s="156" t="s">
        <v>51</v>
      </c>
      <c r="C18" s="43">
        <v>0</v>
      </c>
      <c r="D18" s="94">
        <v>0</v>
      </c>
      <c r="E18" s="43">
        <v>0</v>
      </c>
      <c r="F18" s="80">
        <v>0</v>
      </c>
      <c r="G18" s="43">
        <v>0</v>
      </c>
      <c r="H18" s="80">
        <v>0</v>
      </c>
      <c r="I18" s="96">
        <v>0</v>
      </c>
      <c r="J18" s="80">
        <v>0</v>
      </c>
      <c r="K18" s="254" t="s">
        <v>569</v>
      </c>
    </row>
    <row r="19" spans="1:11" ht="15.75" thickBot="1">
      <c r="A19" s="158">
        <v>29</v>
      </c>
      <c r="B19" s="159" t="s">
        <v>52</v>
      </c>
      <c r="C19" s="45">
        <v>0</v>
      </c>
      <c r="D19" s="99">
        <v>0</v>
      </c>
      <c r="E19" s="45">
        <v>0</v>
      </c>
      <c r="F19" s="86">
        <v>0</v>
      </c>
      <c r="G19" s="45">
        <v>0</v>
      </c>
      <c r="H19" s="86">
        <v>0</v>
      </c>
      <c r="I19" s="100">
        <v>0</v>
      </c>
      <c r="J19" s="86">
        <v>0</v>
      </c>
      <c r="K19" s="254" t="s">
        <v>570</v>
      </c>
    </row>
    <row r="20" spans="1:11" ht="15.75" thickBot="1">
      <c r="A20" s="153" t="s">
        <v>53</v>
      </c>
      <c r="B20" s="154" t="s">
        <v>54</v>
      </c>
      <c r="C20" s="88">
        <v>4</v>
      </c>
      <c r="D20" s="89">
        <v>0.01834862385321101</v>
      </c>
      <c r="E20" s="69">
        <v>53</v>
      </c>
      <c r="F20" s="70">
        <v>0.03667820069204152</v>
      </c>
      <c r="G20" s="90">
        <v>0</v>
      </c>
      <c r="H20" s="70">
        <v>0</v>
      </c>
      <c r="I20" s="102">
        <v>92</v>
      </c>
      <c r="J20" s="70">
        <v>0.03646452635751091</v>
      </c>
      <c r="K20" s="254"/>
    </row>
    <row r="21" spans="1:11" ht="15">
      <c r="A21" s="162">
        <v>30</v>
      </c>
      <c r="B21" s="163" t="s">
        <v>55</v>
      </c>
      <c r="C21" s="42">
        <v>1</v>
      </c>
      <c r="D21" s="92">
        <v>0.0045871559633027525</v>
      </c>
      <c r="E21" s="42">
        <v>9</v>
      </c>
      <c r="F21" s="71">
        <v>0.006228373702422145</v>
      </c>
      <c r="G21" s="42">
        <v>7</v>
      </c>
      <c r="H21" s="71">
        <v>0.00813953488372093</v>
      </c>
      <c r="I21" s="93">
        <v>17</v>
      </c>
      <c r="J21" s="71">
        <v>0.006738010305192233</v>
      </c>
      <c r="K21" s="254" t="s">
        <v>398</v>
      </c>
    </row>
    <row r="22" spans="1:11" ht="15">
      <c r="A22" s="155">
        <v>31</v>
      </c>
      <c r="B22" s="156" t="s">
        <v>56</v>
      </c>
      <c r="C22" s="43">
        <v>0</v>
      </c>
      <c r="D22" s="94">
        <v>0</v>
      </c>
      <c r="E22" s="43">
        <v>0</v>
      </c>
      <c r="F22" s="80">
        <v>0</v>
      </c>
      <c r="G22" s="43">
        <v>1</v>
      </c>
      <c r="H22" s="80">
        <v>0.0011627906976744186</v>
      </c>
      <c r="I22" s="96">
        <v>1</v>
      </c>
      <c r="J22" s="80">
        <v>0.00039635354736424893</v>
      </c>
      <c r="K22" s="254" t="s">
        <v>399</v>
      </c>
    </row>
    <row r="23" spans="1:11" ht="15">
      <c r="A23" s="155">
        <v>32</v>
      </c>
      <c r="B23" s="156" t="s">
        <v>57</v>
      </c>
      <c r="C23" s="43">
        <v>0</v>
      </c>
      <c r="D23" s="94">
        <v>0</v>
      </c>
      <c r="E23" s="43">
        <v>0</v>
      </c>
      <c r="F23" s="80">
        <v>0</v>
      </c>
      <c r="G23" s="43">
        <v>0</v>
      </c>
      <c r="H23" s="80">
        <v>0</v>
      </c>
      <c r="I23" s="96">
        <v>0</v>
      </c>
      <c r="J23" s="80">
        <v>0</v>
      </c>
      <c r="K23" s="254"/>
    </row>
    <row r="24" spans="1:11" ht="15">
      <c r="A24" s="155">
        <v>33</v>
      </c>
      <c r="B24" s="156" t="s">
        <v>58</v>
      </c>
      <c r="C24" s="39">
        <v>1</v>
      </c>
      <c r="D24" s="94">
        <v>0.0045871559633027525</v>
      </c>
      <c r="E24" s="43">
        <v>8</v>
      </c>
      <c r="F24" s="80">
        <v>0.005536332179930795</v>
      </c>
      <c r="G24" s="43">
        <v>3</v>
      </c>
      <c r="H24" s="80">
        <v>0.0034883720930232553</v>
      </c>
      <c r="I24" s="96">
        <v>12</v>
      </c>
      <c r="J24" s="80">
        <v>0.0047562425683709865</v>
      </c>
      <c r="K24" s="254" t="s">
        <v>400</v>
      </c>
    </row>
    <row r="25" spans="1:11" ht="15">
      <c r="A25" s="155">
        <v>34</v>
      </c>
      <c r="B25" s="156" t="s">
        <v>59</v>
      </c>
      <c r="C25" s="39">
        <v>0</v>
      </c>
      <c r="D25" s="94">
        <v>0</v>
      </c>
      <c r="E25" s="43">
        <v>9</v>
      </c>
      <c r="F25" s="80">
        <v>0.006228373702422145</v>
      </c>
      <c r="G25" s="43">
        <v>5</v>
      </c>
      <c r="H25" s="80">
        <v>0.005813953488372093</v>
      </c>
      <c r="I25" s="96">
        <v>14</v>
      </c>
      <c r="J25" s="80">
        <v>0.005548949663099485</v>
      </c>
      <c r="K25" s="254" t="s">
        <v>401</v>
      </c>
    </row>
    <row r="26" spans="1:11" ht="15">
      <c r="A26" s="155">
        <v>35</v>
      </c>
      <c r="B26" s="156" t="s">
        <v>60</v>
      </c>
      <c r="C26" s="39">
        <v>2</v>
      </c>
      <c r="D26" s="94">
        <v>0.009174311926605505</v>
      </c>
      <c r="E26" s="43">
        <v>23</v>
      </c>
      <c r="F26" s="80">
        <v>0.01591695501730104</v>
      </c>
      <c r="G26" s="43">
        <v>19</v>
      </c>
      <c r="H26" s="80">
        <v>0.022093023255813953</v>
      </c>
      <c r="I26" s="96">
        <v>44</v>
      </c>
      <c r="J26" s="80">
        <v>0.01743955608402695</v>
      </c>
      <c r="K26" s="254" t="s">
        <v>402</v>
      </c>
    </row>
    <row r="27" spans="1:11" ht="15.75" thickBot="1">
      <c r="A27" s="152">
        <v>39</v>
      </c>
      <c r="B27" s="157" t="s">
        <v>61</v>
      </c>
      <c r="C27" s="44">
        <v>0</v>
      </c>
      <c r="D27" s="97">
        <v>0</v>
      </c>
      <c r="E27" s="44">
        <v>4</v>
      </c>
      <c r="F27" s="83">
        <v>0.0027681660899653974</v>
      </c>
      <c r="G27" s="44">
        <v>0</v>
      </c>
      <c r="H27" s="83">
        <v>0</v>
      </c>
      <c r="I27" s="98">
        <v>4</v>
      </c>
      <c r="J27" s="83">
        <v>0.0015854141894569957</v>
      </c>
      <c r="K27" s="254" t="s">
        <v>403</v>
      </c>
    </row>
    <row r="28" spans="1:11" ht="29.25" thickBot="1">
      <c r="A28" s="153" t="s">
        <v>62</v>
      </c>
      <c r="B28" s="154" t="s">
        <v>63</v>
      </c>
      <c r="C28" s="88">
        <v>120</v>
      </c>
      <c r="D28" s="89">
        <v>0.5504587155963303</v>
      </c>
      <c r="E28" s="69">
        <v>727</v>
      </c>
      <c r="F28" s="70">
        <v>0.503114186851211</v>
      </c>
      <c r="G28" s="69">
        <v>392</v>
      </c>
      <c r="H28" s="70">
        <v>0.45581395348837217</v>
      </c>
      <c r="I28" s="102">
        <v>1239</v>
      </c>
      <c r="J28" s="70">
        <v>0.4910820451843044</v>
      </c>
      <c r="K28" s="254"/>
    </row>
    <row r="29" spans="1:11" ht="28.5">
      <c r="A29" s="162">
        <v>40</v>
      </c>
      <c r="B29" s="163" t="s">
        <v>64</v>
      </c>
      <c r="C29" s="42">
        <v>13</v>
      </c>
      <c r="D29" s="92">
        <v>0.059633027522935776</v>
      </c>
      <c r="E29" s="42">
        <v>98</v>
      </c>
      <c r="F29" s="71">
        <v>0.06782006920415225</v>
      </c>
      <c r="G29" s="42">
        <v>46</v>
      </c>
      <c r="H29" s="71">
        <v>0.05348837209302326</v>
      </c>
      <c r="I29" s="93">
        <v>157</v>
      </c>
      <c r="J29" s="71">
        <v>0.06222750693618708</v>
      </c>
      <c r="K29" s="254" t="s">
        <v>404</v>
      </c>
    </row>
    <row r="30" spans="1:11" ht="28.5">
      <c r="A30" s="155">
        <v>41</v>
      </c>
      <c r="B30" s="156" t="s">
        <v>65</v>
      </c>
      <c r="C30" s="39">
        <v>1</v>
      </c>
      <c r="D30" s="94">
        <v>0.0045871559633027525</v>
      </c>
      <c r="E30" s="43">
        <v>3</v>
      </c>
      <c r="F30" s="80">
        <v>0.0020761245674740486</v>
      </c>
      <c r="G30" s="43">
        <v>1</v>
      </c>
      <c r="H30" s="80">
        <v>0.0011627906976744186</v>
      </c>
      <c r="I30" s="96">
        <v>5</v>
      </c>
      <c r="J30" s="80">
        <v>0.0019817677368212444</v>
      </c>
      <c r="K30" s="254" t="s">
        <v>405</v>
      </c>
    </row>
    <row r="31" spans="1:11" ht="28.5">
      <c r="A31" s="155">
        <v>42</v>
      </c>
      <c r="B31" s="156" t="s">
        <v>66</v>
      </c>
      <c r="C31" s="39">
        <v>103</v>
      </c>
      <c r="D31" s="94">
        <v>0.4724770642201835</v>
      </c>
      <c r="E31" s="43">
        <v>602</v>
      </c>
      <c r="F31" s="80">
        <v>0.4166089965397923</v>
      </c>
      <c r="G31" s="43">
        <v>339</v>
      </c>
      <c r="H31" s="80">
        <v>0.394186046511628</v>
      </c>
      <c r="I31" s="96">
        <v>1044</v>
      </c>
      <c r="J31" s="80">
        <v>0.41379310344827586</v>
      </c>
      <c r="K31" s="254" t="s">
        <v>406</v>
      </c>
    </row>
    <row r="32" spans="1:11" ht="28.5">
      <c r="A32" s="155">
        <v>43</v>
      </c>
      <c r="B32" s="156" t="s">
        <v>67</v>
      </c>
      <c r="C32" s="43">
        <v>1</v>
      </c>
      <c r="D32" s="94">
        <v>0.0045871559633027525</v>
      </c>
      <c r="E32" s="43">
        <v>0</v>
      </c>
      <c r="F32" s="80">
        <v>0</v>
      </c>
      <c r="G32" s="43">
        <v>1</v>
      </c>
      <c r="H32" s="80">
        <v>0.0011627906976744186</v>
      </c>
      <c r="I32" s="96">
        <v>2</v>
      </c>
      <c r="J32" s="80">
        <v>0.0007927070947284979</v>
      </c>
      <c r="K32" s="254" t="s">
        <v>407</v>
      </c>
    </row>
    <row r="33" spans="1:11" ht="15">
      <c r="A33" s="155">
        <v>44</v>
      </c>
      <c r="B33" s="156" t="s">
        <v>68</v>
      </c>
      <c r="C33" s="39">
        <v>0</v>
      </c>
      <c r="D33" s="94">
        <v>0</v>
      </c>
      <c r="E33" s="43">
        <v>10</v>
      </c>
      <c r="F33" s="80">
        <v>0.006920415224913495</v>
      </c>
      <c r="G33" s="43">
        <v>2</v>
      </c>
      <c r="H33" s="80">
        <v>0.002325581395348837</v>
      </c>
      <c r="I33" s="96">
        <v>12</v>
      </c>
      <c r="J33" s="80">
        <v>0.0047562425683709865</v>
      </c>
      <c r="K33" s="254" t="s">
        <v>408</v>
      </c>
    </row>
    <row r="34" spans="1:11" ht="15">
      <c r="A34" s="155">
        <v>45</v>
      </c>
      <c r="B34" s="156" t="s">
        <v>69</v>
      </c>
      <c r="C34" s="43">
        <v>0</v>
      </c>
      <c r="D34" s="94">
        <v>0</v>
      </c>
      <c r="E34" s="43">
        <v>0</v>
      </c>
      <c r="F34" s="80">
        <v>0</v>
      </c>
      <c r="G34" s="43">
        <v>0</v>
      </c>
      <c r="H34" s="80">
        <v>0</v>
      </c>
      <c r="I34" s="96">
        <v>0</v>
      </c>
      <c r="J34" s="80">
        <v>0</v>
      </c>
      <c r="K34" s="254" t="s">
        <v>409</v>
      </c>
    </row>
    <row r="35" spans="1:11" ht="15.75" thickBot="1">
      <c r="A35" s="158">
        <v>49</v>
      </c>
      <c r="B35" s="159" t="s">
        <v>70</v>
      </c>
      <c r="C35" s="41">
        <v>2</v>
      </c>
      <c r="D35" s="99">
        <v>0.009174311926605505</v>
      </c>
      <c r="E35" s="45">
        <v>14</v>
      </c>
      <c r="F35" s="86">
        <v>0.009688581314878892</v>
      </c>
      <c r="G35" s="45">
        <v>3</v>
      </c>
      <c r="H35" s="86">
        <v>0.0034883720930232553</v>
      </c>
      <c r="I35" s="100">
        <v>19</v>
      </c>
      <c r="J35" s="86">
        <v>0.007530717399920729</v>
      </c>
      <c r="K35" s="254" t="s">
        <v>410</v>
      </c>
    </row>
    <row r="36" spans="1:11" ht="15.75" thickBot="1">
      <c r="A36" s="153">
        <v>5</v>
      </c>
      <c r="B36" s="154" t="s">
        <v>71</v>
      </c>
      <c r="C36" s="88">
        <v>31</v>
      </c>
      <c r="D36" s="89">
        <v>0.14220183486238533</v>
      </c>
      <c r="E36" s="69">
        <v>225</v>
      </c>
      <c r="F36" s="70">
        <v>0.15570934256055363</v>
      </c>
      <c r="G36" s="69">
        <v>218</v>
      </c>
      <c r="H36" s="70">
        <v>0.2534883720930233</v>
      </c>
      <c r="I36" s="102">
        <v>474</v>
      </c>
      <c r="J36" s="70">
        <v>0.187871581450654</v>
      </c>
      <c r="K36" s="254"/>
    </row>
    <row r="37" spans="1:11" ht="15">
      <c r="A37" s="162">
        <v>50</v>
      </c>
      <c r="B37" s="163" t="s">
        <v>72</v>
      </c>
      <c r="C37" s="42">
        <v>6</v>
      </c>
      <c r="D37" s="92">
        <v>0.02752293577981652</v>
      </c>
      <c r="E37" s="42">
        <v>50</v>
      </c>
      <c r="F37" s="71">
        <v>0.03460207612456748</v>
      </c>
      <c r="G37" s="42">
        <v>63</v>
      </c>
      <c r="H37" s="71">
        <v>0.07325581395348837</v>
      </c>
      <c r="I37" s="93">
        <v>119</v>
      </c>
      <c r="J37" s="71">
        <v>0.047166072136345626</v>
      </c>
      <c r="K37" s="254" t="s">
        <v>411</v>
      </c>
    </row>
    <row r="38" spans="1:11" ht="15">
      <c r="A38" s="155">
        <v>51</v>
      </c>
      <c r="B38" s="156" t="s">
        <v>73</v>
      </c>
      <c r="C38" s="39">
        <v>6</v>
      </c>
      <c r="D38" s="94">
        <v>0.02752293577981652</v>
      </c>
      <c r="E38" s="43">
        <v>33</v>
      </c>
      <c r="F38" s="80">
        <v>0.022837370242214532</v>
      </c>
      <c r="G38" s="43">
        <v>18</v>
      </c>
      <c r="H38" s="80">
        <v>0.020930232558139538</v>
      </c>
      <c r="I38" s="96">
        <v>57</v>
      </c>
      <c r="J38" s="80">
        <v>0.022592152199762187</v>
      </c>
      <c r="K38" s="254" t="s">
        <v>412</v>
      </c>
    </row>
    <row r="39" spans="1:11" ht="15">
      <c r="A39" s="155">
        <v>52</v>
      </c>
      <c r="B39" s="156" t="s">
        <v>74</v>
      </c>
      <c r="C39" s="39">
        <v>17</v>
      </c>
      <c r="D39" s="94">
        <v>0.0779816513761468</v>
      </c>
      <c r="E39" s="43">
        <v>137</v>
      </c>
      <c r="F39" s="80">
        <v>0.09480968858131486</v>
      </c>
      <c r="G39" s="43">
        <v>126</v>
      </c>
      <c r="H39" s="80">
        <v>0.14651162790697675</v>
      </c>
      <c r="I39" s="96">
        <v>280</v>
      </c>
      <c r="J39" s="80">
        <v>0.1109789932619897</v>
      </c>
      <c r="K39" s="254" t="s">
        <v>413</v>
      </c>
    </row>
    <row r="40" spans="1:11" ht="15.75" thickBot="1">
      <c r="A40" s="152">
        <v>59</v>
      </c>
      <c r="B40" s="157" t="s">
        <v>75</v>
      </c>
      <c r="C40" s="44">
        <v>2</v>
      </c>
      <c r="D40" s="97">
        <v>0.009174311926605505</v>
      </c>
      <c r="E40" s="44">
        <v>5</v>
      </c>
      <c r="F40" s="83">
        <v>0.0034602076124567475</v>
      </c>
      <c r="G40" s="44">
        <v>11</v>
      </c>
      <c r="H40" s="83">
        <v>0.012790697674418604</v>
      </c>
      <c r="I40" s="98">
        <v>18</v>
      </c>
      <c r="J40" s="83">
        <v>0.00713436385255648</v>
      </c>
      <c r="K40" s="254" t="s">
        <v>414</v>
      </c>
    </row>
    <row r="41" spans="1:11" ht="29.25" thickBot="1">
      <c r="A41" s="153" t="s">
        <v>76</v>
      </c>
      <c r="B41" s="154" t="s">
        <v>77</v>
      </c>
      <c r="C41" s="88">
        <v>33</v>
      </c>
      <c r="D41" s="89">
        <v>0.15137614678899083</v>
      </c>
      <c r="E41" s="69">
        <v>190</v>
      </c>
      <c r="F41" s="70">
        <v>0.1314878892733564</v>
      </c>
      <c r="G41" s="69">
        <v>92</v>
      </c>
      <c r="H41" s="70">
        <v>0.10697674418604651</v>
      </c>
      <c r="I41" s="102">
        <v>315</v>
      </c>
      <c r="J41" s="70">
        <v>0.12485136741973843</v>
      </c>
      <c r="K41" s="254"/>
    </row>
    <row r="42" spans="1:11" ht="28.5">
      <c r="A42" s="162">
        <v>60</v>
      </c>
      <c r="B42" s="163" t="s">
        <v>78</v>
      </c>
      <c r="C42" s="42">
        <v>1</v>
      </c>
      <c r="D42" s="92">
        <v>0.0045871559633027525</v>
      </c>
      <c r="E42" s="42">
        <v>4</v>
      </c>
      <c r="F42" s="71">
        <v>0.0027681660899653974</v>
      </c>
      <c r="G42" s="42">
        <v>3</v>
      </c>
      <c r="H42" s="71">
        <v>0.0034883720930232553</v>
      </c>
      <c r="I42" s="93">
        <v>8</v>
      </c>
      <c r="J42" s="71">
        <v>0.0031708283789139914</v>
      </c>
      <c r="K42" s="254" t="s">
        <v>415</v>
      </c>
    </row>
    <row r="43" spans="1:11" ht="15">
      <c r="A43" s="155">
        <v>61</v>
      </c>
      <c r="B43" s="156" t="s">
        <v>79</v>
      </c>
      <c r="C43" s="43">
        <v>0</v>
      </c>
      <c r="D43" s="94">
        <v>0</v>
      </c>
      <c r="E43" s="43">
        <v>0</v>
      </c>
      <c r="F43" s="80">
        <v>0</v>
      </c>
      <c r="G43" s="43">
        <v>0</v>
      </c>
      <c r="H43" s="80">
        <v>0</v>
      </c>
      <c r="I43" s="96">
        <v>0</v>
      </c>
      <c r="J43" s="80">
        <v>0</v>
      </c>
      <c r="K43" s="254"/>
    </row>
    <row r="44" spans="1:11" ht="15">
      <c r="A44" s="155">
        <v>62</v>
      </c>
      <c r="B44" s="156" t="s">
        <v>80</v>
      </c>
      <c r="C44" s="43">
        <v>0</v>
      </c>
      <c r="D44" s="94">
        <v>0</v>
      </c>
      <c r="E44" s="43">
        <v>0</v>
      </c>
      <c r="F44" s="80">
        <v>0</v>
      </c>
      <c r="G44" s="43">
        <v>0</v>
      </c>
      <c r="H44" s="80">
        <v>0</v>
      </c>
      <c r="I44" s="96">
        <v>0</v>
      </c>
      <c r="J44" s="80">
        <v>0</v>
      </c>
      <c r="K44" s="254" t="s">
        <v>416</v>
      </c>
    </row>
    <row r="45" spans="1:11" ht="15">
      <c r="A45" s="155">
        <v>63</v>
      </c>
      <c r="B45" s="156" t="s">
        <v>81</v>
      </c>
      <c r="C45" s="39">
        <v>27</v>
      </c>
      <c r="D45" s="94">
        <v>0.1238532110091743</v>
      </c>
      <c r="E45" s="43">
        <v>151</v>
      </c>
      <c r="F45" s="80">
        <v>0.10449826989619378</v>
      </c>
      <c r="G45" s="43">
        <v>65</v>
      </c>
      <c r="H45" s="80">
        <v>0.0755813953488372</v>
      </c>
      <c r="I45" s="96">
        <v>243</v>
      </c>
      <c r="J45" s="80">
        <v>0.09631391200951249</v>
      </c>
      <c r="K45" s="254" t="s">
        <v>417</v>
      </c>
    </row>
    <row r="46" spans="1:11" ht="15">
      <c r="A46" s="155">
        <v>64</v>
      </c>
      <c r="B46" s="156" t="s">
        <v>82</v>
      </c>
      <c r="C46" s="39">
        <v>5</v>
      </c>
      <c r="D46" s="94">
        <v>0.022935779816513763</v>
      </c>
      <c r="E46" s="43">
        <v>28</v>
      </c>
      <c r="F46" s="80">
        <v>0.019377162629757784</v>
      </c>
      <c r="G46" s="43">
        <v>23</v>
      </c>
      <c r="H46" s="80">
        <v>0.02674418604651163</v>
      </c>
      <c r="I46" s="96">
        <v>56</v>
      </c>
      <c r="J46" s="80">
        <v>0.02219579865239794</v>
      </c>
      <c r="K46" s="254" t="s">
        <v>418</v>
      </c>
    </row>
    <row r="47" spans="1:11" ht="15.75" thickBot="1">
      <c r="A47" s="158">
        <v>69</v>
      </c>
      <c r="B47" s="159" t="s">
        <v>83</v>
      </c>
      <c r="C47" s="45">
        <v>0</v>
      </c>
      <c r="D47" s="99">
        <v>0</v>
      </c>
      <c r="E47" s="45">
        <v>7</v>
      </c>
      <c r="F47" s="86">
        <v>0.004844290657439446</v>
      </c>
      <c r="G47" s="45">
        <v>1</v>
      </c>
      <c r="H47" s="86">
        <v>0.0011627906976744186</v>
      </c>
      <c r="I47" s="100">
        <v>8</v>
      </c>
      <c r="J47" s="86">
        <v>0.0031708283789139914</v>
      </c>
      <c r="K47" s="254" t="s">
        <v>419</v>
      </c>
    </row>
    <row r="48" spans="1:11" ht="29.25" thickBot="1">
      <c r="A48" s="153" t="s">
        <v>84</v>
      </c>
      <c r="B48" s="154" t="s">
        <v>85</v>
      </c>
      <c r="C48" s="88">
        <v>3</v>
      </c>
      <c r="D48" s="89">
        <v>0.01376146788990826</v>
      </c>
      <c r="E48" s="69">
        <v>22</v>
      </c>
      <c r="F48" s="70">
        <v>0.015224913494809688</v>
      </c>
      <c r="G48" s="69">
        <v>21</v>
      </c>
      <c r="H48" s="70">
        <v>0.02441860465116279</v>
      </c>
      <c r="I48" s="102">
        <v>46</v>
      </c>
      <c r="J48" s="70">
        <v>0.01823226317875545</v>
      </c>
      <c r="K48" s="254"/>
    </row>
    <row r="49" spans="1:11" ht="28.5">
      <c r="A49" s="162">
        <v>70</v>
      </c>
      <c r="B49" s="163" t="s">
        <v>86</v>
      </c>
      <c r="C49" s="42">
        <v>0</v>
      </c>
      <c r="D49" s="92">
        <v>0</v>
      </c>
      <c r="E49" s="42">
        <v>8</v>
      </c>
      <c r="F49" s="71">
        <v>0.005536332179930795</v>
      </c>
      <c r="G49" s="42">
        <v>4</v>
      </c>
      <c r="H49" s="71">
        <v>0.004651162790697674</v>
      </c>
      <c r="I49" s="93">
        <v>12</v>
      </c>
      <c r="J49" s="71">
        <v>0.0047562425683709865</v>
      </c>
      <c r="K49" s="254" t="s">
        <v>420</v>
      </c>
    </row>
    <row r="50" spans="1:11" ht="15">
      <c r="A50" s="155">
        <v>71</v>
      </c>
      <c r="B50" s="156" t="s">
        <v>87</v>
      </c>
      <c r="C50" s="39">
        <v>0</v>
      </c>
      <c r="D50" s="94">
        <v>0</v>
      </c>
      <c r="E50" s="43">
        <v>2</v>
      </c>
      <c r="F50" s="80">
        <v>0.0013840830449826987</v>
      </c>
      <c r="G50" s="43">
        <v>0</v>
      </c>
      <c r="H50" s="80">
        <v>0</v>
      </c>
      <c r="I50" s="96">
        <v>2</v>
      </c>
      <c r="J50" s="80">
        <v>0.0007927070947284979</v>
      </c>
      <c r="K50" s="254" t="s">
        <v>421</v>
      </c>
    </row>
    <row r="51" spans="1:11" ht="15">
      <c r="A51" s="155">
        <v>72</v>
      </c>
      <c r="B51" s="156" t="s">
        <v>88</v>
      </c>
      <c r="C51" s="39">
        <v>0</v>
      </c>
      <c r="D51" s="94">
        <v>0</v>
      </c>
      <c r="E51" s="43">
        <v>0</v>
      </c>
      <c r="F51" s="80">
        <v>0</v>
      </c>
      <c r="G51" s="43">
        <v>1</v>
      </c>
      <c r="H51" s="80">
        <v>0.0011627906976744186</v>
      </c>
      <c r="I51" s="96">
        <v>1</v>
      </c>
      <c r="J51" s="80">
        <v>0.00039635354736424893</v>
      </c>
      <c r="K51" s="254" t="s">
        <v>422</v>
      </c>
    </row>
    <row r="52" spans="1:11" ht="15">
      <c r="A52" s="155">
        <v>73</v>
      </c>
      <c r="B52" s="156" t="s">
        <v>89</v>
      </c>
      <c r="C52" s="43">
        <v>0</v>
      </c>
      <c r="D52" s="94">
        <v>0</v>
      </c>
      <c r="E52" s="43">
        <v>0</v>
      </c>
      <c r="F52" s="80">
        <v>0</v>
      </c>
      <c r="G52" s="43">
        <v>0</v>
      </c>
      <c r="H52" s="80">
        <v>0</v>
      </c>
      <c r="I52" s="96">
        <v>0</v>
      </c>
      <c r="J52" s="80">
        <v>0</v>
      </c>
      <c r="K52" s="254" t="s">
        <v>423</v>
      </c>
    </row>
    <row r="53" spans="1:11" ht="15">
      <c r="A53" s="155">
        <v>74</v>
      </c>
      <c r="B53" s="156" t="s">
        <v>90</v>
      </c>
      <c r="C53" s="43">
        <v>0</v>
      </c>
      <c r="D53" s="94">
        <v>0</v>
      </c>
      <c r="E53" s="43">
        <v>1</v>
      </c>
      <c r="F53" s="80">
        <v>0.0006920415224913494</v>
      </c>
      <c r="G53" s="43">
        <v>1</v>
      </c>
      <c r="H53" s="80">
        <v>0.0011627906976744186</v>
      </c>
      <c r="I53" s="96">
        <v>2</v>
      </c>
      <c r="J53" s="80">
        <v>0.0007927070947284979</v>
      </c>
      <c r="K53" s="254" t="s">
        <v>424</v>
      </c>
    </row>
    <row r="54" spans="1:11" ht="15">
      <c r="A54" s="155">
        <v>75</v>
      </c>
      <c r="B54" s="156" t="s">
        <v>91</v>
      </c>
      <c r="C54" s="39">
        <v>3</v>
      </c>
      <c r="D54" s="94">
        <v>0.01376146788990826</v>
      </c>
      <c r="E54" s="43">
        <v>9</v>
      </c>
      <c r="F54" s="80">
        <v>0.006228373702422145</v>
      </c>
      <c r="G54" s="43">
        <v>14</v>
      </c>
      <c r="H54" s="80">
        <v>0.01627906976744186</v>
      </c>
      <c r="I54" s="96">
        <v>26</v>
      </c>
      <c r="J54" s="80">
        <v>0.010305192231470472</v>
      </c>
      <c r="K54" s="254" t="s">
        <v>425</v>
      </c>
    </row>
    <row r="55" spans="1:11" ht="15.75" thickBot="1">
      <c r="A55" s="152">
        <v>79</v>
      </c>
      <c r="B55" s="157" t="s">
        <v>92</v>
      </c>
      <c r="C55" s="40">
        <v>0</v>
      </c>
      <c r="D55" s="97">
        <v>0</v>
      </c>
      <c r="E55" s="44">
        <v>2</v>
      </c>
      <c r="F55" s="83">
        <v>0.0013840830449826987</v>
      </c>
      <c r="G55" s="44">
        <v>1</v>
      </c>
      <c r="H55" s="83">
        <v>0.0011627906976744186</v>
      </c>
      <c r="I55" s="98">
        <v>3</v>
      </c>
      <c r="J55" s="83">
        <v>0.0011890606420927466</v>
      </c>
      <c r="K55" s="254" t="s">
        <v>426</v>
      </c>
    </row>
    <row r="56" spans="1:11" ht="15.75" thickBot="1">
      <c r="A56" s="153" t="s">
        <v>93</v>
      </c>
      <c r="B56" s="154" t="s">
        <v>94</v>
      </c>
      <c r="C56" s="88">
        <v>7</v>
      </c>
      <c r="D56" s="89">
        <v>0.03211009174311927</v>
      </c>
      <c r="E56" s="69">
        <v>35</v>
      </c>
      <c r="F56" s="70">
        <v>0.02422145328719723</v>
      </c>
      <c r="G56" s="69">
        <v>16</v>
      </c>
      <c r="H56" s="70">
        <v>0.018604651162790694</v>
      </c>
      <c r="I56" s="102">
        <v>58</v>
      </c>
      <c r="J56" s="70">
        <v>0.022988505747126436</v>
      </c>
      <c r="K56" s="254"/>
    </row>
    <row r="57" spans="1:11" ht="15">
      <c r="A57" s="162">
        <v>80</v>
      </c>
      <c r="B57" s="163" t="s">
        <v>95</v>
      </c>
      <c r="C57" s="42">
        <v>1</v>
      </c>
      <c r="D57" s="92">
        <v>0.0045871559633027525</v>
      </c>
      <c r="E57" s="42">
        <v>4</v>
      </c>
      <c r="F57" s="71">
        <v>0.0027681660899653974</v>
      </c>
      <c r="G57" s="42">
        <v>3</v>
      </c>
      <c r="H57" s="71">
        <v>0.0034883720930232553</v>
      </c>
      <c r="I57" s="93">
        <v>8</v>
      </c>
      <c r="J57" s="71">
        <v>0.0031708283789139914</v>
      </c>
      <c r="K57" s="254" t="s">
        <v>427</v>
      </c>
    </row>
    <row r="58" spans="1:11" ht="15">
      <c r="A58" s="155">
        <v>81</v>
      </c>
      <c r="B58" s="156" t="s">
        <v>96</v>
      </c>
      <c r="C58" s="43">
        <v>2</v>
      </c>
      <c r="D58" s="94">
        <v>0.009174311926605505</v>
      </c>
      <c r="E58" s="43">
        <v>14</v>
      </c>
      <c r="F58" s="80">
        <v>0.009688581314878892</v>
      </c>
      <c r="G58" s="43">
        <v>6</v>
      </c>
      <c r="H58" s="80">
        <v>0.006976744186046511</v>
      </c>
      <c r="I58" s="96">
        <v>22</v>
      </c>
      <c r="J58" s="80">
        <v>0.008719778042013475</v>
      </c>
      <c r="K58" s="254" t="s">
        <v>428</v>
      </c>
    </row>
    <row r="59" spans="1:11" ht="15">
      <c r="A59" s="155">
        <v>82</v>
      </c>
      <c r="B59" s="156" t="s">
        <v>97</v>
      </c>
      <c r="C59" s="43">
        <v>0</v>
      </c>
      <c r="D59" s="94">
        <v>0</v>
      </c>
      <c r="E59" s="43">
        <v>1</v>
      </c>
      <c r="F59" s="80">
        <v>0.0006920415224913494</v>
      </c>
      <c r="G59" s="43">
        <v>0</v>
      </c>
      <c r="H59" s="80">
        <v>0</v>
      </c>
      <c r="I59" s="96">
        <v>1</v>
      </c>
      <c r="J59" s="80">
        <v>0.00039635354736424893</v>
      </c>
      <c r="K59" s="254" t="s">
        <v>429</v>
      </c>
    </row>
    <row r="60" spans="1:11" ht="28.5">
      <c r="A60" s="155">
        <v>83</v>
      </c>
      <c r="B60" s="156" t="s">
        <v>98</v>
      </c>
      <c r="C60" s="39">
        <v>1</v>
      </c>
      <c r="D60" s="94">
        <v>0.0045871559633027525</v>
      </c>
      <c r="E60" s="43">
        <v>4</v>
      </c>
      <c r="F60" s="80">
        <v>0.0027681660899653974</v>
      </c>
      <c r="G60" s="43">
        <v>1</v>
      </c>
      <c r="H60" s="80">
        <v>0.0011627906976744186</v>
      </c>
      <c r="I60" s="96">
        <v>6</v>
      </c>
      <c r="J60" s="80">
        <v>0.0023781212841854932</v>
      </c>
      <c r="K60" s="254" t="s">
        <v>430</v>
      </c>
    </row>
    <row r="61" spans="1:11" ht="15">
      <c r="A61" s="155">
        <v>84</v>
      </c>
      <c r="B61" s="156" t="s">
        <v>99</v>
      </c>
      <c r="C61" s="39">
        <v>0</v>
      </c>
      <c r="D61" s="94">
        <v>0</v>
      </c>
      <c r="E61" s="43">
        <v>4</v>
      </c>
      <c r="F61" s="80">
        <v>0.0027681660899653974</v>
      </c>
      <c r="G61" s="43">
        <v>2</v>
      </c>
      <c r="H61" s="80">
        <v>0.002325581395348837</v>
      </c>
      <c r="I61" s="96">
        <v>6</v>
      </c>
      <c r="J61" s="80">
        <v>0.0023781212841854932</v>
      </c>
      <c r="K61" s="254" t="s">
        <v>431</v>
      </c>
    </row>
    <row r="62" spans="1:11" ht="28.5">
      <c r="A62" s="155">
        <v>85</v>
      </c>
      <c r="B62" s="156" t="s">
        <v>100</v>
      </c>
      <c r="C62" s="39">
        <v>3</v>
      </c>
      <c r="D62" s="94">
        <v>0.01376146788990826</v>
      </c>
      <c r="E62" s="43">
        <v>4</v>
      </c>
      <c r="F62" s="80">
        <v>0.0027681660899653974</v>
      </c>
      <c r="G62" s="43">
        <v>3</v>
      </c>
      <c r="H62" s="80">
        <v>0.0034883720930232553</v>
      </c>
      <c r="I62" s="96">
        <v>10</v>
      </c>
      <c r="J62" s="80">
        <v>0.003963535473642489</v>
      </c>
      <c r="K62" s="254" t="s">
        <v>432</v>
      </c>
    </row>
    <row r="63" spans="1:11" ht="15.75" thickBot="1">
      <c r="A63" s="158">
        <v>89</v>
      </c>
      <c r="B63" s="159" t="s">
        <v>101</v>
      </c>
      <c r="C63" s="41">
        <v>0</v>
      </c>
      <c r="D63" s="99">
        <v>0</v>
      </c>
      <c r="E63" s="45">
        <v>4</v>
      </c>
      <c r="F63" s="86">
        <v>0.0027681660899653974</v>
      </c>
      <c r="G63" s="45">
        <v>1</v>
      </c>
      <c r="H63" s="86">
        <v>0.0011627906976744186</v>
      </c>
      <c r="I63" s="100">
        <v>5</v>
      </c>
      <c r="J63" s="86">
        <v>0.0019817677368212444</v>
      </c>
      <c r="K63" s="254" t="s">
        <v>433</v>
      </c>
    </row>
    <row r="64" spans="1:11" ht="15.75" thickBot="1">
      <c r="A64" s="153">
        <v>99</v>
      </c>
      <c r="B64" s="154" t="s">
        <v>102</v>
      </c>
      <c r="C64" s="88">
        <v>8</v>
      </c>
      <c r="D64" s="89">
        <v>0.03669724770642202</v>
      </c>
      <c r="E64" s="90">
        <v>96</v>
      </c>
      <c r="F64" s="70">
        <v>0.06643598615916955</v>
      </c>
      <c r="G64" s="90">
        <v>38</v>
      </c>
      <c r="H64" s="70">
        <v>0.044186046511627906</v>
      </c>
      <c r="I64" s="91">
        <v>142</v>
      </c>
      <c r="J64" s="70">
        <v>0.056282203725723345</v>
      </c>
      <c r="K64" s="254" t="s">
        <v>434</v>
      </c>
    </row>
    <row r="65" spans="1:11" ht="15.75" thickBot="1">
      <c r="A65" s="311" t="s">
        <v>103</v>
      </c>
      <c r="B65" s="325"/>
      <c r="C65" s="20">
        <v>218</v>
      </c>
      <c r="D65" s="168">
        <v>1</v>
      </c>
      <c r="E65" s="20">
        <v>1445</v>
      </c>
      <c r="F65" s="169">
        <v>1</v>
      </c>
      <c r="G65" s="20">
        <v>860</v>
      </c>
      <c r="H65" s="169">
        <v>1</v>
      </c>
      <c r="I65" s="170">
        <v>2523</v>
      </c>
      <c r="J65" s="169">
        <v>1</v>
      </c>
      <c r="K65" s="254" t="s">
        <v>435</v>
      </c>
    </row>
    <row r="67" spans="3:10" ht="15">
      <c r="C67" s="165">
        <f aca="true" t="shared" si="0" ref="C67:I67">SUM(C57:C64,C49:C55,C42:C47,C37:C40,C29:C35,C21:C27,C14:C19,C7:C12,C5)</f>
        <v>218</v>
      </c>
      <c r="D67" s="280">
        <f t="shared" si="0"/>
        <v>0.9999999999999999</v>
      </c>
      <c r="E67" s="165">
        <f t="shared" si="0"/>
        <v>1445</v>
      </c>
      <c r="F67" s="280">
        <f t="shared" si="0"/>
        <v>0.9999999999999999</v>
      </c>
      <c r="G67" s="165">
        <f t="shared" si="0"/>
        <v>860</v>
      </c>
      <c r="H67" s="280">
        <f t="shared" si="0"/>
        <v>1</v>
      </c>
      <c r="I67" s="261">
        <f t="shared" si="0"/>
        <v>2523</v>
      </c>
      <c r="J67" s="280">
        <f>SUM(J57:J64,J49:J55,J42:J47,J37:J40,J29:J35,J21:J27,J14:J19,J7:J12,J5)</f>
        <v>1</v>
      </c>
    </row>
  </sheetData>
  <sheetProtection/>
  <mergeCells count="9">
    <mergeCell ref="A65:B65"/>
    <mergeCell ref="A1:J1"/>
    <mergeCell ref="A2:A4"/>
    <mergeCell ref="B2:B4"/>
    <mergeCell ref="C2:H2"/>
    <mergeCell ref="I2:J3"/>
    <mergeCell ref="C3:D3"/>
    <mergeCell ref="E3:F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9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0.7109375" style="165" customWidth="1"/>
    <col min="2" max="2" width="100.7109375" style="165" customWidth="1"/>
    <col min="3" max="9" width="14.140625" style="165" customWidth="1"/>
    <col min="10" max="10" width="11.421875" style="254" customWidth="1"/>
    <col min="11" max="16384" width="9.140625" style="165" customWidth="1"/>
  </cols>
  <sheetData>
    <row r="1" spans="1:9" ht="24.75" customHeight="1" thickBot="1" thickTop="1">
      <c r="A1" s="326" t="s">
        <v>607</v>
      </c>
      <c r="B1" s="327"/>
      <c r="C1" s="327"/>
      <c r="D1" s="327"/>
      <c r="E1" s="327"/>
      <c r="F1" s="327"/>
      <c r="G1" s="327"/>
      <c r="H1" s="328"/>
      <c r="I1" s="341"/>
    </row>
    <row r="2" spans="1:9" ht="19.5" customHeight="1" thickBot="1" thickTop="1">
      <c r="A2" s="305" t="s">
        <v>30</v>
      </c>
      <c r="B2" s="308" t="s">
        <v>31</v>
      </c>
      <c r="C2" s="297" t="s">
        <v>111</v>
      </c>
      <c r="D2" s="298"/>
      <c r="E2" s="298"/>
      <c r="F2" s="298"/>
      <c r="G2" s="298"/>
      <c r="H2" s="342" t="s">
        <v>103</v>
      </c>
      <c r="I2" s="343"/>
    </row>
    <row r="3" spans="1:9" ht="19.5" customHeight="1">
      <c r="A3" s="306"/>
      <c r="B3" s="309"/>
      <c r="C3" s="346" t="s">
        <v>112</v>
      </c>
      <c r="D3" s="346"/>
      <c r="E3" s="346" t="s">
        <v>113</v>
      </c>
      <c r="F3" s="346"/>
      <c r="G3" s="276" t="s">
        <v>629</v>
      </c>
      <c r="H3" s="344"/>
      <c r="I3" s="345"/>
    </row>
    <row r="4" spans="1:9" ht="19.5" customHeight="1" thickBot="1">
      <c r="A4" s="307"/>
      <c r="B4" s="310"/>
      <c r="C4" s="34" t="s">
        <v>33</v>
      </c>
      <c r="D4" s="31" t="s">
        <v>34</v>
      </c>
      <c r="E4" s="15" t="s">
        <v>33</v>
      </c>
      <c r="F4" s="16" t="s">
        <v>34</v>
      </c>
      <c r="G4" s="282" t="s">
        <v>33</v>
      </c>
      <c r="H4" s="30" t="s">
        <v>33</v>
      </c>
      <c r="I4" s="16" t="s">
        <v>34</v>
      </c>
    </row>
    <row r="5" spans="1:10" ht="15.75" thickBot="1">
      <c r="A5" s="153" t="s">
        <v>35</v>
      </c>
      <c r="B5" s="154" t="s">
        <v>36</v>
      </c>
      <c r="C5" s="88">
        <v>86</v>
      </c>
      <c r="D5" s="89">
        <v>0.05870307167235495</v>
      </c>
      <c r="E5" s="90">
        <v>65</v>
      </c>
      <c r="F5" s="70">
        <v>0.06256015399422522</v>
      </c>
      <c r="G5" s="283">
        <v>0</v>
      </c>
      <c r="H5" s="102">
        <v>151</v>
      </c>
      <c r="I5" s="70">
        <v>0.05984938565200158</v>
      </c>
      <c r="J5" s="254" t="s">
        <v>392</v>
      </c>
    </row>
    <row r="6" spans="1:9" ht="15.75" thickBot="1">
      <c r="A6" s="153" t="s">
        <v>37</v>
      </c>
      <c r="B6" s="154" t="s">
        <v>38</v>
      </c>
      <c r="C6" s="88">
        <v>2</v>
      </c>
      <c r="D6" s="89">
        <v>0.0013651877133105802</v>
      </c>
      <c r="E6" s="90">
        <v>0</v>
      </c>
      <c r="F6" s="70">
        <v>0</v>
      </c>
      <c r="G6" s="283">
        <v>0</v>
      </c>
      <c r="H6" s="102">
        <v>5</v>
      </c>
      <c r="I6" s="70">
        <v>0.001981767736821245</v>
      </c>
    </row>
    <row r="7" spans="1:10" ht="15">
      <c r="A7" s="162">
        <v>10</v>
      </c>
      <c r="B7" s="163" t="s">
        <v>39</v>
      </c>
      <c r="C7" s="42">
        <v>0</v>
      </c>
      <c r="D7" s="92">
        <v>0</v>
      </c>
      <c r="E7" s="42">
        <v>0</v>
      </c>
      <c r="F7" s="71">
        <v>0</v>
      </c>
      <c r="G7" s="284">
        <v>0</v>
      </c>
      <c r="H7" s="93">
        <v>0</v>
      </c>
      <c r="I7" s="71">
        <v>0</v>
      </c>
      <c r="J7" s="254" t="s">
        <v>393</v>
      </c>
    </row>
    <row r="8" spans="1:10" ht="15">
      <c r="A8" s="155">
        <v>11</v>
      </c>
      <c r="B8" s="156" t="s">
        <v>40</v>
      </c>
      <c r="C8" s="39">
        <v>0</v>
      </c>
      <c r="D8" s="94">
        <v>0</v>
      </c>
      <c r="E8" s="39">
        <v>0</v>
      </c>
      <c r="F8" s="80">
        <v>0</v>
      </c>
      <c r="G8" s="285">
        <v>0</v>
      </c>
      <c r="H8" s="95">
        <v>0</v>
      </c>
      <c r="I8" s="80">
        <v>0</v>
      </c>
      <c r="J8" s="254" t="s">
        <v>566</v>
      </c>
    </row>
    <row r="9" spans="1:10" ht="15">
      <c r="A9" s="155">
        <v>12</v>
      </c>
      <c r="B9" s="156" t="s">
        <v>41</v>
      </c>
      <c r="C9" s="39">
        <v>0</v>
      </c>
      <c r="D9" s="94">
        <v>0</v>
      </c>
      <c r="E9" s="39">
        <v>0</v>
      </c>
      <c r="F9" s="80">
        <v>0</v>
      </c>
      <c r="G9" s="285">
        <v>0</v>
      </c>
      <c r="H9" s="95">
        <v>0</v>
      </c>
      <c r="I9" s="80">
        <v>0</v>
      </c>
      <c r="J9" s="254" t="s">
        <v>567</v>
      </c>
    </row>
    <row r="10" spans="1:10" ht="15">
      <c r="A10" s="155">
        <v>13</v>
      </c>
      <c r="B10" s="156" t="s">
        <v>42</v>
      </c>
      <c r="C10" s="39">
        <v>0</v>
      </c>
      <c r="D10" s="94">
        <v>0</v>
      </c>
      <c r="E10" s="39">
        <v>0</v>
      </c>
      <c r="F10" s="80">
        <v>0</v>
      </c>
      <c r="G10" s="285">
        <v>0</v>
      </c>
      <c r="H10" s="95">
        <v>0</v>
      </c>
      <c r="I10" s="80">
        <v>0</v>
      </c>
      <c r="J10" s="254" t="s">
        <v>394</v>
      </c>
    </row>
    <row r="11" spans="1:10" ht="15">
      <c r="A11" s="155">
        <v>14</v>
      </c>
      <c r="B11" s="156" t="s">
        <v>43</v>
      </c>
      <c r="C11" s="43">
        <v>1</v>
      </c>
      <c r="D11" s="94">
        <v>0.0006825938566552901</v>
      </c>
      <c r="E11" s="43">
        <v>0</v>
      </c>
      <c r="F11" s="80">
        <v>0</v>
      </c>
      <c r="G11" s="286">
        <v>0</v>
      </c>
      <c r="H11" s="103">
        <v>1</v>
      </c>
      <c r="I11" s="80">
        <v>0.00039635354736424893</v>
      </c>
      <c r="J11" s="254" t="s">
        <v>625</v>
      </c>
    </row>
    <row r="12" spans="1:10" ht="15.75" thickBot="1">
      <c r="A12" s="152">
        <v>19</v>
      </c>
      <c r="B12" s="157" t="s">
        <v>44</v>
      </c>
      <c r="C12" s="44">
        <v>1</v>
      </c>
      <c r="D12" s="97">
        <v>0.0006825938566552901</v>
      </c>
      <c r="E12" s="44">
        <v>3</v>
      </c>
      <c r="F12" s="83">
        <v>0.0028873917228103944</v>
      </c>
      <c r="G12" s="287">
        <v>0</v>
      </c>
      <c r="H12" s="104">
        <v>4</v>
      </c>
      <c r="I12" s="83">
        <v>0.0015854141894569957</v>
      </c>
      <c r="J12" s="254" t="s">
        <v>395</v>
      </c>
    </row>
    <row r="13" spans="1:9" ht="15.75" thickBot="1">
      <c r="A13" s="153" t="s">
        <v>45</v>
      </c>
      <c r="B13" s="154" t="s">
        <v>46</v>
      </c>
      <c r="C13" s="88">
        <v>1</v>
      </c>
      <c r="D13" s="89">
        <v>0</v>
      </c>
      <c r="E13" s="90">
        <v>0</v>
      </c>
      <c r="F13" s="70">
        <v>0</v>
      </c>
      <c r="G13" s="283">
        <v>0</v>
      </c>
      <c r="H13" s="102">
        <v>1</v>
      </c>
      <c r="I13" s="70">
        <v>0.00039635354736424893</v>
      </c>
    </row>
    <row r="14" spans="1:10" ht="15">
      <c r="A14" s="162">
        <v>20</v>
      </c>
      <c r="B14" s="163" t="s">
        <v>47</v>
      </c>
      <c r="C14" s="42">
        <v>1</v>
      </c>
      <c r="D14" s="92">
        <v>0.0006825938566552901</v>
      </c>
      <c r="E14" s="42">
        <v>0</v>
      </c>
      <c r="F14" s="71">
        <v>0</v>
      </c>
      <c r="G14" s="284">
        <v>0</v>
      </c>
      <c r="H14" s="93">
        <v>1</v>
      </c>
      <c r="I14" s="71">
        <v>0.00039635354736424893</v>
      </c>
      <c r="J14" s="254" t="s">
        <v>396</v>
      </c>
    </row>
    <row r="15" spans="1:10" ht="15">
      <c r="A15" s="155">
        <v>21</v>
      </c>
      <c r="B15" s="156" t="s">
        <v>48</v>
      </c>
      <c r="C15" s="39">
        <v>0</v>
      </c>
      <c r="D15" s="94">
        <v>0</v>
      </c>
      <c r="E15" s="39">
        <v>0</v>
      </c>
      <c r="F15" s="80">
        <v>0</v>
      </c>
      <c r="G15" s="285">
        <v>0</v>
      </c>
      <c r="H15" s="95">
        <v>0</v>
      </c>
      <c r="I15" s="80">
        <v>0</v>
      </c>
      <c r="J15" s="254" t="s">
        <v>397</v>
      </c>
    </row>
    <row r="16" spans="1:10" ht="15">
      <c r="A16" s="155">
        <v>22</v>
      </c>
      <c r="B16" s="156" t="s">
        <v>49</v>
      </c>
      <c r="C16" s="39">
        <v>0</v>
      </c>
      <c r="D16" s="94">
        <v>0</v>
      </c>
      <c r="E16" s="39">
        <v>0</v>
      </c>
      <c r="F16" s="80">
        <v>0</v>
      </c>
      <c r="G16" s="285">
        <v>0</v>
      </c>
      <c r="H16" s="95">
        <v>0</v>
      </c>
      <c r="I16" s="80">
        <v>0</v>
      </c>
      <c r="J16" s="254" t="s">
        <v>581</v>
      </c>
    </row>
    <row r="17" spans="1:10" ht="15">
      <c r="A17" s="155">
        <v>23</v>
      </c>
      <c r="B17" s="156" t="s">
        <v>50</v>
      </c>
      <c r="C17" s="39">
        <v>0</v>
      </c>
      <c r="D17" s="94">
        <v>0</v>
      </c>
      <c r="E17" s="39">
        <v>0</v>
      </c>
      <c r="F17" s="80">
        <v>0</v>
      </c>
      <c r="G17" s="285">
        <v>0</v>
      </c>
      <c r="H17" s="95">
        <v>0</v>
      </c>
      <c r="I17" s="80">
        <v>0</v>
      </c>
      <c r="J17" s="254" t="s">
        <v>568</v>
      </c>
    </row>
    <row r="18" spans="1:10" ht="15">
      <c r="A18" s="155">
        <v>24</v>
      </c>
      <c r="B18" s="156" t="s">
        <v>51</v>
      </c>
      <c r="C18" s="43">
        <v>0</v>
      </c>
      <c r="D18" s="94">
        <v>0</v>
      </c>
      <c r="E18" s="43">
        <v>0</v>
      </c>
      <c r="F18" s="80">
        <v>0</v>
      </c>
      <c r="G18" s="286">
        <v>0</v>
      </c>
      <c r="H18" s="103">
        <v>0</v>
      </c>
      <c r="I18" s="80">
        <v>0</v>
      </c>
      <c r="J18" s="254" t="s">
        <v>569</v>
      </c>
    </row>
    <row r="19" spans="1:10" ht="15.75" thickBot="1">
      <c r="A19" s="158">
        <v>29</v>
      </c>
      <c r="B19" s="159" t="s">
        <v>52</v>
      </c>
      <c r="C19" s="45">
        <v>0</v>
      </c>
      <c r="D19" s="99">
        <v>0</v>
      </c>
      <c r="E19" s="45">
        <v>0</v>
      </c>
      <c r="F19" s="86">
        <v>0</v>
      </c>
      <c r="G19" s="288">
        <v>0</v>
      </c>
      <c r="H19" s="105">
        <v>0</v>
      </c>
      <c r="I19" s="86">
        <v>0</v>
      </c>
      <c r="J19" s="254" t="s">
        <v>570</v>
      </c>
    </row>
    <row r="20" spans="1:9" ht="15.75" thickBot="1">
      <c r="A20" s="153" t="s">
        <v>53</v>
      </c>
      <c r="B20" s="154" t="s">
        <v>54</v>
      </c>
      <c r="C20" s="88">
        <v>54</v>
      </c>
      <c r="D20" s="89">
        <v>0.03686006825938567</v>
      </c>
      <c r="E20" s="69">
        <v>38</v>
      </c>
      <c r="F20" s="70">
        <v>0</v>
      </c>
      <c r="G20" s="289">
        <v>0</v>
      </c>
      <c r="H20" s="102">
        <v>92</v>
      </c>
      <c r="I20" s="70">
        <v>0.03646452635751091</v>
      </c>
    </row>
    <row r="21" spans="1:10" ht="15">
      <c r="A21" s="162">
        <v>30</v>
      </c>
      <c r="B21" s="163" t="s">
        <v>55</v>
      </c>
      <c r="C21" s="42">
        <v>11</v>
      </c>
      <c r="D21" s="92">
        <v>0.007508532423208191</v>
      </c>
      <c r="E21" s="42">
        <v>6</v>
      </c>
      <c r="F21" s="71">
        <v>0.005774783445620789</v>
      </c>
      <c r="G21" s="284">
        <v>0</v>
      </c>
      <c r="H21" s="93">
        <v>17</v>
      </c>
      <c r="I21" s="71">
        <v>0.006738010305192233</v>
      </c>
      <c r="J21" s="254" t="s">
        <v>398</v>
      </c>
    </row>
    <row r="22" spans="1:10" ht="15">
      <c r="A22" s="155">
        <v>31</v>
      </c>
      <c r="B22" s="156" t="s">
        <v>56</v>
      </c>
      <c r="C22" s="43">
        <v>0</v>
      </c>
      <c r="D22" s="94">
        <v>0</v>
      </c>
      <c r="E22" s="43">
        <v>1</v>
      </c>
      <c r="F22" s="80">
        <v>0.0009624639076034649</v>
      </c>
      <c r="G22" s="286">
        <v>0</v>
      </c>
      <c r="H22" s="103">
        <v>1</v>
      </c>
      <c r="I22" s="80">
        <v>0.00039635354736424893</v>
      </c>
      <c r="J22" s="254" t="s">
        <v>399</v>
      </c>
    </row>
    <row r="23" spans="1:9" ht="15">
      <c r="A23" s="155">
        <v>32</v>
      </c>
      <c r="B23" s="156" t="s">
        <v>57</v>
      </c>
      <c r="C23" s="43">
        <v>0</v>
      </c>
      <c r="D23" s="94">
        <v>0</v>
      </c>
      <c r="E23" s="43">
        <v>0</v>
      </c>
      <c r="F23" s="80">
        <v>0</v>
      </c>
      <c r="G23" s="286">
        <v>0</v>
      </c>
      <c r="H23" s="103">
        <v>0</v>
      </c>
      <c r="I23" s="80">
        <v>0</v>
      </c>
    </row>
    <row r="24" spans="1:10" ht="15">
      <c r="A24" s="155">
        <v>33</v>
      </c>
      <c r="B24" s="156" t="s">
        <v>58</v>
      </c>
      <c r="C24" s="39">
        <v>8</v>
      </c>
      <c r="D24" s="94">
        <v>0.005460750853242321</v>
      </c>
      <c r="E24" s="43">
        <v>4</v>
      </c>
      <c r="F24" s="80">
        <v>0.0038498556304138597</v>
      </c>
      <c r="G24" s="286">
        <v>0</v>
      </c>
      <c r="H24" s="103">
        <v>12</v>
      </c>
      <c r="I24" s="80">
        <v>0.0047562425683709865</v>
      </c>
      <c r="J24" s="254" t="s">
        <v>400</v>
      </c>
    </row>
    <row r="25" spans="1:10" ht="15">
      <c r="A25" s="155">
        <v>34</v>
      </c>
      <c r="B25" s="156" t="s">
        <v>59</v>
      </c>
      <c r="C25" s="39">
        <v>10</v>
      </c>
      <c r="D25" s="94">
        <v>0.0068259385665529</v>
      </c>
      <c r="E25" s="43">
        <v>4</v>
      </c>
      <c r="F25" s="80">
        <v>0.0038498556304138597</v>
      </c>
      <c r="G25" s="286">
        <v>0</v>
      </c>
      <c r="H25" s="103">
        <v>14</v>
      </c>
      <c r="I25" s="80">
        <v>0.005548949663099485</v>
      </c>
      <c r="J25" s="254" t="s">
        <v>401</v>
      </c>
    </row>
    <row r="26" spans="1:10" ht="15">
      <c r="A26" s="155">
        <v>35</v>
      </c>
      <c r="B26" s="156" t="s">
        <v>60</v>
      </c>
      <c r="C26" s="39">
        <v>24</v>
      </c>
      <c r="D26" s="94">
        <v>0.016382252559726963</v>
      </c>
      <c r="E26" s="43">
        <v>20</v>
      </c>
      <c r="F26" s="80">
        <v>0.019249278152069293</v>
      </c>
      <c r="G26" s="286">
        <v>0</v>
      </c>
      <c r="H26" s="103">
        <v>44</v>
      </c>
      <c r="I26" s="80">
        <v>0.01743955608402695</v>
      </c>
      <c r="J26" s="254" t="s">
        <v>402</v>
      </c>
    </row>
    <row r="27" spans="1:10" ht="15.75" thickBot="1">
      <c r="A27" s="152">
        <v>39</v>
      </c>
      <c r="B27" s="157" t="s">
        <v>61</v>
      </c>
      <c r="C27" s="44">
        <v>1</v>
      </c>
      <c r="D27" s="97">
        <v>0.0006825938566552901</v>
      </c>
      <c r="E27" s="44">
        <v>3</v>
      </c>
      <c r="F27" s="83">
        <v>0.0028873917228103944</v>
      </c>
      <c r="G27" s="287">
        <v>0</v>
      </c>
      <c r="H27" s="104">
        <v>4</v>
      </c>
      <c r="I27" s="83">
        <v>0.0015854141894569957</v>
      </c>
      <c r="J27" s="254" t="s">
        <v>403</v>
      </c>
    </row>
    <row r="28" spans="1:9" ht="29.25" thickBot="1">
      <c r="A28" s="153" t="s">
        <v>62</v>
      </c>
      <c r="B28" s="154" t="s">
        <v>63</v>
      </c>
      <c r="C28" s="88">
        <v>755</v>
      </c>
      <c r="D28" s="89">
        <v>0.515358361774744</v>
      </c>
      <c r="E28" s="69">
        <v>475</v>
      </c>
      <c r="F28" s="70">
        <v>0.45717035611164575</v>
      </c>
      <c r="G28" s="289">
        <v>9</v>
      </c>
      <c r="H28" s="102">
        <v>1239</v>
      </c>
      <c r="I28" s="70">
        <v>0.4910820451843044</v>
      </c>
    </row>
    <row r="29" spans="1:10" ht="28.5">
      <c r="A29" s="162">
        <v>40</v>
      </c>
      <c r="B29" s="163" t="s">
        <v>64</v>
      </c>
      <c r="C29" s="42">
        <v>95</v>
      </c>
      <c r="D29" s="92">
        <v>0.06484641638225255</v>
      </c>
      <c r="E29" s="42">
        <v>60</v>
      </c>
      <c r="F29" s="71">
        <v>0.05774783445620788</v>
      </c>
      <c r="G29" s="284">
        <v>2</v>
      </c>
      <c r="H29" s="93">
        <v>157</v>
      </c>
      <c r="I29" s="71">
        <v>0.06222750693618708</v>
      </c>
      <c r="J29" s="254" t="s">
        <v>404</v>
      </c>
    </row>
    <row r="30" spans="1:10" ht="28.5">
      <c r="A30" s="155">
        <v>41</v>
      </c>
      <c r="B30" s="156" t="s">
        <v>65</v>
      </c>
      <c r="C30" s="39">
        <v>2</v>
      </c>
      <c r="D30" s="94">
        <v>0.0013651877133105802</v>
      </c>
      <c r="E30" s="43">
        <v>3</v>
      </c>
      <c r="F30" s="80">
        <v>0.0028873917228103944</v>
      </c>
      <c r="G30" s="286">
        <v>0</v>
      </c>
      <c r="H30" s="103">
        <v>5</v>
      </c>
      <c r="I30" s="80">
        <v>0.0019817677368212444</v>
      </c>
      <c r="J30" s="254" t="s">
        <v>405</v>
      </c>
    </row>
    <row r="31" spans="1:10" ht="28.5">
      <c r="A31" s="155">
        <v>42</v>
      </c>
      <c r="B31" s="156" t="s">
        <v>66</v>
      </c>
      <c r="C31" s="39">
        <v>639</v>
      </c>
      <c r="D31" s="94">
        <v>0.43617747440273036</v>
      </c>
      <c r="E31" s="43">
        <v>399</v>
      </c>
      <c r="F31" s="80">
        <v>0.38402309913378246</v>
      </c>
      <c r="G31" s="286">
        <v>6</v>
      </c>
      <c r="H31" s="103">
        <v>1044</v>
      </c>
      <c r="I31" s="80">
        <v>0.41379310344827586</v>
      </c>
      <c r="J31" s="254" t="s">
        <v>406</v>
      </c>
    </row>
    <row r="32" spans="1:10" ht="28.5">
      <c r="A32" s="155">
        <v>43</v>
      </c>
      <c r="B32" s="156" t="s">
        <v>67</v>
      </c>
      <c r="C32" s="43">
        <v>0</v>
      </c>
      <c r="D32" s="94">
        <v>0</v>
      </c>
      <c r="E32" s="43">
        <v>1</v>
      </c>
      <c r="F32" s="80">
        <v>0.0009624639076034649</v>
      </c>
      <c r="G32" s="286">
        <v>1</v>
      </c>
      <c r="H32" s="103">
        <v>2</v>
      </c>
      <c r="I32" s="80">
        <v>0.0007927070947284979</v>
      </c>
      <c r="J32" s="254" t="s">
        <v>407</v>
      </c>
    </row>
    <row r="33" spans="1:10" ht="15">
      <c r="A33" s="155">
        <v>44</v>
      </c>
      <c r="B33" s="156" t="s">
        <v>68</v>
      </c>
      <c r="C33" s="39">
        <v>7</v>
      </c>
      <c r="D33" s="94">
        <v>0.00477815699658703</v>
      </c>
      <c r="E33" s="43">
        <v>5</v>
      </c>
      <c r="F33" s="80">
        <v>0.004812319538017323</v>
      </c>
      <c r="G33" s="286">
        <v>0</v>
      </c>
      <c r="H33" s="103">
        <v>12</v>
      </c>
      <c r="I33" s="80">
        <v>0.0047562425683709865</v>
      </c>
      <c r="J33" s="254" t="s">
        <v>408</v>
      </c>
    </row>
    <row r="34" spans="1:10" ht="15">
      <c r="A34" s="155">
        <v>45</v>
      </c>
      <c r="B34" s="156" t="s">
        <v>69</v>
      </c>
      <c r="C34" s="43">
        <v>0</v>
      </c>
      <c r="D34" s="94">
        <v>0</v>
      </c>
      <c r="E34" s="43">
        <v>0</v>
      </c>
      <c r="F34" s="80">
        <v>0</v>
      </c>
      <c r="G34" s="286">
        <v>0</v>
      </c>
      <c r="H34" s="103">
        <v>0</v>
      </c>
      <c r="I34" s="80">
        <v>0</v>
      </c>
      <c r="J34" s="254" t="s">
        <v>409</v>
      </c>
    </row>
    <row r="35" spans="1:10" ht="15.75" thickBot="1">
      <c r="A35" s="158">
        <v>49</v>
      </c>
      <c r="B35" s="159" t="s">
        <v>70</v>
      </c>
      <c r="C35" s="41">
        <v>12</v>
      </c>
      <c r="D35" s="99">
        <v>0.008191126279863481</v>
      </c>
      <c r="E35" s="45">
        <v>7</v>
      </c>
      <c r="F35" s="86">
        <v>0.006737247353224254</v>
      </c>
      <c r="G35" s="288">
        <v>0</v>
      </c>
      <c r="H35" s="105">
        <v>19</v>
      </c>
      <c r="I35" s="86">
        <v>0.007530717399920729</v>
      </c>
      <c r="J35" s="254" t="s">
        <v>410</v>
      </c>
    </row>
    <row r="36" spans="1:9" ht="15.75" thickBot="1">
      <c r="A36" s="153">
        <v>5</v>
      </c>
      <c r="B36" s="154" t="s">
        <v>71</v>
      </c>
      <c r="C36" s="88">
        <v>243</v>
      </c>
      <c r="D36" s="89">
        <v>0.1658703071672355</v>
      </c>
      <c r="E36" s="69">
        <v>227</v>
      </c>
      <c r="F36" s="70">
        <v>0.21847930702598653</v>
      </c>
      <c r="G36" s="289">
        <v>4</v>
      </c>
      <c r="H36" s="102">
        <v>474</v>
      </c>
      <c r="I36" s="70">
        <v>0.187871581450654</v>
      </c>
    </row>
    <row r="37" spans="1:10" ht="15">
      <c r="A37" s="162">
        <v>50</v>
      </c>
      <c r="B37" s="163" t="s">
        <v>72</v>
      </c>
      <c r="C37" s="42">
        <v>57</v>
      </c>
      <c r="D37" s="92">
        <v>0.03890784982935153</v>
      </c>
      <c r="E37" s="42">
        <v>62</v>
      </c>
      <c r="F37" s="71">
        <v>0.05967276227141483</v>
      </c>
      <c r="G37" s="284">
        <v>0</v>
      </c>
      <c r="H37" s="93">
        <v>119</v>
      </c>
      <c r="I37" s="71">
        <v>0.047166072136345626</v>
      </c>
      <c r="J37" s="254" t="s">
        <v>411</v>
      </c>
    </row>
    <row r="38" spans="1:10" ht="15">
      <c r="A38" s="155">
        <v>51</v>
      </c>
      <c r="B38" s="156" t="s">
        <v>73</v>
      </c>
      <c r="C38" s="39">
        <v>32</v>
      </c>
      <c r="D38" s="94">
        <v>0.021843003412969283</v>
      </c>
      <c r="E38" s="43">
        <v>25</v>
      </c>
      <c r="F38" s="80">
        <v>0.024061597690086624</v>
      </c>
      <c r="G38" s="286">
        <v>0</v>
      </c>
      <c r="H38" s="103">
        <v>57</v>
      </c>
      <c r="I38" s="80">
        <v>0.022592152199762187</v>
      </c>
      <c r="J38" s="254" t="s">
        <v>412</v>
      </c>
    </row>
    <row r="39" spans="1:10" ht="15">
      <c r="A39" s="155">
        <v>52</v>
      </c>
      <c r="B39" s="156" t="s">
        <v>74</v>
      </c>
      <c r="C39" s="39">
        <v>145</v>
      </c>
      <c r="D39" s="94">
        <v>0.09897610921501707</v>
      </c>
      <c r="E39" s="43">
        <v>131</v>
      </c>
      <c r="F39" s="80">
        <v>0.1260827718960539</v>
      </c>
      <c r="G39" s="286">
        <v>4</v>
      </c>
      <c r="H39" s="103">
        <v>280</v>
      </c>
      <c r="I39" s="80">
        <v>0.1109789932619897</v>
      </c>
      <c r="J39" s="254" t="s">
        <v>413</v>
      </c>
    </row>
    <row r="40" spans="1:10" ht="15.75" thickBot="1">
      <c r="A40" s="152">
        <v>59</v>
      </c>
      <c r="B40" s="157" t="s">
        <v>75</v>
      </c>
      <c r="C40" s="44">
        <v>9</v>
      </c>
      <c r="D40" s="97">
        <v>0.0061433447098976105</v>
      </c>
      <c r="E40" s="44">
        <v>9</v>
      </c>
      <c r="F40" s="83">
        <v>0.008662175168431183</v>
      </c>
      <c r="G40" s="287">
        <v>0</v>
      </c>
      <c r="H40" s="104">
        <v>18</v>
      </c>
      <c r="I40" s="83">
        <v>0.00713436385255648</v>
      </c>
      <c r="J40" s="254" t="s">
        <v>414</v>
      </c>
    </row>
    <row r="41" spans="1:9" ht="29.25" thickBot="1">
      <c r="A41" s="153" t="s">
        <v>76</v>
      </c>
      <c r="B41" s="154" t="s">
        <v>77</v>
      </c>
      <c r="C41" s="88">
        <v>180</v>
      </c>
      <c r="D41" s="89">
        <v>0.12286689419795221</v>
      </c>
      <c r="E41" s="69">
        <v>132</v>
      </c>
      <c r="F41" s="70">
        <v>0.12704523580365737</v>
      </c>
      <c r="G41" s="289">
        <v>3</v>
      </c>
      <c r="H41" s="102">
        <v>315</v>
      </c>
      <c r="I41" s="70">
        <v>0.12485136741973843</v>
      </c>
    </row>
    <row r="42" spans="1:10" ht="28.5">
      <c r="A42" s="162">
        <v>60</v>
      </c>
      <c r="B42" s="163" t="s">
        <v>78</v>
      </c>
      <c r="C42" s="42">
        <v>4</v>
      </c>
      <c r="D42" s="92">
        <v>0.0027303754266211604</v>
      </c>
      <c r="E42" s="42">
        <v>4</v>
      </c>
      <c r="F42" s="71">
        <v>0.0038498556304138597</v>
      </c>
      <c r="G42" s="284">
        <v>0</v>
      </c>
      <c r="H42" s="93">
        <v>8</v>
      </c>
      <c r="I42" s="71">
        <v>0.0031708283789139914</v>
      </c>
      <c r="J42" s="254" t="s">
        <v>415</v>
      </c>
    </row>
    <row r="43" spans="1:9" ht="15">
      <c r="A43" s="155">
        <v>61</v>
      </c>
      <c r="B43" s="156" t="s">
        <v>79</v>
      </c>
      <c r="C43" s="43">
        <v>0</v>
      </c>
      <c r="D43" s="94">
        <v>0</v>
      </c>
      <c r="E43" s="43">
        <v>0</v>
      </c>
      <c r="F43" s="80">
        <v>0</v>
      </c>
      <c r="G43" s="286">
        <v>0</v>
      </c>
      <c r="H43" s="103">
        <v>0</v>
      </c>
      <c r="I43" s="80">
        <v>0</v>
      </c>
    </row>
    <row r="44" spans="1:10" ht="15">
      <c r="A44" s="155">
        <v>62</v>
      </c>
      <c r="B44" s="156" t="s">
        <v>80</v>
      </c>
      <c r="C44" s="43">
        <v>0</v>
      </c>
      <c r="D44" s="94">
        <v>0</v>
      </c>
      <c r="E44" s="43">
        <v>0</v>
      </c>
      <c r="F44" s="80">
        <v>0</v>
      </c>
      <c r="G44" s="286">
        <v>0</v>
      </c>
      <c r="H44" s="103">
        <v>0</v>
      </c>
      <c r="I44" s="80">
        <v>0</v>
      </c>
      <c r="J44" s="254" t="s">
        <v>416</v>
      </c>
    </row>
    <row r="45" spans="1:10" ht="15">
      <c r="A45" s="155">
        <v>63</v>
      </c>
      <c r="B45" s="156" t="s">
        <v>81</v>
      </c>
      <c r="C45" s="39">
        <v>145</v>
      </c>
      <c r="D45" s="94">
        <v>0.09897610921501707</v>
      </c>
      <c r="E45" s="43">
        <v>96</v>
      </c>
      <c r="F45" s="80">
        <v>0.09239653512993262</v>
      </c>
      <c r="G45" s="286">
        <v>2</v>
      </c>
      <c r="H45" s="103">
        <v>243</v>
      </c>
      <c r="I45" s="80">
        <v>0.09631391200951249</v>
      </c>
      <c r="J45" s="254" t="s">
        <v>417</v>
      </c>
    </row>
    <row r="46" spans="1:10" ht="15">
      <c r="A46" s="155">
        <v>64</v>
      </c>
      <c r="B46" s="156" t="s">
        <v>82</v>
      </c>
      <c r="C46" s="39">
        <v>28</v>
      </c>
      <c r="D46" s="94">
        <v>0.01911262798634812</v>
      </c>
      <c r="E46" s="43">
        <v>27</v>
      </c>
      <c r="F46" s="80">
        <v>0.02598652550529355</v>
      </c>
      <c r="G46" s="286">
        <v>1</v>
      </c>
      <c r="H46" s="103">
        <v>56</v>
      </c>
      <c r="I46" s="80">
        <v>0.02219579865239794</v>
      </c>
      <c r="J46" s="254" t="s">
        <v>418</v>
      </c>
    </row>
    <row r="47" spans="1:10" ht="15.75" thickBot="1">
      <c r="A47" s="158">
        <v>69</v>
      </c>
      <c r="B47" s="159" t="s">
        <v>83</v>
      </c>
      <c r="C47" s="45">
        <v>3</v>
      </c>
      <c r="D47" s="99">
        <v>0.0020477815699658703</v>
      </c>
      <c r="E47" s="45">
        <v>5</v>
      </c>
      <c r="F47" s="86">
        <v>0.004812319538017323</v>
      </c>
      <c r="G47" s="288">
        <v>0</v>
      </c>
      <c r="H47" s="105">
        <v>8</v>
      </c>
      <c r="I47" s="86">
        <v>0.0031708283789139914</v>
      </c>
      <c r="J47" s="254" t="s">
        <v>419</v>
      </c>
    </row>
    <row r="48" spans="1:9" ht="29.25" thickBot="1">
      <c r="A48" s="153" t="s">
        <v>84</v>
      </c>
      <c r="B48" s="154" t="s">
        <v>85</v>
      </c>
      <c r="C48" s="88">
        <v>27</v>
      </c>
      <c r="D48" s="89">
        <v>0.018430034129692834</v>
      </c>
      <c r="E48" s="69">
        <v>19</v>
      </c>
      <c r="F48" s="70">
        <v>0</v>
      </c>
      <c r="G48" s="289">
        <v>0</v>
      </c>
      <c r="H48" s="102">
        <v>46</v>
      </c>
      <c r="I48" s="70">
        <v>0.01823226317875545</v>
      </c>
    </row>
    <row r="49" spans="1:10" ht="28.5">
      <c r="A49" s="162">
        <v>70</v>
      </c>
      <c r="B49" s="163" t="s">
        <v>86</v>
      </c>
      <c r="C49" s="42">
        <v>7</v>
      </c>
      <c r="D49" s="92">
        <v>0.00477815699658703</v>
      </c>
      <c r="E49" s="42">
        <v>5</v>
      </c>
      <c r="F49" s="71">
        <v>0.004812319538017323</v>
      </c>
      <c r="G49" s="284">
        <v>0</v>
      </c>
      <c r="H49" s="93">
        <v>12</v>
      </c>
      <c r="I49" s="71">
        <v>0.0047562425683709865</v>
      </c>
      <c r="J49" s="254" t="s">
        <v>420</v>
      </c>
    </row>
    <row r="50" spans="1:10" ht="15">
      <c r="A50" s="155">
        <v>71</v>
      </c>
      <c r="B50" s="156" t="s">
        <v>87</v>
      </c>
      <c r="C50" s="39">
        <v>0</v>
      </c>
      <c r="D50" s="94">
        <v>0</v>
      </c>
      <c r="E50" s="43">
        <v>2</v>
      </c>
      <c r="F50" s="80">
        <v>0.0019249278152069298</v>
      </c>
      <c r="G50" s="286">
        <v>0</v>
      </c>
      <c r="H50" s="103">
        <v>2</v>
      </c>
      <c r="I50" s="80">
        <v>0.0007927070947284979</v>
      </c>
      <c r="J50" s="254" t="s">
        <v>421</v>
      </c>
    </row>
    <row r="51" spans="1:10" ht="15">
      <c r="A51" s="155">
        <v>72</v>
      </c>
      <c r="B51" s="156" t="s">
        <v>88</v>
      </c>
      <c r="C51" s="39">
        <v>1</v>
      </c>
      <c r="D51" s="94">
        <v>0.0006825938566552901</v>
      </c>
      <c r="E51" s="43">
        <v>0</v>
      </c>
      <c r="F51" s="80">
        <v>0</v>
      </c>
      <c r="G51" s="286">
        <v>0</v>
      </c>
      <c r="H51" s="103">
        <v>1</v>
      </c>
      <c r="I51" s="80">
        <v>0.00039635354736424893</v>
      </c>
      <c r="J51" s="254" t="s">
        <v>422</v>
      </c>
    </row>
    <row r="52" spans="1:10" ht="15">
      <c r="A52" s="155">
        <v>73</v>
      </c>
      <c r="B52" s="156" t="s">
        <v>89</v>
      </c>
      <c r="C52" s="43">
        <v>0</v>
      </c>
      <c r="D52" s="94">
        <v>0</v>
      </c>
      <c r="E52" s="43">
        <v>0</v>
      </c>
      <c r="F52" s="80">
        <v>0</v>
      </c>
      <c r="G52" s="286">
        <v>0</v>
      </c>
      <c r="H52" s="103">
        <v>0</v>
      </c>
      <c r="I52" s="80">
        <v>0</v>
      </c>
      <c r="J52" s="254" t="s">
        <v>423</v>
      </c>
    </row>
    <row r="53" spans="1:10" ht="15">
      <c r="A53" s="155">
        <v>74</v>
      </c>
      <c r="B53" s="156" t="s">
        <v>90</v>
      </c>
      <c r="C53" s="43">
        <v>2</v>
      </c>
      <c r="D53" s="94">
        <v>0.0013651877133105802</v>
      </c>
      <c r="E53" s="43">
        <v>0</v>
      </c>
      <c r="F53" s="80">
        <v>0</v>
      </c>
      <c r="G53" s="286">
        <v>0</v>
      </c>
      <c r="H53" s="103">
        <v>2</v>
      </c>
      <c r="I53" s="80">
        <v>0.0007927070947284979</v>
      </c>
      <c r="J53" s="254" t="s">
        <v>424</v>
      </c>
    </row>
    <row r="54" spans="1:10" ht="15">
      <c r="A54" s="155">
        <v>75</v>
      </c>
      <c r="B54" s="156" t="s">
        <v>91</v>
      </c>
      <c r="C54" s="39">
        <v>16</v>
      </c>
      <c r="D54" s="94">
        <v>0.010921501706484642</v>
      </c>
      <c r="E54" s="43">
        <v>10</v>
      </c>
      <c r="F54" s="80">
        <v>0.009624639076034646</v>
      </c>
      <c r="G54" s="286">
        <v>0</v>
      </c>
      <c r="H54" s="103">
        <v>26</v>
      </c>
      <c r="I54" s="80">
        <v>0.010305192231470472</v>
      </c>
      <c r="J54" s="254" t="s">
        <v>425</v>
      </c>
    </row>
    <row r="55" spans="1:10" ht="15.75" thickBot="1">
      <c r="A55" s="152">
        <v>79</v>
      </c>
      <c r="B55" s="157" t="s">
        <v>92</v>
      </c>
      <c r="C55" s="40">
        <v>1</v>
      </c>
      <c r="D55" s="97">
        <v>0.0006825938566552901</v>
      </c>
      <c r="E55" s="44">
        <v>2</v>
      </c>
      <c r="F55" s="83">
        <v>0.0019249278152069298</v>
      </c>
      <c r="G55" s="287">
        <v>0</v>
      </c>
      <c r="H55" s="104">
        <v>3</v>
      </c>
      <c r="I55" s="83">
        <v>0.0011890606420927466</v>
      </c>
      <c r="J55" s="254" t="s">
        <v>426</v>
      </c>
    </row>
    <row r="56" spans="1:9" ht="15.75" thickBot="1">
      <c r="A56" s="153" t="s">
        <v>93</v>
      </c>
      <c r="B56" s="154" t="s">
        <v>94</v>
      </c>
      <c r="C56" s="88">
        <v>34</v>
      </c>
      <c r="D56" s="89">
        <v>0.023208191126279865</v>
      </c>
      <c r="E56" s="69">
        <v>22</v>
      </c>
      <c r="F56" s="70">
        <v>0.021174205967276226</v>
      </c>
      <c r="G56" s="289">
        <v>2</v>
      </c>
      <c r="H56" s="102">
        <v>58</v>
      </c>
      <c r="I56" s="70">
        <v>0.022988505747126436</v>
      </c>
    </row>
    <row r="57" spans="1:10" ht="15">
      <c r="A57" s="162">
        <v>80</v>
      </c>
      <c r="B57" s="163" t="s">
        <v>95</v>
      </c>
      <c r="C57" s="42">
        <v>3</v>
      </c>
      <c r="D57" s="92">
        <v>0.0020477815699658703</v>
      </c>
      <c r="E57" s="42">
        <v>4</v>
      </c>
      <c r="F57" s="71">
        <v>0.0038498556304138597</v>
      </c>
      <c r="G57" s="284">
        <v>1</v>
      </c>
      <c r="H57" s="93">
        <v>8</v>
      </c>
      <c r="I57" s="71">
        <v>0.0031708283789139914</v>
      </c>
      <c r="J57" s="254" t="s">
        <v>427</v>
      </c>
    </row>
    <row r="58" spans="1:10" ht="15">
      <c r="A58" s="155">
        <v>81</v>
      </c>
      <c r="B58" s="156" t="s">
        <v>96</v>
      </c>
      <c r="C58" s="43">
        <v>12</v>
      </c>
      <c r="D58" s="94">
        <v>0.008191126279863481</v>
      </c>
      <c r="E58" s="43">
        <v>9</v>
      </c>
      <c r="F58" s="80">
        <v>0.008662175168431183</v>
      </c>
      <c r="G58" s="286">
        <v>1</v>
      </c>
      <c r="H58" s="103">
        <v>22</v>
      </c>
      <c r="I58" s="80">
        <v>0.008719778042013475</v>
      </c>
      <c r="J58" s="254" t="s">
        <v>428</v>
      </c>
    </row>
    <row r="59" spans="1:10" ht="15">
      <c r="A59" s="155">
        <v>82</v>
      </c>
      <c r="B59" s="156" t="s">
        <v>97</v>
      </c>
      <c r="C59" s="43">
        <v>0</v>
      </c>
      <c r="D59" s="94">
        <v>0</v>
      </c>
      <c r="E59" s="43">
        <v>1</v>
      </c>
      <c r="F59" s="80">
        <v>0.0009624639076034649</v>
      </c>
      <c r="G59" s="286">
        <v>0</v>
      </c>
      <c r="H59" s="103">
        <v>1</v>
      </c>
      <c r="I59" s="80">
        <v>0.00039635354736424893</v>
      </c>
      <c r="J59" s="254" t="s">
        <v>429</v>
      </c>
    </row>
    <row r="60" spans="1:10" ht="28.5">
      <c r="A60" s="155">
        <v>83</v>
      </c>
      <c r="B60" s="156" t="s">
        <v>98</v>
      </c>
      <c r="C60" s="39">
        <v>5</v>
      </c>
      <c r="D60" s="94">
        <v>0.00341296928327645</v>
      </c>
      <c r="E60" s="43">
        <v>1</v>
      </c>
      <c r="F60" s="80">
        <v>0.0009624639076034649</v>
      </c>
      <c r="G60" s="286">
        <v>0</v>
      </c>
      <c r="H60" s="103">
        <v>6</v>
      </c>
      <c r="I60" s="80">
        <v>0.0023781212841854932</v>
      </c>
      <c r="J60" s="254" t="s">
        <v>430</v>
      </c>
    </row>
    <row r="61" spans="1:10" ht="15">
      <c r="A61" s="155">
        <v>84</v>
      </c>
      <c r="B61" s="156" t="s">
        <v>99</v>
      </c>
      <c r="C61" s="39">
        <v>3</v>
      </c>
      <c r="D61" s="94">
        <v>0.0020477815699658703</v>
      </c>
      <c r="E61" s="43">
        <v>3</v>
      </c>
      <c r="F61" s="80">
        <v>0.0028873917228103944</v>
      </c>
      <c r="G61" s="286">
        <v>0</v>
      </c>
      <c r="H61" s="103">
        <v>6</v>
      </c>
      <c r="I61" s="80">
        <v>0.0023781212841854932</v>
      </c>
      <c r="J61" s="254" t="s">
        <v>431</v>
      </c>
    </row>
    <row r="62" spans="1:10" ht="28.5">
      <c r="A62" s="155">
        <v>85</v>
      </c>
      <c r="B62" s="156" t="s">
        <v>100</v>
      </c>
      <c r="C62" s="39">
        <v>7</v>
      </c>
      <c r="D62" s="94">
        <v>0.00477815699658703</v>
      </c>
      <c r="E62" s="43">
        <v>3</v>
      </c>
      <c r="F62" s="80">
        <v>0.0028873917228103944</v>
      </c>
      <c r="G62" s="286">
        <v>0</v>
      </c>
      <c r="H62" s="103">
        <v>10</v>
      </c>
      <c r="I62" s="80">
        <v>0.003963535473642489</v>
      </c>
      <c r="J62" s="254" t="s">
        <v>432</v>
      </c>
    </row>
    <row r="63" spans="1:10" ht="15.75" thickBot="1">
      <c r="A63" s="158">
        <v>89</v>
      </c>
      <c r="B63" s="159" t="s">
        <v>101</v>
      </c>
      <c r="C63" s="41">
        <v>4</v>
      </c>
      <c r="D63" s="99">
        <v>0.0027303754266211604</v>
      </c>
      <c r="E63" s="45">
        <v>1</v>
      </c>
      <c r="F63" s="86">
        <v>0.0009624639076034649</v>
      </c>
      <c r="G63" s="288">
        <v>0</v>
      </c>
      <c r="H63" s="105">
        <v>5</v>
      </c>
      <c r="I63" s="86">
        <v>0.0019817677368212444</v>
      </c>
      <c r="J63" s="254" t="s">
        <v>433</v>
      </c>
    </row>
    <row r="64" spans="1:10" ht="15.75" thickBot="1">
      <c r="A64" s="153">
        <v>99</v>
      </c>
      <c r="B64" s="154" t="s">
        <v>102</v>
      </c>
      <c r="C64" s="88">
        <v>83</v>
      </c>
      <c r="D64" s="89">
        <v>0.05665529010238908</v>
      </c>
      <c r="E64" s="90">
        <v>58</v>
      </c>
      <c r="F64" s="70">
        <v>0.05582290664100096</v>
      </c>
      <c r="G64" s="283">
        <v>1</v>
      </c>
      <c r="H64" s="102">
        <v>142</v>
      </c>
      <c r="I64" s="70">
        <v>0.056282203725723345</v>
      </c>
      <c r="J64" s="254" t="s">
        <v>434</v>
      </c>
    </row>
    <row r="65" spans="1:10" ht="15.75" thickBot="1">
      <c r="A65" s="311" t="s">
        <v>103</v>
      </c>
      <c r="B65" s="325"/>
      <c r="C65" s="20">
        <v>1465</v>
      </c>
      <c r="D65" s="168">
        <v>1</v>
      </c>
      <c r="E65" s="20">
        <v>1039</v>
      </c>
      <c r="F65" s="169">
        <v>1</v>
      </c>
      <c r="G65" s="290">
        <v>19</v>
      </c>
      <c r="H65" s="170">
        <v>2523</v>
      </c>
      <c r="I65" s="169">
        <v>1</v>
      </c>
      <c r="J65" s="254" t="s">
        <v>435</v>
      </c>
    </row>
    <row r="66" spans="1:9" ht="15">
      <c r="A66" s="106"/>
      <c r="B66" s="106"/>
      <c r="C66" s="107"/>
      <c r="D66" s="108"/>
      <c r="E66" s="107"/>
      <c r="F66" s="108"/>
      <c r="G66" s="107"/>
      <c r="H66" s="107"/>
      <c r="I66" s="108"/>
    </row>
    <row r="67" spans="1:9" ht="15">
      <c r="A67" s="10" t="s">
        <v>114</v>
      </c>
      <c r="B67" s="9"/>
      <c r="C67" s="9">
        <f aca="true" t="shared" si="0" ref="C67:I67">SUM(C57:C64,C49:C55,C42:C47,C37:C40,C29:C35,C21:C27,C14:C19,C7:C12,C5)</f>
        <v>1465</v>
      </c>
      <c r="D67" s="278">
        <f t="shared" si="0"/>
        <v>0.9999999999999998</v>
      </c>
      <c r="E67" s="9">
        <f t="shared" si="0"/>
        <v>1039</v>
      </c>
      <c r="F67" s="278">
        <f t="shared" si="0"/>
        <v>1</v>
      </c>
      <c r="G67" s="9">
        <f>SUM(G57:G64,G49:G55,G42:G47,G37:G40,G29:G35,G21:G27,G14:G19,G7:G12,G5)</f>
        <v>19</v>
      </c>
      <c r="H67" s="267">
        <f t="shared" si="0"/>
        <v>2523</v>
      </c>
      <c r="I67" s="281">
        <f t="shared" si="0"/>
        <v>1</v>
      </c>
    </row>
    <row r="68" spans="1:9" ht="15">
      <c r="A68" s="11" t="s">
        <v>115</v>
      </c>
      <c r="B68" s="9"/>
      <c r="C68" s="267" t="s">
        <v>626</v>
      </c>
      <c r="D68" s="277" t="s">
        <v>626</v>
      </c>
      <c r="E68" s="9"/>
      <c r="F68" s="164"/>
      <c r="G68" s="9"/>
      <c r="H68" s="9"/>
      <c r="I68" s="9"/>
    </row>
    <row r="69" spans="1:9" ht="15">
      <c r="A69" s="11" t="s">
        <v>116</v>
      </c>
      <c r="B69" s="9"/>
      <c r="C69" s="9"/>
      <c r="D69" s="164"/>
      <c r="E69" s="9"/>
      <c r="F69" s="164"/>
      <c r="G69" s="9"/>
      <c r="H69" s="9"/>
      <c r="I69" s="9"/>
    </row>
    <row r="70" spans="1:9" ht="15">
      <c r="A70" s="11" t="s">
        <v>117</v>
      </c>
      <c r="B70" s="9"/>
      <c r="C70" s="9"/>
      <c r="D70" s="164"/>
      <c r="E70" s="9"/>
      <c r="F70" s="164"/>
      <c r="G70" s="9"/>
      <c r="H70" s="9"/>
      <c r="I70" s="9"/>
    </row>
    <row r="71" spans="1:9" ht="15">
      <c r="A71" s="11" t="s">
        <v>118</v>
      </c>
      <c r="B71" s="9"/>
      <c r="C71" s="9"/>
      <c r="D71" s="164"/>
      <c r="E71" s="9"/>
      <c r="F71" s="164"/>
      <c r="G71" s="9"/>
      <c r="H71" s="9"/>
      <c r="I71" s="9"/>
    </row>
    <row r="72" spans="1:9" ht="15">
      <c r="A72" s="11" t="s">
        <v>119</v>
      </c>
      <c r="B72" s="9"/>
      <c r="C72" s="9"/>
      <c r="D72" s="164"/>
      <c r="E72" s="9"/>
      <c r="F72" s="164"/>
      <c r="G72" s="9"/>
      <c r="H72" s="9"/>
      <c r="I72" s="9"/>
    </row>
    <row r="73" spans="1:9" ht="15">
      <c r="A73" s="9"/>
      <c r="B73" s="9"/>
      <c r="C73" s="9"/>
      <c r="D73" s="164"/>
      <c r="E73" s="9"/>
      <c r="F73" s="164"/>
      <c r="G73" s="9"/>
      <c r="H73" s="9"/>
      <c r="I73" s="9"/>
    </row>
    <row r="74" spans="1:9" ht="15">
      <c r="A74" s="9"/>
      <c r="B74" s="9"/>
      <c r="C74" s="9"/>
      <c r="D74" s="164"/>
      <c r="E74" s="9"/>
      <c r="F74" s="164"/>
      <c r="G74" s="9"/>
      <c r="H74" s="9"/>
      <c r="I74" s="9"/>
    </row>
    <row r="75" spans="1:9" ht="15">
      <c r="A75" s="9"/>
      <c r="B75" s="9"/>
      <c r="C75" s="9"/>
      <c r="D75" s="164"/>
      <c r="E75" s="9"/>
      <c r="F75" s="164"/>
      <c r="G75" s="9"/>
      <c r="H75" s="9"/>
      <c r="I75" s="9"/>
    </row>
    <row r="76" spans="1:9" ht="15">
      <c r="A76" s="9"/>
      <c r="B76" s="9"/>
      <c r="C76" s="9"/>
      <c r="D76" s="164"/>
      <c r="E76" s="9"/>
      <c r="F76" s="164"/>
      <c r="G76" s="9"/>
      <c r="H76" s="9"/>
      <c r="I76" s="9"/>
    </row>
    <row r="77" spans="1:9" ht="15">
      <c r="A77" s="9"/>
      <c r="B77" s="9"/>
      <c r="C77" s="9"/>
      <c r="D77" s="164"/>
      <c r="E77" s="9"/>
      <c r="F77" s="164"/>
      <c r="G77" s="9"/>
      <c r="H77" s="9"/>
      <c r="I77" s="9"/>
    </row>
    <row r="78" spans="1:9" ht="15">
      <c r="A78" s="9"/>
      <c r="B78" s="9"/>
      <c r="C78" s="9"/>
      <c r="D78" s="164"/>
      <c r="E78" s="9"/>
      <c r="F78" s="164"/>
      <c r="G78" s="9"/>
      <c r="H78" s="9"/>
      <c r="I78" s="9"/>
    </row>
    <row r="79" spans="1:9" ht="15">
      <c r="A79" s="9"/>
      <c r="B79" s="9"/>
      <c r="C79" s="9"/>
      <c r="D79" s="164"/>
      <c r="E79" s="9"/>
      <c r="F79" s="164"/>
      <c r="G79" s="9"/>
      <c r="H79" s="9"/>
      <c r="I79" s="9"/>
    </row>
  </sheetData>
  <sheetProtection/>
  <mergeCells count="8">
    <mergeCell ref="A65:B65"/>
    <mergeCell ref="A1:I1"/>
    <mergeCell ref="A2:A4"/>
    <mergeCell ref="B2:B4"/>
    <mergeCell ref="H2:I3"/>
    <mergeCell ref="C3:D3"/>
    <mergeCell ref="E3:F3"/>
    <mergeCell ref="C2:G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39"/>
  <sheetViews>
    <sheetView zoomScale="80" zoomScaleNormal="80" zoomScalePageLayoutView="0" workbookViewId="0" topLeftCell="A1">
      <selection activeCell="A1" sqref="A1:T1"/>
    </sheetView>
  </sheetViews>
  <sheetFormatPr defaultColWidth="9.140625" defaultRowHeight="15"/>
  <cols>
    <col min="1" max="1" width="10.7109375" style="165" customWidth="1"/>
    <col min="2" max="2" width="80.00390625" style="165" bestFit="1" customWidth="1"/>
    <col min="3" max="20" width="14.28125" style="165" customWidth="1"/>
    <col min="21" max="16384" width="9.140625" style="165" customWidth="1"/>
  </cols>
  <sheetData>
    <row r="1" spans="1:20" ht="24.75" customHeight="1" thickBot="1" thickTop="1">
      <c r="A1" s="326" t="s">
        <v>389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49"/>
    </row>
    <row r="2" spans="1:20" ht="24.75" customHeight="1" thickBot="1" thickTop="1">
      <c r="A2" s="326" t="s">
        <v>608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49"/>
    </row>
    <row r="3" spans="1:20" ht="19.5" customHeight="1" thickBot="1" thickTop="1">
      <c r="A3" s="316" t="s">
        <v>30</v>
      </c>
      <c r="B3" s="318" t="s">
        <v>120</v>
      </c>
      <c r="C3" s="297" t="s">
        <v>32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9"/>
    </row>
    <row r="4" spans="1:20" ht="19.5" customHeight="1">
      <c r="A4" s="316"/>
      <c r="B4" s="318"/>
      <c r="C4" s="347">
        <v>2012</v>
      </c>
      <c r="D4" s="348"/>
      <c r="E4" s="347">
        <v>2013</v>
      </c>
      <c r="F4" s="348"/>
      <c r="G4" s="347">
        <v>2014</v>
      </c>
      <c r="H4" s="348"/>
      <c r="I4" s="347">
        <v>2015</v>
      </c>
      <c r="J4" s="348"/>
      <c r="K4" s="347">
        <v>2016</v>
      </c>
      <c r="L4" s="348"/>
      <c r="M4" s="347">
        <v>2017</v>
      </c>
      <c r="N4" s="348"/>
      <c r="O4" s="347">
        <v>2018</v>
      </c>
      <c r="P4" s="348"/>
      <c r="Q4" s="347">
        <v>2019</v>
      </c>
      <c r="R4" s="348"/>
      <c r="S4" s="347">
        <v>2020</v>
      </c>
      <c r="T4" s="348"/>
    </row>
    <row r="5" spans="1:20" ht="19.5" customHeight="1" thickBot="1">
      <c r="A5" s="317"/>
      <c r="B5" s="319"/>
      <c r="C5" s="15" t="s">
        <v>33</v>
      </c>
      <c r="D5" s="16" t="s">
        <v>34</v>
      </c>
      <c r="E5" s="15" t="s">
        <v>33</v>
      </c>
      <c r="F5" s="16" t="s">
        <v>34</v>
      </c>
      <c r="G5" s="15" t="s">
        <v>33</v>
      </c>
      <c r="H5" s="16" t="s">
        <v>34</v>
      </c>
      <c r="I5" s="15" t="s">
        <v>33</v>
      </c>
      <c r="J5" s="16" t="s">
        <v>34</v>
      </c>
      <c r="K5" s="15" t="s">
        <v>33</v>
      </c>
      <c r="L5" s="16" t="s">
        <v>34</v>
      </c>
      <c r="M5" s="15" t="s">
        <v>33</v>
      </c>
      <c r="N5" s="16" t="s">
        <v>34</v>
      </c>
      <c r="O5" s="15" t="s">
        <v>33</v>
      </c>
      <c r="P5" s="16" t="s">
        <v>34</v>
      </c>
      <c r="Q5" s="15" t="s">
        <v>33</v>
      </c>
      <c r="R5" s="16" t="s">
        <v>34</v>
      </c>
      <c r="S5" s="15" t="s">
        <v>33</v>
      </c>
      <c r="T5" s="16" t="s">
        <v>34</v>
      </c>
    </row>
    <row r="6" spans="1:22" ht="15">
      <c r="A6" s="162" t="s">
        <v>121</v>
      </c>
      <c r="B6" s="156" t="s">
        <v>122</v>
      </c>
      <c r="C6" s="17">
        <v>232</v>
      </c>
      <c r="D6" s="171">
        <v>0.08943716268311488</v>
      </c>
      <c r="E6" s="17">
        <v>228</v>
      </c>
      <c r="F6" s="171">
        <v>0.087</v>
      </c>
      <c r="G6" s="17">
        <v>225</v>
      </c>
      <c r="H6" s="171">
        <v>0.09367194004995837</v>
      </c>
      <c r="I6" s="17">
        <v>238</v>
      </c>
      <c r="J6" s="171">
        <v>0.09059763989341454</v>
      </c>
      <c r="K6" s="17">
        <v>266</v>
      </c>
      <c r="L6" s="171">
        <v>0.09881129271916791</v>
      </c>
      <c r="M6" s="17">
        <v>263</v>
      </c>
      <c r="N6" s="171">
        <v>0.0944005743000718</v>
      </c>
      <c r="O6" s="17">
        <v>279</v>
      </c>
      <c r="P6" s="171">
        <v>0.10101375814627084</v>
      </c>
      <c r="Q6" s="17">
        <v>312</v>
      </c>
      <c r="R6" s="171">
        <v>0.09901618533798792</v>
      </c>
      <c r="S6" s="17">
        <v>223</v>
      </c>
      <c r="T6" s="171">
        <v>0.08838684106222751</v>
      </c>
      <c r="U6" s="257" t="s">
        <v>436</v>
      </c>
      <c r="V6" s="268" t="s">
        <v>436</v>
      </c>
    </row>
    <row r="7" spans="1:22" ht="28.5">
      <c r="A7" s="162" t="s">
        <v>123</v>
      </c>
      <c r="B7" s="156" t="s">
        <v>124</v>
      </c>
      <c r="C7" s="18">
        <v>317</v>
      </c>
      <c r="D7" s="172">
        <v>0.12220508866615266</v>
      </c>
      <c r="E7" s="18">
        <v>366</v>
      </c>
      <c r="F7" s="172">
        <v>0.13889943074003794</v>
      </c>
      <c r="G7" s="18">
        <v>282</v>
      </c>
      <c r="H7" s="172">
        <v>0.11740216486261448</v>
      </c>
      <c r="I7" s="18">
        <v>300</v>
      </c>
      <c r="J7" s="172">
        <v>0.11419870574800152</v>
      </c>
      <c r="K7" s="18">
        <v>338</v>
      </c>
      <c r="L7" s="172">
        <v>0.12555720653789001</v>
      </c>
      <c r="M7" s="18">
        <v>356</v>
      </c>
      <c r="N7" s="172">
        <v>0.12778176597272073</v>
      </c>
      <c r="O7" s="18">
        <v>332</v>
      </c>
      <c r="P7" s="172">
        <v>0.12020275162925415</v>
      </c>
      <c r="Q7" s="18">
        <v>302</v>
      </c>
      <c r="R7" s="172">
        <v>0.09584258965407808</v>
      </c>
      <c r="S7" s="18">
        <v>253</v>
      </c>
      <c r="T7" s="172">
        <v>0.10027744748315498</v>
      </c>
      <c r="U7" s="257" t="s">
        <v>437</v>
      </c>
      <c r="V7" s="268" t="s">
        <v>437</v>
      </c>
    </row>
    <row r="8" spans="1:22" ht="28.5">
      <c r="A8" s="162" t="s">
        <v>125</v>
      </c>
      <c r="B8" s="156" t="s">
        <v>126</v>
      </c>
      <c r="C8" s="18">
        <v>62</v>
      </c>
      <c r="D8" s="172">
        <v>0.023901310717039322</v>
      </c>
      <c r="E8" s="18">
        <v>67</v>
      </c>
      <c r="F8" s="172">
        <v>0.025426944971537004</v>
      </c>
      <c r="G8" s="18">
        <v>60</v>
      </c>
      <c r="H8" s="172">
        <v>0.02497918401332223</v>
      </c>
      <c r="I8" s="18">
        <v>71</v>
      </c>
      <c r="J8" s="172">
        <v>0.02702702702702703</v>
      </c>
      <c r="K8" s="18">
        <v>64</v>
      </c>
      <c r="L8" s="172">
        <v>0.0237741456166419</v>
      </c>
      <c r="M8" s="18">
        <v>70</v>
      </c>
      <c r="N8" s="172">
        <v>0.02512562814070352</v>
      </c>
      <c r="O8" s="18">
        <v>58</v>
      </c>
      <c r="P8" s="172">
        <v>0.020999275887038378</v>
      </c>
      <c r="Q8" s="18">
        <v>91</v>
      </c>
      <c r="R8" s="172">
        <v>0.02887972072357981</v>
      </c>
      <c r="S8" s="18">
        <v>61</v>
      </c>
      <c r="T8" s="172">
        <v>0.024177566389219182</v>
      </c>
      <c r="U8" s="257" t="s">
        <v>438</v>
      </c>
      <c r="V8" s="268" t="s">
        <v>438</v>
      </c>
    </row>
    <row r="9" spans="1:22" ht="28.5">
      <c r="A9" s="162" t="s">
        <v>127</v>
      </c>
      <c r="B9" s="156" t="s">
        <v>128</v>
      </c>
      <c r="C9" s="18">
        <v>12</v>
      </c>
      <c r="D9" s="172">
        <v>0.004626060138781804</v>
      </c>
      <c r="E9" s="18">
        <v>4</v>
      </c>
      <c r="F9" s="172">
        <v>0.0015180265654648956</v>
      </c>
      <c r="G9" s="18">
        <v>7</v>
      </c>
      <c r="H9" s="172">
        <v>0.0029142381348875937</v>
      </c>
      <c r="I9" s="18">
        <v>12</v>
      </c>
      <c r="J9" s="172">
        <v>0.004567948229920061</v>
      </c>
      <c r="K9" s="18">
        <v>9</v>
      </c>
      <c r="L9" s="172">
        <v>0.003343239227340267</v>
      </c>
      <c r="M9" s="18">
        <v>4</v>
      </c>
      <c r="N9" s="172">
        <v>0.0014357501794687725</v>
      </c>
      <c r="O9" s="18">
        <v>4</v>
      </c>
      <c r="P9" s="172">
        <v>0.001448225923244026</v>
      </c>
      <c r="Q9" s="18">
        <v>12</v>
      </c>
      <c r="R9" s="172">
        <v>0.0038083148206918436</v>
      </c>
      <c r="S9" s="18">
        <v>4</v>
      </c>
      <c r="T9" s="172">
        <v>0.0015854141894569957</v>
      </c>
      <c r="U9" s="257" t="s">
        <v>439</v>
      </c>
      <c r="V9" s="268" t="s">
        <v>439</v>
      </c>
    </row>
    <row r="10" spans="1:22" ht="15">
      <c r="A10" s="162" t="s">
        <v>129</v>
      </c>
      <c r="B10" s="156" t="s">
        <v>130</v>
      </c>
      <c r="C10" s="18">
        <v>4</v>
      </c>
      <c r="D10" s="172">
        <v>0.0015420200462606013</v>
      </c>
      <c r="E10" s="18">
        <v>1</v>
      </c>
      <c r="F10" s="172">
        <v>0.0003795066413662239</v>
      </c>
      <c r="G10" s="18">
        <v>3</v>
      </c>
      <c r="H10" s="172">
        <v>0.0012489592006661116</v>
      </c>
      <c r="I10" s="18">
        <v>0</v>
      </c>
      <c r="J10" s="172">
        <v>0</v>
      </c>
      <c r="K10" s="18">
        <v>1</v>
      </c>
      <c r="L10" s="172">
        <v>0.0003714710252600297</v>
      </c>
      <c r="M10" s="18">
        <v>0</v>
      </c>
      <c r="N10" s="172">
        <v>0</v>
      </c>
      <c r="O10" s="18">
        <v>4</v>
      </c>
      <c r="P10" s="172">
        <v>0.001448225923244026</v>
      </c>
      <c r="Q10" s="18">
        <v>2</v>
      </c>
      <c r="R10" s="172">
        <v>0.0006347191367819739</v>
      </c>
      <c r="S10" s="18">
        <v>3</v>
      </c>
      <c r="T10" s="172">
        <v>0.0011890606420927466</v>
      </c>
      <c r="U10" s="257" t="s">
        <v>440</v>
      </c>
      <c r="V10" s="272" t="s">
        <v>440</v>
      </c>
    </row>
    <row r="11" spans="1:22" ht="15">
      <c r="A11" s="162" t="s">
        <v>131</v>
      </c>
      <c r="B11" s="156" t="s">
        <v>132</v>
      </c>
      <c r="C11" s="18">
        <v>1</v>
      </c>
      <c r="D11" s="172">
        <v>0.00038550501156515033</v>
      </c>
      <c r="E11" s="18">
        <v>1</v>
      </c>
      <c r="F11" s="172">
        <v>0.0003795066413662239</v>
      </c>
      <c r="G11" s="18">
        <v>1</v>
      </c>
      <c r="H11" s="172">
        <v>0.00041631973355537054</v>
      </c>
      <c r="I11" s="18">
        <v>2</v>
      </c>
      <c r="J11" s="172">
        <v>0.0007613247049866769</v>
      </c>
      <c r="K11" s="18">
        <v>0</v>
      </c>
      <c r="L11" s="172">
        <v>0</v>
      </c>
      <c r="M11" s="18">
        <v>1</v>
      </c>
      <c r="N11" s="172">
        <v>0.0003589375448671931</v>
      </c>
      <c r="O11" s="18">
        <v>0</v>
      </c>
      <c r="P11" s="172">
        <v>0</v>
      </c>
      <c r="Q11" s="18">
        <v>2</v>
      </c>
      <c r="R11" s="172">
        <v>0.0006347191367819739</v>
      </c>
      <c r="S11" s="18">
        <v>0</v>
      </c>
      <c r="T11" s="172">
        <v>0</v>
      </c>
      <c r="U11" s="254" t="s">
        <v>571</v>
      </c>
      <c r="V11" s="268" t="s">
        <v>571</v>
      </c>
    </row>
    <row r="12" spans="1:22" ht="15">
      <c r="A12" s="162" t="s">
        <v>133</v>
      </c>
      <c r="B12" s="156" t="s">
        <v>134</v>
      </c>
      <c r="C12" s="18">
        <v>2</v>
      </c>
      <c r="D12" s="172">
        <v>0.0007710100231303007</v>
      </c>
      <c r="E12" s="18">
        <v>1</v>
      </c>
      <c r="F12" s="172">
        <v>0.0003795066413662239</v>
      </c>
      <c r="G12" s="18">
        <v>0</v>
      </c>
      <c r="H12" s="172">
        <v>0</v>
      </c>
      <c r="I12" s="18">
        <v>0</v>
      </c>
      <c r="J12" s="172">
        <v>0</v>
      </c>
      <c r="K12" s="18">
        <v>1</v>
      </c>
      <c r="L12" s="172">
        <v>0.0003714710252600297</v>
      </c>
      <c r="M12" s="18">
        <v>2</v>
      </c>
      <c r="N12" s="172">
        <v>0.0007178750897343862</v>
      </c>
      <c r="O12" s="18">
        <v>0</v>
      </c>
      <c r="P12" s="172">
        <v>0</v>
      </c>
      <c r="Q12" s="18">
        <v>3</v>
      </c>
      <c r="R12" s="172">
        <v>0.0009520787051729609</v>
      </c>
      <c r="S12" s="18">
        <v>1</v>
      </c>
      <c r="T12" s="172">
        <v>0.00039635354736424893</v>
      </c>
      <c r="U12" s="257" t="s">
        <v>441</v>
      </c>
      <c r="V12" s="268" t="s">
        <v>441</v>
      </c>
    </row>
    <row r="13" spans="1:22" ht="15">
      <c r="A13" s="162" t="s">
        <v>135</v>
      </c>
      <c r="B13" s="156" t="s">
        <v>136</v>
      </c>
      <c r="C13" s="18">
        <v>1</v>
      </c>
      <c r="D13" s="172">
        <v>0.00038550501156515033</v>
      </c>
      <c r="E13" s="18">
        <v>0</v>
      </c>
      <c r="F13" s="172">
        <v>0</v>
      </c>
      <c r="G13" s="18">
        <v>0</v>
      </c>
      <c r="H13" s="172">
        <v>0</v>
      </c>
      <c r="I13" s="18">
        <v>0</v>
      </c>
      <c r="J13" s="172">
        <v>0</v>
      </c>
      <c r="K13" s="18">
        <v>0</v>
      </c>
      <c r="L13" s="172">
        <v>0</v>
      </c>
      <c r="M13" s="18">
        <v>1</v>
      </c>
      <c r="N13" s="172">
        <v>0.0003589375448671931</v>
      </c>
      <c r="O13" s="18">
        <v>1</v>
      </c>
      <c r="P13" s="172">
        <v>0.0003620564808110065</v>
      </c>
      <c r="Q13" s="18">
        <v>0</v>
      </c>
      <c r="R13" s="172">
        <v>0</v>
      </c>
      <c r="S13" s="18">
        <v>0</v>
      </c>
      <c r="T13" s="172">
        <v>0</v>
      </c>
      <c r="U13" s="254" t="s">
        <v>572</v>
      </c>
      <c r="V13" s="268" t="s">
        <v>572</v>
      </c>
    </row>
    <row r="14" spans="1:21" ht="15">
      <c r="A14" s="162" t="s">
        <v>137</v>
      </c>
      <c r="B14" s="156" t="s">
        <v>138</v>
      </c>
      <c r="C14" s="18">
        <v>1</v>
      </c>
      <c r="D14" s="172">
        <v>0.00038550501156515033</v>
      </c>
      <c r="E14" s="18">
        <v>0</v>
      </c>
      <c r="F14" s="172">
        <v>0</v>
      </c>
      <c r="G14" s="18">
        <v>0</v>
      </c>
      <c r="H14" s="172">
        <v>0</v>
      </c>
      <c r="I14" s="18">
        <v>1</v>
      </c>
      <c r="J14" s="172">
        <v>0.00038066235249333843</v>
      </c>
      <c r="K14" s="18">
        <v>0</v>
      </c>
      <c r="L14" s="172">
        <v>0</v>
      </c>
      <c r="M14" s="18">
        <v>0</v>
      </c>
      <c r="N14" s="172">
        <v>0</v>
      </c>
      <c r="O14" s="18">
        <v>0</v>
      </c>
      <c r="P14" s="172">
        <v>0</v>
      </c>
      <c r="Q14" s="18">
        <v>0</v>
      </c>
      <c r="R14" s="172">
        <v>0</v>
      </c>
      <c r="S14" s="18">
        <v>0</v>
      </c>
      <c r="T14" s="172">
        <v>0</v>
      </c>
      <c r="U14" s="254"/>
    </row>
    <row r="15" spans="1:22" ht="15">
      <c r="A15" s="162" t="s">
        <v>139</v>
      </c>
      <c r="B15" s="156" t="s">
        <v>140</v>
      </c>
      <c r="C15" s="18">
        <v>4</v>
      </c>
      <c r="D15" s="172">
        <v>0.0015420200462606013</v>
      </c>
      <c r="E15" s="18">
        <v>0</v>
      </c>
      <c r="F15" s="172">
        <v>0</v>
      </c>
      <c r="G15" s="18">
        <v>2</v>
      </c>
      <c r="H15" s="172">
        <v>0.0008326394671107411</v>
      </c>
      <c r="I15" s="18">
        <v>1</v>
      </c>
      <c r="J15" s="172">
        <v>0.00038066235249333843</v>
      </c>
      <c r="K15" s="18">
        <v>1</v>
      </c>
      <c r="L15" s="172">
        <v>0.0003714710252600297</v>
      </c>
      <c r="M15" s="18">
        <v>0</v>
      </c>
      <c r="N15" s="172">
        <v>0</v>
      </c>
      <c r="O15" s="18">
        <v>1</v>
      </c>
      <c r="P15" s="172">
        <v>0.0003620564808110065</v>
      </c>
      <c r="Q15" s="18">
        <v>2</v>
      </c>
      <c r="R15" s="172">
        <v>0.0006347191367819739</v>
      </c>
      <c r="S15" s="18">
        <v>0</v>
      </c>
      <c r="T15" s="172">
        <v>0</v>
      </c>
      <c r="U15" s="257" t="s">
        <v>442</v>
      </c>
      <c r="V15" s="272" t="s">
        <v>442</v>
      </c>
    </row>
    <row r="16" spans="1:22" ht="15">
      <c r="A16" s="162" t="s">
        <v>141</v>
      </c>
      <c r="B16" s="156" t="s">
        <v>142</v>
      </c>
      <c r="C16" s="18">
        <v>1</v>
      </c>
      <c r="D16" s="172">
        <v>0.00038550501156515033</v>
      </c>
      <c r="E16" s="18">
        <v>0</v>
      </c>
      <c r="F16" s="172">
        <v>0</v>
      </c>
      <c r="G16" s="18">
        <v>1</v>
      </c>
      <c r="H16" s="172">
        <v>0.00041631973355537054</v>
      </c>
      <c r="I16" s="18">
        <v>0</v>
      </c>
      <c r="J16" s="172">
        <v>0</v>
      </c>
      <c r="K16" s="18">
        <v>0</v>
      </c>
      <c r="L16" s="172">
        <v>0</v>
      </c>
      <c r="M16" s="18">
        <v>1</v>
      </c>
      <c r="N16" s="172">
        <v>0.0003589375448671931</v>
      </c>
      <c r="O16" s="18">
        <v>0</v>
      </c>
      <c r="P16" s="172">
        <v>0</v>
      </c>
      <c r="Q16" s="18">
        <v>2</v>
      </c>
      <c r="R16" s="172">
        <v>0.0006347191367819739</v>
      </c>
      <c r="S16" s="18">
        <v>1</v>
      </c>
      <c r="T16" s="172">
        <v>0.00039635354736424893</v>
      </c>
      <c r="U16" s="254" t="s">
        <v>573</v>
      </c>
      <c r="V16" s="268" t="s">
        <v>573</v>
      </c>
    </row>
    <row r="17" spans="1:22" ht="15">
      <c r="A17" s="162" t="s">
        <v>143</v>
      </c>
      <c r="B17" s="156" t="s">
        <v>144</v>
      </c>
      <c r="C17" s="18">
        <v>4</v>
      </c>
      <c r="D17" s="172">
        <v>0.0015420200462606013</v>
      </c>
      <c r="E17" s="18">
        <v>4</v>
      </c>
      <c r="F17" s="172">
        <v>0.0015180265654648956</v>
      </c>
      <c r="G17" s="18">
        <v>2</v>
      </c>
      <c r="H17" s="172">
        <v>0.0008326394671107411</v>
      </c>
      <c r="I17" s="18">
        <v>5</v>
      </c>
      <c r="J17" s="172">
        <v>0.001903311762466692</v>
      </c>
      <c r="K17" s="18">
        <v>5</v>
      </c>
      <c r="L17" s="172">
        <v>0.0018573551263001483</v>
      </c>
      <c r="M17" s="18">
        <v>6</v>
      </c>
      <c r="N17" s="172">
        <v>0.0021536252692031586</v>
      </c>
      <c r="O17" s="18">
        <v>5</v>
      </c>
      <c r="P17" s="172">
        <v>0.0018102824040550326</v>
      </c>
      <c r="Q17" s="18">
        <v>0</v>
      </c>
      <c r="R17" s="172">
        <v>0</v>
      </c>
      <c r="S17" s="18">
        <v>4</v>
      </c>
      <c r="T17" s="172">
        <v>0.0015854141894569957</v>
      </c>
      <c r="U17" s="257" t="s">
        <v>443</v>
      </c>
      <c r="V17" s="268" t="s">
        <v>443</v>
      </c>
    </row>
    <row r="18" spans="1:22" ht="15">
      <c r="A18" s="162" t="s">
        <v>145</v>
      </c>
      <c r="B18" s="156" t="s">
        <v>146</v>
      </c>
      <c r="C18" s="18">
        <v>1582</v>
      </c>
      <c r="D18" s="172">
        <v>0.6098689282960679</v>
      </c>
      <c r="E18" s="18">
        <v>1532</v>
      </c>
      <c r="F18" s="172">
        <v>0.581404174573055</v>
      </c>
      <c r="G18" s="18">
        <v>1575</v>
      </c>
      <c r="H18" s="172">
        <v>0.6557035803497085</v>
      </c>
      <c r="I18" s="18">
        <v>1719</v>
      </c>
      <c r="J18" s="172">
        <v>0.6543585839360487</v>
      </c>
      <c r="K18" s="18">
        <v>1691</v>
      </c>
      <c r="L18" s="172">
        <v>0.6281575037147102</v>
      </c>
      <c r="M18" s="18">
        <v>1795</v>
      </c>
      <c r="N18" s="172">
        <v>0.6442928930366116</v>
      </c>
      <c r="O18" s="18">
        <v>1783</v>
      </c>
      <c r="P18" s="172">
        <v>0.6455467052860245</v>
      </c>
      <c r="Q18" s="18">
        <v>2029</v>
      </c>
      <c r="R18" s="172">
        <v>0.6439225642653126</v>
      </c>
      <c r="S18" s="18">
        <v>1706</v>
      </c>
      <c r="T18" s="172">
        <v>0.6761791518034086</v>
      </c>
      <c r="U18" s="257" t="s">
        <v>444</v>
      </c>
      <c r="V18" s="268" t="s">
        <v>444</v>
      </c>
    </row>
    <row r="19" spans="1:22" ht="15">
      <c r="A19" s="162" t="s">
        <v>147</v>
      </c>
      <c r="B19" s="156" t="s">
        <v>148</v>
      </c>
      <c r="C19" s="18">
        <v>103</v>
      </c>
      <c r="D19" s="172">
        <v>0.03970701619121048</v>
      </c>
      <c r="E19" s="18">
        <v>60</v>
      </c>
      <c r="F19" s="172">
        <v>0.022770398481973434</v>
      </c>
      <c r="G19" s="18">
        <v>61</v>
      </c>
      <c r="H19" s="172">
        <v>0.0253955037468776</v>
      </c>
      <c r="I19" s="18">
        <v>49</v>
      </c>
      <c r="J19" s="172">
        <v>0.01865245527217358</v>
      </c>
      <c r="K19" s="18">
        <v>60</v>
      </c>
      <c r="L19" s="172">
        <v>0.022288261515601784</v>
      </c>
      <c r="M19" s="18">
        <v>52</v>
      </c>
      <c r="N19" s="172">
        <v>0.01866475233309404</v>
      </c>
      <c r="O19" s="18">
        <v>42</v>
      </c>
      <c r="P19" s="172">
        <v>0.015206372194062274</v>
      </c>
      <c r="Q19" s="18">
        <v>70</v>
      </c>
      <c r="R19" s="172">
        <v>0.02221516978736909</v>
      </c>
      <c r="S19" s="18">
        <v>43</v>
      </c>
      <c r="T19" s="172">
        <v>0.017043202536662704</v>
      </c>
      <c r="U19" s="257" t="s">
        <v>445</v>
      </c>
      <c r="V19" s="268" t="s">
        <v>445</v>
      </c>
    </row>
    <row r="20" spans="1:22" ht="28.5">
      <c r="A20" s="162" t="s">
        <v>149</v>
      </c>
      <c r="B20" s="156" t="s">
        <v>150</v>
      </c>
      <c r="C20" s="18">
        <v>18</v>
      </c>
      <c r="D20" s="172">
        <v>0.006939090208172706</v>
      </c>
      <c r="E20" s="18">
        <v>21</v>
      </c>
      <c r="F20" s="172">
        <v>0.007969639468690701</v>
      </c>
      <c r="G20" s="18">
        <v>12</v>
      </c>
      <c r="H20" s="172">
        <v>0.004995836802664446</v>
      </c>
      <c r="I20" s="18">
        <v>10</v>
      </c>
      <c r="J20" s="172">
        <v>0.003806623524933384</v>
      </c>
      <c r="K20" s="18">
        <v>14</v>
      </c>
      <c r="L20" s="172">
        <v>0.005200594353640415</v>
      </c>
      <c r="M20" s="18">
        <v>11</v>
      </c>
      <c r="N20" s="172">
        <v>0.003948312993539124</v>
      </c>
      <c r="O20" s="18">
        <v>14</v>
      </c>
      <c r="P20" s="172">
        <v>0.005068790731354091</v>
      </c>
      <c r="Q20" s="18">
        <v>11</v>
      </c>
      <c r="R20" s="172">
        <v>0.003490955252300857</v>
      </c>
      <c r="S20" s="18">
        <v>14</v>
      </c>
      <c r="T20" s="172">
        <v>0.005548949663099485</v>
      </c>
      <c r="U20" s="257" t="s">
        <v>446</v>
      </c>
      <c r="V20" s="268" t="s">
        <v>446</v>
      </c>
    </row>
    <row r="21" spans="1:22" ht="15">
      <c r="A21" s="162" t="s">
        <v>151</v>
      </c>
      <c r="B21" s="156" t="s">
        <v>152</v>
      </c>
      <c r="C21" s="18">
        <v>0</v>
      </c>
      <c r="D21" s="172">
        <v>0</v>
      </c>
      <c r="E21" s="18">
        <v>3</v>
      </c>
      <c r="F21" s="172">
        <v>0.0011385199240986717</v>
      </c>
      <c r="G21" s="18">
        <v>0</v>
      </c>
      <c r="H21" s="172">
        <v>0</v>
      </c>
      <c r="I21" s="18">
        <v>3</v>
      </c>
      <c r="J21" s="172">
        <v>0.0011419870574800152</v>
      </c>
      <c r="K21" s="18">
        <v>30</v>
      </c>
      <c r="L21" s="172">
        <v>0.011144130757800892</v>
      </c>
      <c r="M21" s="18">
        <v>2</v>
      </c>
      <c r="N21" s="172">
        <v>0.0007178750897343862</v>
      </c>
      <c r="O21" s="18">
        <v>0</v>
      </c>
      <c r="P21" s="172">
        <v>0</v>
      </c>
      <c r="Q21" s="18">
        <v>3</v>
      </c>
      <c r="R21" s="172">
        <v>0.0009520787051729609</v>
      </c>
      <c r="S21" s="18">
        <v>1</v>
      </c>
      <c r="T21" s="172">
        <v>0.00039635354736424893</v>
      </c>
      <c r="U21" s="257" t="s">
        <v>447</v>
      </c>
      <c r="V21" s="268" t="s">
        <v>447</v>
      </c>
    </row>
    <row r="22" spans="1:22" ht="15">
      <c r="A22" s="162" t="s">
        <v>153</v>
      </c>
      <c r="B22" s="156" t="s">
        <v>154</v>
      </c>
      <c r="C22" s="18">
        <v>1</v>
      </c>
      <c r="D22" s="172">
        <v>0.00038550501156515033</v>
      </c>
      <c r="E22" s="18">
        <v>2</v>
      </c>
      <c r="F22" s="172">
        <v>0.0007590132827324478</v>
      </c>
      <c r="G22" s="18">
        <v>1</v>
      </c>
      <c r="H22" s="172">
        <v>0.00041631973355537054</v>
      </c>
      <c r="I22" s="18">
        <v>2</v>
      </c>
      <c r="J22" s="172">
        <v>0.0007613247049866769</v>
      </c>
      <c r="K22" s="18">
        <v>0</v>
      </c>
      <c r="L22" s="172">
        <v>0</v>
      </c>
      <c r="M22" s="18">
        <v>0</v>
      </c>
      <c r="N22" s="172">
        <v>0</v>
      </c>
      <c r="O22" s="18">
        <v>0</v>
      </c>
      <c r="P22" s="172">
        <v>0</v>
      </c>
      <c r="Q22" s="18">
        <v>1</v>
      </c>
      <c r="R22" s="172">
        <v>0.00031735956839098697</v>
      </c>
      <c r="S22" s="18">
        <v>3</v>
      </c>
      <c r="T22" s="172">
        <v>0.0011890606420927466</v>
      </c>
      <c r="U22" s="254" t="s">
        <v>577</v>
      </c>
      <c r="V22" s="272" t="s">
        <v>577</v>
      </c>
    </row>
    <row r="23" spans="1:22" ht="28.5">
      <c r="A23" s="162" t="s">
        <v>155</v>
      </c>
      <c r="B23" s="156" t="s">
        <v>156</v>
      </c>
      <c r="C23" s="18">
        <v>6</v>
      </c>
      <c r="D23" s="172">
        <v>0.002313030069390902</v>
      </c>
      <c r="E23" s="18">
        <v>4</v>
      </c>
      <c r="F23" s="172">
        <v>0.0015180265654648956</v>
      </c>
      <c r="G23" s="18">
        <v>4</v>
      </c>
      <c r="H23" s="172">
        <v>0.0016652789342214821</v>
      </c>
      <c r="I23" s="18">
        <v>4</v>
      </c>
      <c r="J23" s="172">
        <v>0.0015226494099733537</v>
      </c>
      <c r="K23" s="18">
        <v>7</v>
      </c>
      <c r="L23" s="172">
        <v>0.0026002971768202075</v>
      </c>
      <c r="M23" s="18">
        <v>4</v>
      </c>
      <c r="N23" s="172">
        <v>0.0014357501794687725</v>
      </c>
      <c r="O23" s="18">
        <v>6</v>
      </c>
      <c r="P23" s="172">
        <v>0.002172338884866039</v>
      </c>
      <c r="Q23" s="18">
        <v>4</v>
      </c>
      <c r="R23" s="172">
        <v>0.0012694382735639479</v>
      </c>
      <c r="S23" s="18">
        <v>5</v>
      </c>
      <c r="T23" s="172">
        <v>0.0019817677368212444</v>
      </c>
      <c r="U23" s="257" t="s">
        <v>448</v>
      </c>
      <c r="V23" s="268" t="s">
        <v>448</v>
      </c>
    </row>
    <row r="24" spans="1:22" ht="15">
      <c r="A24" s="162" t="s">
        <v>157</v>
      </c>
      <c r="B24" s="156" t="s">
        <v>158</v>
      </c>
      <c r="C24" s="18">
        <v>54</v>
      </c>
      <c r="D24" s="172">
        <v>0.02081727062451812</v>
      </c>
      <c r="E24" s="18">
        <v>58</v>
      </c>
      <c r="F24" s="172">
        <v>0.022011385199240986</v>
      </c>
      <c r="G24" s="18">
        <v>56</v>
      </c>
      <c r="H24" s="172">
        <v>0.02331390507910075</v>
      </c>
      <c r="I24" s="18">
        <v>74</v>
      </c>
      <c r="J24" s="172">
        <v>0.028169014084507043</v>
      </c>
      <c r="K24" s="18">
        <v>64</v>
      </c>
      <c r="L24" s="172">
        <v>0.0237741456166419</v>
      </c>
      <c r="M24" s="18">
        <v>58</v>
      </c>
      <c r="N24" s="172">
        <v>0.0208183776022972</v>
      </c>
      <c r="O24" s="18">
        <v>68</v>
      </c>
      <c r="P24" s="172">
        <v>0.024619840695148443</v>
      </c>
      <c r="Q24" s="18">
        <v>61</v>
      </c>
      <c r="R24" s="172">
        <v>0.019358933671850206</v>
      </c>
      <c r="S24" s="18">
        <v>58</v>
      </c>
      <c r="T24" s="172">
        <v>0.022988505747126436</v>
      </c>
      <c r="U24" s="257" t="s">
        <v>449</v>
      </c>
      <c r="V24" s="268" t="s">
        <v>449</v>
      </c>
    </row>
    <row r="25" spans="1:22" ht="15">
      <c r="A25" s="162" t="s">
        <v>159</v>
      </c>
      <c r="B25" s="156" t="s">
        <v>160</v>
      </c>
      <c r="C25" s="18">
        <v>5</v>
      </c>
      <c r="D25" s="172">
        <v>0.0019275250578257518</v>
      </c>
      <c r="E25" s="18">
        <v>2</v>
      </c>
      <c r="F25" s="172">
        <v>0.0007590132827324478</v>
      </c>
      <c r="G25" s="18">
        <v>2</v>
      </c>
      <c r="H25" s="172">
        <v>0.0008326394671107411</v>
      </c>
      <c r="I25" s="18">
        <v>4</v>
      </c>
      <c r="J25" s="172">
        <v>0.0015226494099733537</v>
      </c>
      <c r="K25" s="18">
        <v>3</v>
      </c>
      <c r="L25" s="172">
        <v>0.001114413075780089</v>
      </c>
      <c r="M25" s="18">
        <v>1</v>
      </c>
      <c r="N25" s="172">
        <v>0.0003589375448671931</v>
      </c>
      <c r="O25" s="18">
        <v>3</v>
      </c>
      <c r="P25" s="172">
        <v>0.0010861694424330196</v>
      </c>
      <c r="Q25" s="18">
        <v>1</v>
      </c>
      <c r="R25" s="172">
        <v>0.00031735956839098697</v>
      </c>
      <c r="S25" s="18">
        <v>1</v>
      </c>
      <c r="T25" s="172">
        <v>0.00039635354736424893</v>
      </c>
      <c r="U25" s="257" t="s">
        <v>450</v>
      </c>
      <c r="V25" s="268" t="s">
        <v>450</v>
      </c>
    </row>
    <row r="26" spans="1:22" ht="15">
      <c r="A26" s="162" t="s">
        <v>161</v>
      </c>
      <c r="B26" s="156" t="s">
        <v>162</v>
      </c>
      <c r="C26" s="18">
        <v>83</v>
      </c>
      <c r="D26" s="172">
        <v>0.03199691595990748</v>
      </c>
      <c r="E26" s="18">
        <v>197</v>
      </c>
      <c r="F26" s="172">
        <v>0.07476280834914611</v>
      </c>
      <c r="G26" s="18">
        <v>41</v>
      </c>
      <c r="H26" s="172">
        <v>0.01706910907577019</v>
      </c>
      <c r="I26" s="18">
        <v>60</v>
      </c>
      <c r="J26" s="172">
        <v>0.022839741149600305</v>
      </c>
      <c r="K26" s="18">
        <v>62</v>
      </c>
      <c r="L26" s="172">
        <v>0.023031203566121844</v>
      </c>
      <c r="M26" s="18">
        <v>88</v>
      </c>
      <c r="N26" s="172">
        <v>0.03158650394831299</v>
      </c>
      <c r="O26" s="18">
        <v>89</v>
      </c>
      <c r="P26" s="172">
        <v>0.03222302679217958</v>
      </c>
      <c r="Q26" s="18">
        <v>133</v>
      </c>
      <c r="R26" s="172">
        <v>0.04220882259600127</v>
      </c>
      <c r="S26" s="18">
        <v>64</v>
      </c>
      <c r="T26" s="172">
        <v>0.02536662703131193</v>
      </c>
      <c r="U26" s="257" t="s">
        <v>451</v>
      </c>
      <c r="V26" s="268" t="s">
        <v>451</v>
      </c>
    </row>
    <row r="27" spans="1:22" ht="15.75" thickBot="1">
      <c r="A27" s="162" t="s">
        <v>163</v>
      </c>
      <c r="B27" s="156" t="s">
        <v>164</v>
      </c>
      <c r="C27" s="19">
        <v>101</v>
      </c>
      <c r="D27" s="173">
        <v>0.038936006168080184</v>
      </c>
      <c r="E27" s="19">
        <v>84</v>
      </c>
      <c r="F27" s="173">
        <v>0.031878557874762806</v>
      </c>
      <c r="G27" s="19">
        <v>67</v>
      </c>
      <c r="H27" s="173">
        <v>0.027893422148209824</v>
      </c>
      <c r="I27" s="19">
        <v>72</v>
      </c>
      <c r="J27" s="173">
        <v>0.027407689379520365</v>
      </c>
      <c r="K27" s="19">
        <v>76</v>
      </c>
      <c r="L27" s="173">
        <v>0.02823179791976226</v>
      </c>
      <c r="M27" s="19">
        <v>71</v>
      </c>
      <c r="N27" s="173">
        <v>0.025484565685570712</v>
      </c>
      <c r="O27" s="19">
        <v>72</v>
      </c>
      <c r="P27" s="173">
        <v>0.02606806661839247</v>
      </c>
      <c r="Q27" s="19">
        <v>110</v>
      </c>
      <c r="R27" s="173">
        <v>0.03490955252300858</v>
      </c>
      <c r="S27" s="19">
        <v>78</v>
      </c>
      <c r="T27" s="173">
        <v>0.030915576694411414</v>
      </c>
      <c r="U27" s="257" t="s">
        <v>452</v>
      </c>
      <c r="V27" s="268" t="s">
        <v>452</v>
      </c>
    </row>
    <row r="28" spans="1:22" ht="15.75" thickBot="1">
      <c r="A28" s="300" t="s">
        <v>103</v>
      </c>
      <c r="B28" s="301"/>
      <c r="C28" s="20">
        <v>2594</v>
      </c>
      <c r="D28" s="21">
        <v>1</v>
      </c>
      <c r="E28" s="20">
        <v>2635</v>
      </c>
      <c r="F28" s="21">
        <v>1</v>
      </c>
      <c r="G28" s="20">
        <v>2402</v>
      </c>
      <c r="H28" s="21">
        <v>1</v>
      </c>
      <c r="I28" s="20">
        <v>2627</v>
      </c>
      <c r="J28" s="21">
        <v>1</v>
      </c>
      <c r="K28" s="20">
        <v>2692</v>
      </c>
      <c r="L28" s="21">
        <v>1</v>
      </c>
      <c r="M28" s="20">
        <v>2786</v>
      </c>
      <c r="N28" s="21">
        <v>1</v>
      </c>
      <c r="O28" s="20">
        <v>2762</v>
      </c>
      <c r="P28" s="21">
        <v>1</v>
      </c>
      <c r="Q28" s="20">
        <v>3151</v>
      </c>
      <c r="R28" s="21">
        <v>0.9999999999999998</v>
      </c>
      <c r="S28" s="20">
        <v>2523</v>
      </c>
      <c r="T28" s="21">
        <v>1</v>
      </c>
      <c r="U28" s="256" t="s">
        <v>435</v>
      </c>
      <c r="V28" s="265" t="s">
        <v>435</v>
      </c>
    </row>
    <row r="29" spans="1:10" ht="15">
      <c r="A29" s="9"/>
      <c r="B29" s="9"/>
      <c r="C29" s="164"/>
      <c r="D29" s="164"/>
      <c r="E29" s="164"/>
      <c r="F29" s="164"/>
      <c r="G29" s="9"/>
      <c r="H29" s="164"/>
      <c r="I29" s="164"/>
      <c r="J29" s="164"/>
    </row>
    <row r="30" spans="1:20" ht="15">
      <c r="A30" s="9"/>
      <c r="B30" s="9"/>
      <c r="C30" s="164">
        <f aca="true" t="shared" si="0" ref="C30:S30">SUM(C6:C27)</f>
        <v>2594</v>
      </c>
      <c r="D30" s="278">
        <f t="shared" si="0"/>
        <v>1.0000000000000002</v>
      </c>
      <c r="E30" s="164">
        <f t="shared" si="0"/>
        <v>2635</v>
      </c>
      <c r="F30" s="278">
        <f t="shared" si="0"/>
        <v>1.000472485768501</v>
      </c>
      <c r="G30" s="164">
        <f t="shared" si="0"/>
        <v>2402</v>
      </c>
      <c r="H30" s="278">
        <f t="shared" si="0"/>
        <v>1.0000000000000002</v>
      </c>
      <c r="I30" s="164">
        <f t="shared" si="0"/>
        <v>2627</v>
      </c>
      <c r="J30" s="278">
        <f t="shared" si="0"/>
        <v>1.0000000000000002</v>
      </c>
      <c r="K30" s="9">
        <f t="shared" si="0"/>
        <v>2692</v>
      </c>
      <c r="L30" s="278">
        <f t="shared" si="0"/>
        <v>1</v>
      </c>
      <c r="M30" s="9">
        <f t="shared" si="0"/>
        <v>2786</v>
      </c>
      <c r="N30" s="278">
        <f t="shared" si="0"/>
        <v>1</v>
      </c>
      <c r="O30" s="267">
        <f t="shared" si="0"/>
        <v>2761</v>
      </c>
      <c r="P30" s="278">
        <f t="shared" si="0"/>
        <v>0.9996379435191889</v>
      </c>
      <c r="Q30" s="267">
        <f t="shared" si="0"/>
        <v>3151</v>
      </c>
      <c r="R30" s="278">
        <f t="shared" si="0"/>
        <v>0.9999999999999998</v>
      </c>
      <c r="S30" s="267">
        <f t="shared" si="0"/>
        <v>2523</v>
      </c>
      <c r="T30" s="278">
        <f>SUM(T6:T27)</f>
        <v>0.9999999999999999</v>
      </c>
    </row>
    <row r="31" spans="1:23" ht="15">
      <c r="A31" s="9"/>
      <c r="B31" s="9"/>
      <c r="C31" s="164"/>
      <c r="D31" s="164"/>
      <c r="E31" s="164"/>
      <c r="F31" s="164"/>
      <c r="G31" s="164"/>
      <c r="H31" s="164"/>
      <c r="I31" s="164"/>
      <c r="J31" s="164"/>
      <c r="K31" s="9"/>
      <c r="L31" s="164"/>
      <c r="M31" s="9"/>
      <c r="N31" s="164"/>
      <c r="O31" s="9"/>
      <c r="P31" s="164"/>
      <c r="Q31" s="9"/>
      <c r="R31" s="164"/>
      <c r="S31" s="9"/>
      <c r="T31" s="164"/>
      <c r="W31" s="268"/>
    </row>
    <row r="32" spans="1:20" ht="15">
      <c r="A32" s="9"/>
      <c r="B32" s="9"/>
      <c r="C32" s="164"/>
      <c r="D32" s="164"/>
      <c r="E32" s="164"/>
      <c r="F32" s="164"/>
      <c r="G32" s="164"/>
      <c r="H32" s="164"/>
      <c r="I32" s="164"/>
      <c r="J32" s="164"/>
      <c r="K32" s="9"/>
      <c r="L32" s="164"/>
      <c r="M32" s="267"/>
      <c r="N32" s="164"/>
      <c r="O32" s="267"/>
      <c r="P32" s="164"/>
      <c r="Q32" s="267"/>
      <c r="R32" s="164"/>
      <c r="S32" s="267"/>
      <c r="T32" s="164"/>
    </row>
    <row r="33" spans="1:20" ht="15">
      <c r="A33" s="9"/>
      <c r="B33" s="9"/>
      <c r="C33" s="164"/>
      <c r="D33" s="164"/>
      <c r="E33" s="164"/>
      <c r="F33" s="164"/>
      <c r="G33" s="164"/>
      <c r="H33" s="164"/>
      <c r="I33" s="164"/>
      <c r="J33" s="164"/>
      <c r="K33" s="9"/>
      <c r="L33" s="164"/>
      <c r="M33" s="9"/>
      <c r="N33" s="164"/>
      <c r="O33" s="9"/>
      <c r="P33" s="164"/>
      <c r="Q33" s="9"/>
      <c r="R33" s="164"/>
      <c r="S33" s="9"/>
      <c r="T33" s="164"/>
    </row>
    <row r="34" spans="1:20" ht="15">
      <c r="A34" s="9"/>
      <c r="B34" s="9"/>
      <c r="C34" s="164"/>
      <c r="D34" s="164"/>
      <c r="E34" s="164"/>
      <c r="F34" s="164"/>
      <c r="G34" s="164"/>
      <c r="H34" s="164"/>
      <c r="I34" s="164"/>
      <c r="J34" s="164"/>
      <c r="K34" s="9"/>
      <c r="L34" s="164"/>
      <c r="M34" s="9"/>
      <c r="N34" s="164"/>
      <c r="O34" s="9"/>
      <c r="P34" s="164"/>
      <c r="Q34" s="9"/>
      <c r="R34" s="164"/>
      <c r="S34" s="9"/>
      <c r="T34" s="164"/>
    </row>
    <row r="35" spans="1:20" ht="15">
      <c r="A35" s="9"/>
      <c r="B35" s="9"/>
      <c r="C35" s="164"/>
      <c r="D35" s="164"/>
      <c r="E35" s="164"/>
      <c r="F35" s="164"/>
      <c r="G35" s="164"/>
      <c r="H35" s="164"/>
      <c r="I35" s="164"/>
      <c r="J35" s="164"/>
      <c r="K35" s="9"/>
      <c r="L35" s="164"/>
      <c r="M35" s="9"/>
      <c r="N35" s="164"/>
      <c r="O35" s="9"/>
      <c r="P35" s="164"/>
      <c r="Q35" s="9"/>
      <c r="R35" s="164"/>
      <c r="S35" s="9"/>
      <c r="T35" s="164"/>
    </row>
    <row r="36" spans="1:20" ht="15">
      <c r="A36" s="9"/>
      <c r="B36" s="9"/>
      <c r="C36" s="164"/>
      <c r="D36" s="164"/>
      <c r="E36" s="164"/>
      <c r="F36" s="164"/>
      <c r="G36" s="164"/>
      <c r="H36" s="164"/>
      <c r="I36" s="164"/>
      <c r="J36" s="164"/>
      <c r="K36" s="9"/>
      <c r="L36" s="164"/>
      <c r="M36" s="9"/>
      <c r="N36" s="164"/>
      <c r="O36" s="9"/>
      <c r="P36" s="164"/>
      <c r="Q36" s="9"/>
      <c r="R36" s="164"/>
      <c r="S36" s="9"/>
      <c r="T36" s="164"/>
    </row>
    <row r="37" spans="1:20" ht="15">
      <c r="A37" s="9"/>
      <c r="B37" s="9"/>
      <c r="C37" s="164"/>
      <c r="D37" s="164"/>
      <c r="E37" s="164"/>
      <c r="F37" s="164"/>
      <c r="G37" s="164"/>
      <c r="H37" s="164"/>
      <c r="I37" s="164"/>
      <c r="J37" s="164"/>
      <c r="K37" s="9"/>
      <c r="L37" s="164"/>
      <c r="M37" s="9"/>
      <c r="N37" s="164"/>
      <c r="O37" s="9"/>
      <c r="P37" s="164"/>
      <c r="Q37" s="9"/>
      <c r="R37" s="164"/>
      <c r="S37" s="9"/>
      <c r="T37" s="164"/>
    </row>
    <row r="38" spans="1:20" ht="15">
      <c r="A38" s="9"/>
      <c r="B38" s="9"/>
      <c r="C38" s="164"/>
      <c r="D38" s="164"/>
      <c r="E38" s="164"/>
      <c r="F38" s="164"/>
      <c r="G38" s="164"/>
      <c r="H38" s="164"/>
      <c r="I38" s="164"/>
      <c r="J38" s="164"/>
      <c r="K38" s="9"/>
      <c r="L38" s="164"/>
      <c r="M38" s="9"/>
      <c r="N38" s="164"/>
      <c r="O38" s="9"/>
      <c r="P38" s="164"/>
      <c r="Q38" s="9"/>
      <c r="R38" s="164"/>
      <c r="S38" s="9"/>
      <c r="T38" s="164"/>
    </row>
    <row r="39" spans="1:20" ht="15">
      <c r="A39" s="9"/>
      <c r="B39" s="9"/>
      <c r="C39" s="164"/>
      <c r="D39" s="164"/>
      <c r="E39" s="164"/>
      <c r="F39" s="164"/>
      <c r="G39" s="164"/>
      <c r="H39" s="164"/>
      <c r="I39" s="164"/>
      <c r="J39" s="164"/>
      <c r="K39" s="9"/>
      <c r="L39" s="164"/>
      <c r="M39" s="9"/>
      <c r="N39" s="164"/>
      <c r="O39" s="9"/>
      <c r="P39" s="164"/>
      <c r="Q39" s="9"/>
      <c r="R39" s="164"/>
      <c r="S39" s="9"/>
      <c r="T39" s="164"/>
    </row>
  </sheetData>
  <sheetProtection/>
  <mergeCells count="15">
    <mergeCell ref="A28:B28"/>
    <mergeCell ref="A1:T1"/>
    <mergeCell ref="A2:T2"/>
    <mergeCell ref="A3:A5"/>
    <mergeCell ref="B3:B5"/>
    <mergeCell ref="S4:T4"/>
    <mergeCell ref="C4:D4"/>
    <mergeCell ref="O4:P4"/>
    <mergeCell ref="E4:F4"/>
    <mergeCell ref="G4:H4"/>
    <mergeCell ref="C3:T3"/>
    <mergeCell ref="I4:J4"/>
    <mergeCell ref="K4:L4"/>
    <mergeCell ref="M4:N4"/>
    <mergeCell ref="Q4:R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0.7109375" style="165" customWidth="1"/>
    <col min="2" max="2" width="80.00390625" style="165" bestFit="1" customWidth="1"/>
    <col min="3" max="8" width="13.140625" style="165" customWidth="1"/>
    <col min="9" max="16384" width="9.140625" style="165" customWidth="1"/>
  </cols>
  <sheetData>
    <row r="1" spans="1:8" ht="24.75" customHeight="1" thickBot="1" thickTop="1">
      <c r="A1" s="326" t="s">
        <v>609</v>
      </c>
      <c r="B1" s="327"/>
      <c r="C1" s="327"/>
      <c r="D1" s="327"/>
      <c r="E1" s="327"/>
      <c r="F1" s="327"/>
      <c r="G1" s="327"/>
      <c r="H1" s="349"/>
    </row>
    <row r="2" spans="1:8" ht="19.5" customHeight="1" thickBot="1" thickTop="1">
      <c r="A2" s="316" t="s">
        <v>30</v>
      </c>
      <c r="B2" s="318" t="s">
        <v>120</v>
      </c>
      <c r="C2" s="317" t="s">
        <v>104</v>
      </c>
      <c r="D2" s="320"/>
      <c r="E2" s="320"/>
      <c r="F2" s="350"/>
      <c r="G2" s="305" t="s">
        <v>103</v>
      </c>
      <c r="H2" s="321"/>
    </row>
    <row r="3" spans="1:8" ht="19.5" customHeight="1">
      <c r="A3" s="316"/>
      <c r="B3" s="318"/>
      <c r="C3" s="323" t="s">
        <v>105</v>
      </c>
      <c r="D3" s="324"/>
      <c r="E3" s="295" t="s">
        <v>106</v>
      </c>
      <c r="F3" s="351"/>
      <c r="G3" s="306"/>
      <c r="H3" s="322"/>
    </row>
    <row r="4" spans="1:8" ht="19.5" customHeight="1" thickBot="1">
      <c r="A4" s="317"/>
      <c r="B4" s="319"/>
      <c r="C4" s="22" t="s">
        <v>33</v>
      </c>
      <c r="D4" s="23" t="s">
        <v>34</v>
      </c>
      <c r="E4" s="24" t="s">
        <v>33</v>
      </c>
      <c r="F4" s="25" t="s">
        <v>34</v>
      </c>
      <c r="G4" s="26" t="s">
        <v>33</v>
      </c>
      <c r="H4" s="27" t="s">
        <v>34</v>
      </c>
    </row>
    <row r="5" spans="1:9" ht="15">
      <c r="A5" s="162" t="s">
        <v>121</v>
      </c>
      <c r="B5" s="161" t="s">
        <v>122</v>
      </c>
      <c r="C5" s="17">
        <v>117</v>
      </c>
      <c r="D5" s="171">
        <v>0.10086206896551725</v>
      </c>
      <c r="E5" s="17">
        <v>106</v>
      </c>
      <c r="F5" s="171">
        <v>0.07776962582538519</v>
      </c>
      <c r="G5" s="17">
        <v>223</v>
      </c>
      <c r="H5" s="171">
        <v>0.08838684106222751</v>
      </c>
      <c r="I5" s="257" t="s">
        <v>436</v>
      </c>
    </row>
    <row r="6" spans="1:9" ht="28.5">
      <c r="A6" s="155" t="s">
        <v>123</v>
      </c>
      <c r="B6" s="156" t="s">
        <v>124</v>
      </c>
      <c r="C6" s="18">
        <v>163</v>
      </c>
      <c r="D6" s="172">
        <v>0.14051724137931035</v>
      </c>
      <c r="E6" s="18">
        <v>90</v>
      </c>
      <c r="F6" s="172">
        <v>0.06603081438004402</v>
      </c>
      <c r="G6" s="18">
        <v>253</v>
      </c>
      <c r="H6" s="172">
        <v>0.10027744748315498</v>
      </c>
      <c r="I6" s="257" t="s">
        <v>437</v>
      </c>
    </row>
    <row r="7" spans="1:9" ht="28.5">
      <c r="A7" s="155" t="s">
        <v>125</v>
      </c>
      <c r="B7" s="156" t="s">
        <v>126</v>
      </c>
      <c r="C7" s="18">
        <v>40</v>
      </c>
      <c r="D7" s="172">
        <v>0.034482758620689655</v>
      </c>
      <c r="E7" s="18">
        <v>21</v>
      </c>
      <c r="F7" s="172">
        <v>0.015407190022010272</v>
      </c>
      <c r="G7" s="18">
        <v>61</v>
      </c>
      <c r="H7" s="172">
        <v>0.024177566389219182</v>
      </c>
      <c r="I7" s="257" t="s">
        <v>438</v>
      </c>
    </row>
    <row r="8" spans="1:9" ht="28.5">
      <c r="A8" s="155" t="s">
        <v>127</v>
      </c>
      <c r="B8" s="156" t="s">
        <v>128</v>
      </c>
      <c r="C8" s="18">
        <v>0</v>
      </c>
      <c r="D8" s="172">
        <v>0</v>
      </c>
      <c r="E8" s="18">
        <v>4</v>
      </c>
      <c r="F8" s="172">
        <v>0.00293470286133529</v>
      </c>
      <c r="G8" s="18">
        <v>4</v>
      </c>
      <c r="H8" s="172">
        <v>0.0015854141894569957</v>
      </c>
      <c r="I8" s="257" t="s">
        <v>439</v>
      </c>
    </row>
    <row r="9" spans="1:9" ht="15">
      <c r="A9" s="155" t="s">
        <v>129</v>
      </c>
      <c r="B9" s="156" t="s">
        <v>130</v>
      </c>
      <c r="C9" s="18">
        <v>1</v>
      </c>
      <c r="D9" s="172">
        <v>0.0008620689655172415</v>
      </c>
      <c r="E9" s="18">
        <v>2</v>
      </c>
      <c r="F9" s="172">
        <v>0.001467351430667645</v>
      </c>
      <c r="G9" s="18">
        <v>3</v>
      </c>
      <c r="H9" s="172">
        <v>0.0011890606420927466</v>
      </c>
      <c r="I9" s="257" t="s">
        <v>440</v>
      </c>
    </row>
    <row r="10" spans="1:9" ht="15">
      <c r="A10" s="155" t="s">
        <v>131</v>
      </c>
      <c r="B10" s="156" t="s">
        <v>132</v>
      </c>
      <c r="C10" s="18">
        <v>0</v>
      </c>
      <c r="D10" s="172">
        <v>0</v>
      </c>
      <c r="E10" s="18">
        <v>0</v>
      </c>
      <c r="F10" s="172">
        <v>0</v>
      </c>
      <c r="G10" s="18">
        <v>0</v>
      </c>
      <c r="H10" s="172">
        <v>0</v>
      </c>
      <c r="I10" s="254" t="s">
        <v>571</v>
      </c>
    </row>
    <row r="11" spans="1:9" ht="15">
      <c r="A11" s="155" t="s">
        <v>133</v>
      </c>
      <c r="B11" s="156" t="s">
        <v>134</v>
      </c>
      <c r="C11" s="18">
        <v>1</v>
      </c>
      <c r="D11" s="172">
        <v>0.0008620689655172415</v>
      </c>
      <c r="E11" s="18">
        <v>0</v>
      </c>
      <c r="F11" s="172">
        <v>0</v>
      </c>
      <c r="G11" s="18">
        <v>1</v>
      </c>
      <c r="H11" s="172">
        <v>0.00039635354736424893</v>
      </c>
      <c r="I11" s="257" t="s">
        <v>441</v>
      </c>
    </row>
    <row r="12" spans="1:9" ht="15">
      <c r="A12" s="155" t="s">
        <v>135</v>
      </c>
      <c r="B12" s="156" t="s">
        <v>136</v>
      </c>
      <c r="C12" s="18">
        <v>0</v>
      </c>
      <c r="D12" s="172">
        <v>0</v>
      </c>
      <c r="E12" s="18">
        <v>0</v>
      </c>
      <c r="F12" s="172">
        <v>0</v>
      </c>
      <c r="G12" s="18">
        <v>0</v>
      </c>
      <c r="H12" s="172">
        <v>0</v>
      </c>
      <c r="I12" s="254" t="s">
        <v>572</v>
      </c>
    </row>
    <row r="13" spans="1:9" ht="15">
      <c r="A13" s="155" t="s">
        <v>137</v>
      </c>
      <c r="B13" s="156" t="s">
        <v>138</v>
      </c>
      <c r="C13" s="18">
        <v>0</v>
      </c>
      <c r="D13" s="172">
        <v>0</v>
      </c>
      <c r="E13" s="18">
        <v>0</v>
      </c>
      <c r="F13" s="172">
        <v>0</v>
      </c>
      <c r="G13" s="18">
        <v>0</v>
      </c>
      <c r="H13" s="172">
        <v>0</v>
      </c>
      <c r="I13" s="254"/>
    </row>
    <row r="14" spans="1:9" ht="15">
      <c r="A14" s="155" t="s">
        <v>139</v>
      </c>
      <c r="B14" s="156" t="s">
        <v>140</v>
      </c>
      <c r="C14" s="18">
        <v>0</v>
      </c>
      <c r="D14" s="172">
        <v>0</v>
      </c>
      <c r="E14" s="18">
        <v>0</v>
      </c>
      <c r="F14" s="172">
        <v>0</v>
      </c>
      <c r="G14" s="18">
        <v>0</v>
      </c>
      <c r="H14" s="172">
        <v>0</v>
      </c>
      <c r="I14" s="257" t="s">
        <v>442</v>
      </c>
    </row>
    <row r="15" spans="1:9" ht="15">
      <c r="A15" s="155" t="s">
        <v>141</v>
      </c>
      <c r="B15" s="156" t="s">
        <v>142</v>
      </c>
      <c r="C15" s="18">
        <v>0</v>
      </c>
      <c r="D15" s="172">
        <v>0</v>
      </c>
      <c r="E15" s="18">
        <v>1</v>
      </c>
      <c r="F15" s="172">
        <v>0.0007336757153338225</v>
      </c>
      <c r="G15" s="18">
        <v>1</v>
      </c>
      <c r="H15" s="172">
        <v>0.00039635354736424893</v>
      </c>
      <c r="I15" s="254" t="s">
        <v>573</v>
      </c>
    </row>
    <row r="16" spans="1:9" ht="15">
      <c r="A16" s="155" t="s">
        <v>143</v>
      </c>
      <c r="B16" s="156" t="s">
        <v>144</v>
      </c>
      <c r="C16" s="18">
        <v>2</v>
      </c>
      <c r="D16" s="172">
        <v>0.001724137931034483</v>
      </c>
      <c r="E16" s="18">
        <v>2</v>
      </c>
      <c r="F16" s="172">
        <v>0.001467351430667645</v>
      </c>
      <c r="G16" s="18">
        <v>4</v>
      </c>
      <c r="H16" s="172">
        <v>0.0015854141894569957</v>
      </c>
      <c r="I16" s="257" t="s">
        <v>443</v>
      </c>
    </row>
    <row r="17" spans="1:9" ht="15">
      <c r="A17" s="155" t="s">
        <v>145</v>
      </c>
      <c r="B17" s="156" t="s">
        <v>146</v>
      </c>
      <c r="C17" s="18">
        <v>703</v>
      </c>
      <c r="D17" s="172">
        <v>0.6060344827586207</v>
      </c>
      <c r="E17" s="18">
        <v>1003</v>
      </c>
      <c r="F17" s="172">
        <v>0.7358767424798239</v>
      </c>
      <c r="G17" s="18">
        <v>1706</v>
      </c>
      <c r="H17" s="172">
        <v>0.6761791518034086</v>
      </c>
      <c r="I17" s="257" t="s">
        <v>444</v>
      </c>
    </row>
    <row r="18" spans="1:9" ht="15">
      <c r="A18" s="155" t="s">
        <v>147</v>
      </c>
      <c r="B18" s="156" t="s">
        <v>148</v>
      </c>
      <c r="C18" s="18">
        <v>22</v>
      </c>
      <c r="D18" s="172">
        <v>0.01896551724137931</v>
      </c>
      <c r="E18" s="18">
        <v>21</v>
      </c>
      <c r="F18" s="172">
        <v>0.015407190022010272</v>
      </c>
      <c r="G18" s="18">
        <v>43</v>
      </c>
      <c r="H18" s="172">
        <v>0.017043202536662704</v>
      </c>
      <c r="I18" s="257" t="s">
        <v>445</v>
      </c>
    </row>
    <row r="19" spans="1:9" ht="28.5">
      <c r="A19" s="155" t="s">
        <v>149</v>
      </c>
      <c r="B19" s="156" t="s">
        <v>150</v>
      </c>
      <c r="C19" s="18">
        <v>8</v>
      </c>
      <c r="D19" s="172">
        <v>0.006896551724137932</v>
      </c>
      <c r="E19" s="18">
        <v>6</v>
      </c>
      <c r="F19" s="172">
        <v>0.004402054292002935</v>
      </c>
      <c r="G19" s="18">
        <v>14</v>
      </c>
      <c r="H19" s="172">
        <v>0.005548949663099485</v>
      </c>
      <c r="I19" s="257" t="s">
        <v>446</v>
      </c>
    </row>
    <row r="20" spans="1:9" ht="15">
      <c r="A20" s="155" t="s">
        <v>151</v>
      </c>
      <c r="B20" s="156" t="s">
        <v>152</v>
      </c>
      <c r="C20" s="18">
        <v>0</v>
      </c>
      <c r="D20" s="172">
        <v>0</v>
      </c>
      <c r="E20" s="18">
        <v>1</v>
      </c>
      <c r="F20" s="172">
        <v>0.0007336757153338225</v>
      </c>
      <c r="G20" s="18">
        <v>1</v>
      </c>
      <c r="H20" s="172">
        <v>0.00039635354736424893</v>
      </c>
      <c r="I20" s="257" t="s">
        <v>447</v>
      </c>
    </row>
    <row r="21" spans="1:9" ht="15">
      <c r="A21" s="155" t="s">
        <v>153</v>
      </c>
      <c r="B21" s="156" t="s">
        <v>154</v>
      </c>
      <c r="C21" s="18">
        <v>1</v>
      </c>
      <c r="D21" s="172">
        <v>0.0008620689655172415</v>
      </c>
      <c r="E21" s="18">
        <v>2</v>
      </c>
      <c r="F21" s="172">
        <v>0.001467351430667645</v>
      </c>
      <c r="G21" s="18">
        <v>3</v>
      </c>
      <c r="H21" s="172">
        <v>0.0011890606420927466</v>
      </c>
      <c r="I21" s="257" t="s">
        <v>577</v>
      </c>
    </row>
    <row r="22" spans="1:9" ht="28.5">
      <c r="A22" s="155" t="s">
        <v>155</v>
      </c>
      <c r="B22" s="156" t="s">
        <v>156</v>
      </c>
      <c r="C22" s="18">
        <v>2</v>
      </c>
      <c r="D22" s="172">
        <v>0.001724137931034483</v>
      </c>
      <c r="E22" s="18">
        <v>3</v>
      </c>
      <c r="F22" s="172">
        <v>0.0022010271460014674</v>
      </c>
      <c r="G22" s="18">
        <v>5</v>
      </c>
      <c r="H22" s="172">
        <v>0.0019817677368212444</v>
      </c>
      <c r="I22" s="257" t="s">
        <v>448</v>
      </c>
    </row>
    <row r="23" spans="1:9" ht="15">
      <c r="A23" s="155" t="s">
        <v>157</v>
      </c>
      <c r="B23" s="156" t="s">
        <v>158</v>
      </c>
      <c r="C23" s="18">
        <v>31</v>
      </c>
      <c r="D23" s="172">
        <v>0.026724137931034484</v>
      </c>
      <c r="E23" s="18">
        <v>27</v>
      </c>
      <c r="F23" s="172">
        <v>0.019809244314013204</v>
      </c>
      <c r="G23" s="18">
        <v>58</v>
      </c>
      <c r="H23" s="172">
        <v>0.022988505747126436</v>
      </c>
      <c r="I23" s="257" t="s">
        <v>449</v>
      </c>
    </row>
    <row r="24" spans="1:9" ht="15">
      <c r="A24" s="155" t="s">
        <v>159</v>
      </c>
      <c r="B24" s="156" t="s">
        <v>160</v>
      </c>
      <c r="C24" s="18">
        <v>0</v>
      </c>
      <c r="D24" s="172">
        <v>0</v>
      </c>
      <c r="E24" s="18">
        <v>1</v>
      </c>
      <c r="F24" s="172">
        <v>0.0007336757153338225</v>
      </c>
      <c r="G24" s="18">
        <v>1</v>
      </c>
      <c r="H24" s="172">
        <v>0.00039635354736424893</v>
      </c>
      <c r="I24" s="257" t="s">
        <v>450</v>
      </c>
    </row>
    <row r="25" spans="1:9" ht="15">
      <c r="A25" s="155" t="s">
        <v>161</v>
      </c>
      <c r="B25" s="156" t="s">
        <v>162</v>
      </c>
      <c r="C25" s="18">
        <v>34</v>
      </c>
      <c r="D25" s="172">
        <v>0.029310344827586206</v>
      </c>
      <c r="E25" s="18">
        <v>30</v>
      </c>
      <c r="F25" s="172">
        <v>0.022010271460014674</v>
      </c>
      <c r="G25" s="18">
        <v>64</v>
      </c>
      <c r="H25" s="172">
        <v>0.02536662703131193</v>
      </c>
      <c r="I25" s="257" t="s">
        <v>451</v>
      </c>
    </row>
    <row r="26" spans="1:9" ht="15.75" thickBot="1">
      <c r="A26" s="155" t="s">
        <v>163</v>
      </c>
      <c r="B26" s="156" t="s">
        <v>164</v>
      </c>
      <c r="C26" s="19">
        <v>35</v>
      </c>
      <c r="D26" s="173">
        <v>0.030172413793103446</v>
      </c>
      <c r="E26" s="19">
        <v>43</v>
      </c>
      <c r="F26" s="173">
        <v>0.031548055759354356</v>
      </c>
      <c r="G26" s="19">
        <v>78</v>
      </c>
      <c r="H26" s="173">
        <v>0.030915576694411414</v>
      </c>
      <c r="I26" s="257" t="s">
        <v>452</v>
      </c>
    </row>
    <row r="27" spans="1:9" ht="15.75" thickBot="1">
      <c r="A27" s="300" t="s">
        <v>103</v>
      </c>
      <c r="B27" s="301"/>
      <c r="C27" s="28">
        <v>1160</v>
      </c>
      <c r="D27" s="29">
        <v>1</v>
      </c>
      <c r="E27" s="28">
        <v>1363</v>
      </c>
      <c r="F27" s="29">
        <v>1</v>
      </c>
      <c r="G27" s="28">
        <v>2523</v>
      </c>
      <c r="H27" s="29">
        <v>1</v>
      </c>
      <c r="I27" s="256" t="s">
        <v>435</v>
      </c>
    </row>
    <row r="29" spans="3:8" ht="15">
      <c r="C29" s="165">
        <f aca="true" t="shared" si="0" ref="C29:H29">SUM(C5:C26)</f>
        <v>1160</v>
      </c>
      <c r="D29" s="280">
        <f t="shared" si="0"/>
        <v>0.9999999999999998</v>
      </c>
      <c r="E29" s="165">
        <f t="shared" si="0"/>
        <v>1363</v>
      </c>
      <c r="F29" s="280">
        <f t="shared" si="0"/>
        <v>0.9999999999999999</v>
      </c>
      <c r="G29" s="261">
        <f t="shared" si="0"/>
        <v>2523</v>
      </c>
      <c r="H29" s="280">
        <f t="shared" si="0"/>
        <v>0.9999999999999999</v>
      </c>
    </row>
  </sheetData>
  <sheetProtection/>
  <mergeCells count="8">
    <mergeCell ref="A27:B27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0.7109375" style="165" customWidth="1"/>
    <col min="2" max="2" width="80.00390625" style="165" bestFit="1" customWidth="1"/>
    <col min="3" max="10" width="14.7109375" style="165" customWidth="1"/>
    <col min="11" max="16384" width="9.140625" style="165" customWidth="1"/>
  </cols>
  <sheetData>
    <row r="1" spans="1:10" ht="24.75" customHeight="1" thickBot="1" thickTop="1">
      <c r="A1" s="326" t="s">
        <v>610</v>
      </c>
      <c r="B1" s="327"/>
      <c r="C1" s="327"/>
      <c r="D1" s="327"/>
      <c r="E1" s="327"/>
      <c r="F1" s="327"/>
      <c r="G1" s="328"/>
      <c r="H1" s="328"/>
      <c r="I1" s="328"/>
      <c r="J1" s="341"/>
    </row>
    <row r="2" spans="1:10" ht="19.5" customHeight="1" thickBot="1" thickTop="1">
      <c r="A2" s="316" t="s">
        <v>30</v>
      </c>
      <c r="B2" s="318" t="s">
        <v>120</v>
      </c>
      <c r="C2" s="331" t="s">
        <v>107</v>
      </c>
      <c r="D2" s="332"/>
      <c r="E2" s="332"/>
      <c r="F2" s="332"/>
      <c r="G2" s="332"/>
      <c r="H2" s="332"/>
      <c r="I2" s="342" t="s">
        <v>103</v>
      </c>
      <c r="J2" s="343"/>
    </row>
    <row r="3" spans="1:10" ht="19.5" customHeight="1">
      <c r="A3" s="316"/>
      <c r="B3" s="318"/>
      <c r="C3" s="337" t="s">
        <v>108</v>
      </c>
      <c r="D3" s="324"/>
      <c r="E3" s="305" t="s">
        <v>109</v>
      </c>
      <c r="F3" s="308"/>
      <c r="G3" s="352" t="s">
        <v>110</v>
      </c>
      <c r="H3" s="352"/>
      <c r="I3" s="344"/>
      <c r="J3" s="345"/>
    </row>
    <row r="4" spans="1:10" ht="19.5" customHeight="1" thickBot="1">
      <c r="A4" s="317"/>
      <c r="B4" s="319"/>
      <c r="C4" s="34" t="s">
        <v>33</v>
      </c>
      <c r="D4" s="31" t="s">
        <v>34</v>
      </c>
      <c r="E4" s="35" t="s">
        <v>33</v>
      </c>
      <c r="F4" s="36" t="s">
        <v>34</v>
      </c>
      <c r="G4" s="30" t="s">
        <v>33</v>
      </c>
      <c r="H4" s="31" t="s">
        <v>34</v>
      </c>
      <c r="I4" s="14" t="s">
        <v>33</v>
      </c>
      <c r="J4" s="68" t="s">
        <v>34</v>
      </c>
    </row>
    <row r="5" spans="1:11" ht="15">
      <c r="A5" s="160" t="s">
        <v>121</v>
      </c>
      <c r="B5" s="161" t="s">
        <v>122</v>
      </c>
      <c r="C5" s="17">
        <v>16</v>
      </c>
      <c r="D5" s="174">
        <v>0.07339449541284404</v>
      </c>
      <c r="E5" s="17">
        <v>121</v>
      </c>
      <c r="F5" s="171">
        <v>0.0837370242214533</v>
      </c>
      <c r="G5" s="109">
        <v>86</v>
      </c>
      <c r="H5" s="174">
        <v>0.1</v>
      </c>
      <c r="I5" s="17">
        <v>223</v>
      </c>
      <c r="J5" s="171">
        <v>0.08838684106222751</v>
      </c>
      <c r="K5" s="254" t="s">
        <v>436</v>
      </c>
    </row>
    <row r="6" spans="1:11" ht="28.5">
      <c r="A6" s="155" t="s">
        <v>123</v>
      </c>
      <c r="B6" s="156" t="s">
        <v>124</v>
      </c>
      <c r="C6" s="18">
        <v>12</v>
      </c>
      <c r="D6" s="175">
        <v>0.05504587155963304</v>
      </c>
      <c r="E6" s="18">
        <v>118</v>
      </c>
      <c r="F6" s="172">
        <v>0.08166089965397924</v>
      </c>
      <c r="G6" s="103">
        <v>123</v>
      </c>
      <c r="H6" s="175">
        <v>0.14302325581395348</v>
      </c>
      <c r="I6" s="18">
        <v>253</v>
      </c>
      <c r="J6" s="172">
        <v>0.10027744748315498</v>
      </c>
      <c r="K6" s="254" t="s">
        <v>437</v>
      </c>
    </row>
    <row r="7" spans="1:11" ht="28.5">
      <c r="A7" s="155" t="s">
        <v>125</v>
      </c>
      <c r="B7" s="156" t="s">
        <v>126</v>
      </c>
      <c r="C7" s="18">
        <v>5</v>
      </c>
      <c r="D7" s="175">
        <v>0.022935779816513763</v>
      </c>
      <c r="E7" s="18">
        <v>35</v>
      </c>
      <c r="F7" s="172">
        <v>0.024221453287197228</v>
      </c>
      <c r="G7" s="103">
        <v>21</v>
      </c>
      <c r="H7" s="175">
        <v>0.02441860465116279</v>
      </c>
      <c r="I7" s="18">
        <v>61</v>
      </c>
      <c r="J7" s="172">
        <v>0.024177566389219182</v>
      </c>
      <c r="K7" s="254" t="s">
        <v>438</v>
      </c>
    </row>
    <row r="8" spans="1:11" ht="28.5">
      <c r="A8" s="155" t="s">
        <v>127</v>
      </c>
      <c r="B8" s="156" t="s">
        <v>128</v>
      </c>
      <c r="C8" s="18">
        <v>0</v>
      </c>
      <c r="D8" s="175">
        <v>0</v>
      </c>
      <c r="E8" s="18">
        <v>3</v>
      </c>
      <c r="F8" s="172">
        <v>0.0020761245674740486</v>
      </c>
      <c r="G8" s="103">
        <v>1</v>
      </c>
      <c r="H8" s="175">
        <v>0.0011627906976744186</v>
      </c>
      <c r="I8" s="18">
        <v>4</v>
      </c>
      <c r="J8" s="172">
        <v>0.0015854141894569957</v>
      </c>
      <c r="K8" s="254" t="s">
        <v>439</v>
      </c>
    </row>
    <row r="9" spans="1:11" ht="15">
      <c r="A9" s="155" t="s">
        <v>129</v>
      </c>
      <c r="B9" s="156" t="s">
        <v>130</v>
      </c>
      <c r="C9" s="18">
        <v>1</v>
      </c>
      <c r="D9" s="175">
        <v>0.0045871559633027525</v>
      </c>
      <c r="E9" s="18">
        <v>0</v>
      </c>
      <c r="F9" s="172">
        <v>0</v>
      </c>
      <c r="G9" s="103">
        <v>2</v>
      </c>
      <c r="H9" s="175">
        <v>0.002325581395348837</v>
      </c>
      <c r="I9" s="18">
        <v>3</v>
      </c>
      <c r="J9" s="172">
        <v>0.0011890606420927466</v>
      </c>
      <c r="K9" s="254" t="s">
        <v>440</v>
      </c>
    </row>
    <row r="10" spans="1:11" ht="15">
      <c r="A10" s="155" t="s">
        <v>131</v>
      </c>
      <c r="B10" s="156" t="s">
        <v>132</v>
      </c>
      <c r="C10" s="18">
        <v>0</v>
      </c>
      <c r="D10" s="175">
        <v>0</v>
      </c>
      <c r="E10" s="18">
        <v>0</v>
      </c>
      <c r="F10" s="172">
        <v>0</v>
      </c>
      <c r="G10" s="103">
        <v>0</v>
      </c>
      <c r="H10" s="175">
        <v>0</v>
      </c>
      <c r="I10" s="18">
        <v>0</v>
      </c>
      <c r="J10" s="172">
        <v>0</v>
      </c>
      <c r="K10" s="254" t="s">
        <v>571</v>
      </c>
    </row>
    <row r="11" spans="1:11" ht="15">
      <c r="A11" s="155" t="s">
        <v>133</v>
      </c>
      <c r="B11" s="156" t="s">
        <v>134</v>
      </c>
      <c r="C11" s="18">
        <v>0</v>
      </c>
      <c r="D11" s="175">
        <v>0</v>
      </c>
      <c r="E11" s="18">
        <v>1</v>
      </c>
      <c r="F11" s="172">
        <v>0.0006920415224913494</v>
      </c>
      <c r="G11" s="103">
        <v>0</v>
      </c>
      <c r="H11" s="175">
        <v>0</v>
      </c>
      <c r="I11" s="18">
        <v>1</v>
      </c>
      <c r="J11" s="172">
        <v>0.00039635354736424893</v>
      </c>
      <c r="K11" s="254" t="s">
        <v>441</v>
      </c>
    </row>
    <row r="12" spans="1:11" ht="15">
      <c r="A12" s="155" t="s">
        <v>135</v>
      </c>
      <c r="B12" s="156" t="s">
        <v>136</v>
      </c>
      <c r="C12" s="18">
        <v>0</v>
      </c>
      <c r="D12" s="175">
        <v>0</v>
      </c>
      <c r="E12" s="18">
        <v>0</v>
      </c>
      <c r="F12" s="172">
        <v>0</v>
      </c>
      <c r="G12" s="103">
        <v>0</v>
      </c>
      <c r="H12" s="175">
        <v>0</v>
      </c>
      <c r="I12" s="18">
        <v>0</v>
      </c>
      <c r="J12" s="172">
        <v>0</v>
      </c>
      <c r="K12" s="254" t="s">
        <v>572</v>
      </c>
    </row>
    <row r="13" spans="1:11" ht="15">
      <c r="A13" s="155" t="s">
        <v>137</v>
      </c>
      <c r="B13" s="156" t="s">
        <v>138</v>
      </c>
      <c r="C13" s="18">
        <v>0</v>
      </c>
      <c r="D13" s="175">
        <v>0</v>
      </c>
      <c r="E13" s="18">
        <v>0</v>
      </c>
      <c r="F13" s="172">
        <v>0</v>
      </c>
      <c r="G13" s="103">
        <v>0</v>
      </c>
      <c r="H13" s="175">
        <v>0</v>
      </c>
      <c r="I13" s="18">
        <v>0</v>
      </c>
      <c r="J13" s="172">
        <v>0</v>
      </c>
      <c r="K13" s="254"/>
    </row>
    <row r="14" spans="1:11" ht="15">
      <c r="A14" s="155" t="s">
        <v>139</v>
      </c>
      <c r="B14" s="156" t="s">
        <v>140</v>
      </c>
      <c r="C14" s="18">
        <v>0</v>
      </c>
      <c r="D14" s="175">
        <v>0</v>
      </c>
      <c r="E14" s="18">
        <v>0</v>
      </c>
      <c r="F14" s="172">
        <v>0</v>
      </c>
      <c r="G14" s="103">
        <v>0</v>
      </c>
      <c r="H14" s="175">
        <v>0</v>
      </c>
      <c r="I14" s="18">
        <v>0</v>
      </c>
      <c r="J14" s="172">
        <v>0</v>
      </c>
      <c r="K14" s="254" t="s">
        <v>442</v>
      </c>
    </row>
    <row r="15" spans="1:11" ht="15">
      <c r="A15" s="155" t="s">
        <v>141</v>
      </c>
      <c r="B15" s="156" t="s">
        <v>142</v>
      </c>
      <c r="C15" s="18">
        <v>1</v>
      </c>
      <c r="D15" s="175">
        <v>0.0045871559633027525</v>
      </c>
      <c r="E15" s="18">
        <v>0</v>
      </c>
      <c r="F15" s="172">
        <v>0</v>
      </c>
      <c r="G15" s="103">
        <v>0</v>
      </c>
      <c r="H15" s="175">
        <v>0</v>
      </c>
      <c r="I15" s="18">
        <v>1</v>
      </c>
      <c r="J15" s="172">
        <v>0.00039635354736424893</v>
      </c>
      <c r="K15" s="254" t="s">
        <v>573</v>
      </c>
    </row>
    <row r="16" spans="1:11" ht="15">
      <c r="A16" s="155" t="s">
        <v>143</v>
      </c>
      <c r="B16" s="156" t="s">
        <v>144</v>
      </c>
      <c r="C16" s="18">
        <v>1</v>
      </c>
      <c r="D16" s="175">
        <v>0.0045871559633027525</v>
      </c>
      <c r="E16" s="18">
        <v>2</v>
      </c>
      <c r="F16" s="172">
        <v>0.0013840830449826987</v>
      </c>
      <c r="G16" s="103">
        <v>1</v>
      </c>
      <c r="H16" s="175">
        <v>0.0011627906976744186</v>
      </c>
      <c r="I16" s="18">
        <v>4</v>
      </c>
      <c r="J16" s="172">
        <v>0.0015854141894569957</v>
      </c>
      <c r="K16" s="254" t="s">
        <v>443</v>
      </c>
    </row>
    <row r="17" spans="1:11" ht="15">
      <c r="A17" s="155" t="s">
        <v>145</v>
      </c>
      <c r="B17" s="156" t="s">
        <v>146</v>
      </c>
      <c r="C17" s="18">
        <v>166</v>
      </c>
      <c r="D17" s="175">
        <v>0.7614678899082569</v>
      </c>
      <c r="E17" s="18">
        <v>1004</v>
      </c>
      <c r="F17" s="172">
        <v>0.6948096885813149</v>
      </c>
      <c r="G17" s="103">
        <v>536</v>
      </c>
      <c r="H17" s="175">
        <v>0.6232558139534885</v>
      </c>
      <c r="I17" s="18">
        <v>1706</v>
      </c>
      <c r="J17" s="172">
        <v>0.6761791518034086</v>
      </c>
      <c r="K17" s="254" t="s">
        <v>444</v>
      </c>
    </row>
    <row r="18" spans="1:11" ht="15">
      <c r="A18" s="155" t="s">
        <v>147</v>
      </c>
      <c r="B18" s="156" t="s">
        <v>148</v>
      </c>
      <c r="C18" s="18">
        <v>1</v>
      </c>
      <c r="D18" s="175">
        <v>0.0045871559633027525</v>
      </c>
      <c r="E18" s="18">
        <v>30</v>
      </c>
      <c r="F18" s="172">
        <v>0.020761245674740483</v>
      </c>
      <c r="G18" s="103">
        <v>12</v>
      </c>
      <c r="H18" s="175">
        <v>0.013953488372093021</v>
      </c>
      <c r="I18" s="18">
        <v>43</v>
      </c>
      <c r="J18" s="172">
        <v>0.017043202536662704</v>
      </c>
      <c r="K18" s="254" t="s">
        <v>445</v>
      </c>
    </row>
    <row r="19" spans="1:11" ht="28.5">
      <c r="A19" s="155" t="s">
        <v>149</v>
      </c>
      <c r="B19" s="156" t="s">
        <v>150</v>
      </c>
      <c r="C19" s="18">
        <v>0</v>
      </c>
      <c r="D19" s="175">
        <v>0</v>
      </c>
      <c r="E19" s="18">
        <v>6</v>
      </c>
      <c r="F19" s="172">
        <v>0.004152249134948097</v>
      </c>
      <c r="G19" s="103">
        <v>8</v>
      </c>
      <c r="H19" s="175">
        <v>0.009302325581395349</v>
      </c>
      <c r="I19" s="18">
        <v>14</v>
      </c>
      <c r="J19" s="172">
        <v>0.005548949663099485</v>
      </c>
      <c r="K19" s="254" t="s">
        <v>446</v>
      </c>
    </row>
    <row r="20" spans="1:11" ht="15">
      <c r="A20" s="155" t="s">
        <v>151</v>
      </c>
      <c r="B20" s="156" t="s">
        <v>152</v>
      </c>
      <c r="C20" s="18">
        <v>0</v>
      </c>
      <c r="D20" s="175">
        <v>0</v>
      </c>
      <c r="E20" s="18">
        <v>0</v>
      </c>
      <c r="F20" s="172">
        <v>0</v>
      </c>
      <c r="G20" s="103">
        <v>1</v>
      </c>
      <c r="H20" s="175">
        <v>0.0011627906976744186</v>
      </c>
      <c r="I20" s="18">
        <v>1</v>
      </c>
      <c r="J20" s="172">
        <v>0.00039635354736424893</v>
      </c>
      <c r="K20" s="254" t="s">
        <v>447</v>
      </c>
    </row>
    <row r="21" spans="1:11" ht="15">
      <c r="A21" s="155" t="s">
        <v>153</v>
      </c>
      <c r="B21" s="156" t="s">
        <v>154</v>
      </c>
      <c r="C21" s="18">
        <v>0</v>
      </c>
      <c r="D21" s="175">
        <v>0</v>
      </c>
      <c r="E21" s="18">
        <v>1</v>
      </c>
      <c r="F21" s="172">
        <v>0.0006920415224913494</v>
      </c>
      <c r="G21" s="103">
        <v>2</v>
      </c>
      <c r="H21" s="175">
        <v>0.002325581395348837</v>
      </c>
      <c r="I21" s="18">
        <v>3</v>
      </c>
      <c r="J21" s="172">
        <v>0.0011890606420927466</v>
      </c>
      <c r="K21" s="254" t="s">
        <v>577</v>
      </c>
    </row>
    <row r="22" spans="1:11" ht="28.5">
      <c r="A22" s="155" t="s">
        <v>155</v>
      </c>
      <c r="B22" s="156" t="s">
        <v>156</v>
      </c>
      <c r="C22" s="18">
        <v>1</v>
      </c>
      <c r="D22" s="175">
        <v>0.0045871559633027525</v>
      </c>
      <c r="E22" s="18">
        <v>2</v>
      </c>
      <c r="F22" s="172">
        <v>0.0013840830449826987</v>
      </c>
      <c r="G22" s="103">
        <v>2</v>
      </c>
      <c r="H22" s="175">
        <v>0.002325581395348837</v>
      </c>
      <c r="I22" s="18">
        <v>5</v>
      </c>
      <c r="J22" s="172">
        <v>0.0019817677368212444</v>
      </c>
      <c r="K22" s="254" t="s">
        <v>448</v>
      </c>
    </row>
    <row r="23" spans="1:11" ht="15">
      <c r="A23" s="155" t="s">
        <v>157</v>
      </c>
      <c r="B23" s="156" t="s">
        <v>158</v>
      </c>
      <c r="C23" s="18">
        <v>8</v>
      </c>
      <c r="D23" s="175">
        <v>0.03669724770642202</v>
      </c>
      <c r="E23" s="18">
        <v>37</v>
      </c>
      <c r="F23" s="172">
        <v>0.025605536332179938</v>
      </c>
      <c r="G23" s="103">
        <v>13</v>
      </c>
      <c r="H23" s="175">
        <v>0.015116279069767442</v>
      </c>
      <c r="I23" s="18">
        <v>58</v>
      </c>
      <c r="J23" s="172">
        <v>0.022988505747126436</v>
      </c>
      <c r="K23" s="254" t="s">
        <v>449</v>
      </c>
    </row>
    <row r="24" spans="1:11" ht="15">
      <c r="A24" s="155" t="s">
        <v>159</v>
      </c>
      <c r="B24" s="156" t="s">
        <v>160</v>
      </c>
      <c r="C24" s="18">
        <v>0</v>
      </c>
      <c r="D24" s="175">
        <v>0</v>
      </c>
      <c r="E24" s="18">
        <v>1</v>
      </c>
      <c r="F24" s="172">
        <v>0.0006920415224913494</v>
      </c>
      <c r="G24" s="103">
        <v>0</v>
      </c>
      <c r="H24" s="175">
        <v>0</v>
      </c>
      <c r="I24" s="18">
        <v>1</v>
      </c>
      <c r="J24" s="172">
        <v>0.00039635354736424893</v>
      </c>
      <c r="K24" s="254" t="s">
        <v>450</v>
      </c>
    </row>
    <row r="25" spans="1:11" ht="15">
      <c r="A25" s="155" t="s">
        <v>161</v>
      </c>
      <c r="B25" s="156" t="s">
        <v>162</v>
      </c>
      <c r="C25" s="18">
        <v>4</v>
      </c>
      <c r="D25" s="175">
        <v>0.01834862385321101</v>
      </c>
      <c r="E25" s="18">
        <v>32</v>
      </c>
      <c r="F25" s="172">
        <v>0.02214532871972318</v>
      </c>
      <c r="G25" s="103">
        <v>28</v>
      </c>
      <c r="H25" s="175">
        <v>0.03255813953488372</v>
      </c>
      <c r="I25" s="18">
        <v>64</v>
      </c>
      <c r="J25" s="172">
        <v>0.02536662703131193</v>
      </c>
      <c r="K25" s="254" t="s">
        <v>451</v>
      </c>
    </row>
    <row r="26" spans="1:11" ht="15.75" thickBot="1">
      <c r="A26" s="158" t="s">
        <v>163</v>
      </c>
      <c r="B26" s="159" t="s">
        <v>164</v>
      </c>
      <c r="C26" s="18">
        <v>2</v>
      </c>
      <c r="D26" s="175">
        <v>0.009174311926605505</v>
      </c>
      <c r="E26" s="18">
        <v>52</v>
      </c>
      <c r="F26" s="172">
        <v>0.035986159169550176</v>
      </c>
      <c r="G26" s="103">
        <v>24</v>
      </c>
      <c r="H26" s="175">
        <v>0.027906976744186043</v>
      </c>
      <c r="I26" s="18">
        <v>78</v>
      </c>
      <c r="J26" s="172">
        <v>0.030915576694411414</v>
      </c>
      <c r="K26" s="254" t="s">
        <v>452</v>
      </c>
    </row>
    <row r="27" spans="1:11" ht="15.75" thickBot="1">
      <c r="A27" s="300" t="s">
        <v>103</v>
      </c>
      <c r="B27" s="301"/>
      <c r="C27" s="28">
        <v>218</v>
      </c>
      <c r="D27" s="47">
        <v>1</v>
      </c>
      <c r="E27" s="28">
        <v>1445</v>
      </c>
      <c r="F27" s="29">
        <v>1</v>
      </c>
      <c r="G27" s="110">
        <v>860</v>
      </c>
      <c r="H27" s="47">
        <v>1</v>
      </c>
      <c r="I27" s="28">
        <v>2523</v>
      </c>
      <c r="J27" s="29">
        <v>1</v>
      </c>
      <c r="K27" s="254" t="s">
        <v>435</v>
      </c>
    </row>
    <row r="29" spans="3:10" ht="15">
      <c r="C29" s="165">
        <f aca="true" t="shared" si="0" ref="C29:I29">SUM(C5:C26)</f>
        <v>218</v>
      </c>
      <c r="D29" s="280">
        <f t="shared" si="0"/>
        <v>1</v>
      </c>
      <c r="E29" s="165">
        <f t="shared" si="0"/>
        <v>1445</v>
      </c>
      <c r="F29" s="280">
        <f t="shared" si="0"/>
        <v>1.0000000000000002</v>
      </c>
      <c r="G29" s="165">
        <f t="shared" si="0"/>
        <v>860</v>
      </c>
      <c r="H29" s="280">
        <f t="shared" si="0"/>
        <v>1.0000000000000002</v>
      </c>
      <c r="I29" s="261">
        <f t="shared" si="0"/>
        <v>2523</v>
      </c>
      <c r="J29" s="280">
        <f>SUM(J5:J26)</f>
        <v>0.9999999999999999</v>
      </c>
    </row>
  </sheetData>
  <sheetProtection/>
  <mergeCells count="9">
    <mergeCell ref="A27:B27"/>
    <mergeCell ref="A1:J1"/>
    <mergeCell ref="A2:A4"/>
    <mergeCell ref="B2:B4"/>
    <mergeCell ref="C2:H2"/>
    <mergeCell ref="I2:J3"/>
    <mergeCell ref="C3:D3"/>
    <mergeCell ref="E3:F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0.7109375" style="165" customWidth="1"/>
    <col min="2" max="2" width="88.140625" style="165" customWidth="1"/>
    <col min="3" max="9" width="11.8515625" style="165" customWidth="1"/>
    <col min="10" max="10" width="11.421875" style="254" customWidth="1"/>
    <col min="11" max="16384" width="9.140625" style="165" customWidth="1"/>
  </cols>
  <sheetData>
    <row r="1" spans="1:9" ht="34.5" customHeight="1" thickBot="1" thickTop="1">
      <c r="A1" s="326" t="s">
        <v>611</v>
      </c>
      <c r="B1" s="327"/>
      <c r="C1" s="327"/>
      <c r="D1" s="327"/>
      <c r="E1" s="327"/>
      <c r="F1" s="327"/>
      <c r="G1" s="327"/>
      <c r="H1" s="328"/>
      <c r="I1" s="341"/>
    </row>
    <row r="2" spans="1:9" ht="19.5" customHeight="1" thickBot="1" thickTop="1">
      <c r="A2" s="316" t="s">
        <v>30</v>
      </c>
      <c r="B2" s="318" t="s">
        <v>120</v>
      </c>
      <c r="C2" s="297" t="s">
        <v>165</v>
      </c>
      <c r="D2" s="298"/>
      <c r="E2" s="298"/>
      <c r="F2" s="298"/>
      <c r="G2" s="299"/>
      <c r="H2" s="342" t="s">
        <v>103</v>
      </c>
      <c r="I2" s="343"/>
    </row>
    <row r="3" spans="1:9" ht="19.5" customHeight="1">
      <c r="A3" s="316"/>
      <c r="B3" s="318"/>
      <c r="C3" s="338" t="s">
        <v>112</v>
      </c>
      <c r="D3" s="339"/>
      <c r="E3" s="338" t="s">
        <v>113</v>
      </c>
      <c r="F3" s="339"/>
      <c r="G3" s="275" t="s">
        <v>628</v>
      </c>
      <c r="H3" s="344"/>
      <c r="I3" s="345"/>
    </row>
    <row r="4" spans="1:9" ht="19.5" customHeight="1" thickBot="1">
      <c r="A4" s="317"/>
      <c r="B4" s="319"/>
      <c r="C4" s="30" t="s">
        <v>33</v>
      </c>
      <c r="D4" s="31" t="s">
        <v>34</v>
      </c>
      <c r="E4" s="15" t="s">
        <v>33</v>
      </c>
      <c r="F4" s="16" t="s">
        <v>34</v>
      </c>
      <c r="G4" s="15" t="s">
        <v>33</v>
      </c>
      <c r="H4" s="12" t="s">
        <v>33</v>
      </c>
      <c r="I4" s="13" t="s">
        <v>34</v>
      </c>
    </row>
    <row r="5" spans="1:10" ht="15">
      <c r="A5" s="160" t="s">
        <v>121</v>
      </c>
      <c r="B5" s="161" t="s">
        <v>122</v>
      </c>
      <c r="C5" s="17">
        <v>122</v>
      </c>
      <c r="D5" s="174">
        <v>0.08327645051194539</v>
      </c>
      <c r="E5" s="17">
        <v>100</v>
      </c>
      <c r="F5" s="171">
        <v>0.0962463907603465</v>
      </c>
      <c r="G5" s="291">
        <v>1</v>
      </c>
      <c r="H5" s="109">
        <v>223</v>
      </c>
      <c r="I5" s="171">
        <v>0.08838684106222751</v>
      </c>
      <c r="J5" s="254" t="s">
        <v>436</v>
      </c>
    </row>
    <row r="6" spans="1:10" ht="28.5">
      <c r="A6" s="155" t="s">
        <v>123</v>
      </c>
      <c r="B6" s="156" t="s">
        <v>124</v>
      </c>
      <c r="C6" s="18">
        <v>119</v>
      </c>
      <c r="D6" s="175">
        <v>0.08122866894197953</v>
      </c>
      <c r="E6" s="18">
        <v>130</v>
      </c>
      <c r="F6" s="172">
        <v>0.12512030798845045</v>
      </c>
      <c r="G6" s="292">
        <v>4</v>
      </c>
      <c r="H6" s="103">
        <v>253</v>
      </c>
      <c r="I6" s="172">
        <v>0.10027744748315498</v>
      </c>
      <c r="J6" s="254" t="s">
        <v>437</v>
      </c>
    </row>
    <row r="7" spans="1:10" ht="15">
      <c r="A7" s="155" t="s">
        <v>125</v>
      </c>
      <c r="B7" s="156" t="s">
        <v>126</v>
      </c>
      <c r="C7" s="18">
        <v>32</v>
      </c>
      <c r="D7" s="175">
        <v>0.021843003412969283</v>
      </c>
      <c r="E7" s="18">
        <v>29</v>
      </c>
      <c r="F7" s="172">
        <v>0.02791145332050048</v>
      </c>
      <c r="G7" s="292">
        <v>0</v>
      </c>
      <c r="H7" s="103">
        <v>61</v>
      </c>
      <c r="I7" s="172">
        <v>0.024177566389219182</v>
      </c>
      <c r="J7" s="254" t="s">
        <v>438</v>
      </c>
    </row>
    <row r="8" spans="1:10" ht="15">
      <c r="A8" s="155" t="s">
        <v>127</v>
      </c>
      <c r="B8" s="156" t="s">
        <v>128</v>
      </c>
      <c r="C8" s="18">
        <v>4</v>
      </c>
      <c r="D8" s="175">
        <v>0.0027303754266211604</v>
      </c>
      <c r="E8" s="18">
        <v>0</v>
      </c>
      <c r="F8" s="172">
        <v>0</v>
      </c>
      <c r="G8" s="292">
        <v>0</v>
      </c>
      <c r="H8" s="103">
        <v>4</v>
      </c>
      <c r="I8" s="172">
        <v>0.0015854141894569957</v>
      </c>
      <c r="J8" s="254" t="s">
        <v>439</v>
      </c>
    </row>
    <row r="9" spans="1:10" ht="15">
      <c r="A9" s="155" t="s">
        <v>129</v>
      </c>
      <c r="B9" s="156" t="s">
        <v>130</v>
      </c>
      <c r="C9" s="18">
        <v>2</v>
      </c>
      <c r="D9" s="175">
        <v>0.0013651877133105802</v>
      </c>
      <c r="E9" s="18">
        <v>1</v>
      </c>
      <c r="F9" s="172">
        <v>0.0009624639076034649</v>
      </c>
      <c r="G9" s="292">
        <v>0</v>
      </c>
      <c r="H9" s="103">
        <v>3</v>
      </c>
      <c r="I9" s="172">
        <v>0.0011890606420927466</v>
      </c>
      <c r="J9" s="254" t="s">
        <v>440</v>
      </c>
    </row>
    <row r="10" spans="1:10" ht="15">
      <c r="A10" s="155" t="s">
        <v>131</v>
      </c>
      <c r="B10" s="156" t="s">
        <v>132</v>
      </c>
      <c r="C10" s="18">
        <v>0</v>
      </c>
      <c r="D10" s="175">
        <v>0</v>
      </c>
      <c r="E10" s="18">
        <v>0</v>
      </c>
      <c r="F10" s="172">
        <v>0</v>
      </c>
      <c r="G10" s="292">
        <v>0</v>
      </c>
      <c r="H10" s="103">
        <v>0</v>
      </c>
      <c r="I10" s="172">
        <v>0</v>
      </c>
      <c r="J10" s="254" t="s">
        <v>571</v>
      </c>
    </row>
    <row r="11" spans="1:10" ht="15">
      <c r="A11" s="155" t="s">
        <v>133</v>
      </c>
      <c r="B11" s="156" t="s">
        <v>134</v>
      </c>
      <c r="C11" s="18">
        <v>1</v>
      </c>
      <c r="D11" s="175">
        <v>0.0006825938566552901</v>
      </c>
      <c r="E11" s="18">
        <v>0</v>
      </c>
      <c r="F11" s="172">
        <v>0</v>
      </c>
      <c r="G11" s="292">
        <v>0</v>
      </c>
      <c r="H11" s="103">
        <v>1</v>
      </c>
      <c r="I11" s="172">
        <v>0.00039635354736424893</v>
      </c>
      <c r="J11" s="254" t="s">
        <v>441</v>
      </c>
    </row>
    <row r="12" spans="1:10" ht="15">
      <c r="A12" s="155" t="s">
        <v>135</v>
      </c>
      <c r="B12" s="156" t="s">
        <v>136</v>
      </c>
      <c r="C12" s="18">
        <v>0</v>
      </c>
      <c r="D12" s="175">
        <v>0</v>
      </c>
      <c r="E12" s="18">
        <v>0</v>
      </c>
      <c r="F12" s="172">
        <v>0</v>
      </c>
      <c r="G12" s="292">
        <v>0</v>
      </c>
      <c r="H12" s="103">
        <v>0</v>
      </c>
      <c r="I12" s="172">
        <v>0</v>
      </c>
      <c r="J12" s="254" t="s">
        <v>572</v>
      </c>
    </row>
    <row r="13" spans="1:9" ht="15">
      <c r="A13" s="155" t="s">
        <v>137</v>
      </c>
      <c r="B13" s="156" t="s">
        <v>138</v>
      </c>
      <c r="C13" s="18">
        <v>0</v>
      </c>
      <c r="D13" s="175">
        <v>0</v>
      </c>
      <c r="E13" s="18">
        <v>0</v>
      </c>
      <c r="F13" s="172">
        <v>0</v>
      </c>
      <c r="G13" s="292">
        <v>0</v>
      </c>
      <c r="H13" s="103">
        <v>0</v>
      </c>
      <c r="I13" s="172">
        <v>0</v>
      </c>
    </row>
    <row r="14" spans="1:10" ht="15">
      <c r="A14" s="155" t="s">
        <v>139</v>
      </c>
      <c r="B14" s="156" t="s">
        <v>140</v>
      </c>
      <c r="C14" s="18">
        <v>0</v>
      </c>
      <c r="D14" s="175">
        <v>0</v>
      </c>
      <c r="E14" s="18">
        <v>0</v>
      </c>
      <c r="F14" s="172">
        <v>0</v>
      </c>
      <c r="G14" s="292">
        <v>0</v>
      </c>
      <c r="H14" s="103">
        <v>0</v>
      </c>
      <c r="I14" s="172">
        <v>0</v>
      </c>
      <c r="J14" s="254" t="s">
        <v>442</v>
      </c>
    </row>
    <row r="15" spans="1:10" ht="15">
      <c r="A15" s="155" t="s">
        <v>141</v>
      </c>
      <c r="B15" s="156" t="s">
        <v>142</v>
      </c>
      <c r="C15" s="18">
        <v>1</v>
      </c>
      <c r="D15" s="175">
        <v>0.0006825938566552901</v>
      </c>
      <c r="E15" s="18">
        <v>0</v>
      </c>
      <c r="F15" s="172">
        <v>0</v>
      </c>
      <c r="G15" s="292">
        <v>0</v>
      </c>
      <c r="H15" s="103">
        <v>1</v>
      </c>
      <c r="I15" s="172">
        <v>0.00039635354736424893</v>
      </c>
      <c r="J15" s="254" t="s">
        <v>573</v>
      </c>
    </row>
    <row r="16" spans="1:10" ht="15">
      <c r="A16" s="155" t="s">
        <v>143</v>
      </c>
      <c r="B16" s="156" t="s">
        <v>144</v>
      </c>
      <c r="C16" s="18">
        <v>1</v>
      </c>
      <c r="D16" s="175">
        <v>0.0006825938566552901</v>
      </c>
      <c r="E16" s="18">
        <v>2</v>
      </c>
      <c r="F16" s="172">
        <v>0.0019249278152069298</v>
      </c>
      <c r="G16" s="292">
        <v>1</v>
      </c>
      <c r="H16" s="103">
        <v>4</v>
      </c>
      <c r="I16" s="172">
        <v>0.0015854141894569957</v>
      </c>
      <c r="J16" s="254" t="s">
        <v>443</v>
      </c>
    </row>
    <row r="17" spans="1:10" ht="15">
      <c r="A17" s="155" t="s">
        <v>145</v>
      </c>
      <c r="B17" s="156" t="s">
        <v>146</v>
      </c>
      <c r="C17" s="18">
        <v>1030</v>
      </c>
      <c r="D17" s="175">
        <v>0.7030716723549488</v>
      </c>
      <c r="E17" s="18">
        <v>664</v>
      </c>
      <c r="F17" s="172">
        <v>0.6390760346487007</v>
      </c>
      <c r="G17" s="292">
        <v>12</v>
      </c>
      <c r="H17" s="103">
        <v>1706</v>
      </c>
      <c r="I17" s="172">
        <v>0.6761791518034086</v>
      </c>
      <c r="J17" s="254" t="s">
        <v>444</v>
      </c>
    </row>
    <row r="18" spans="1:10" ht="15">
      <c r="A18" s="155" t="s">
        <v>147</v>
      </c>
      <c r="B18" s="156" t="s">
        <v>148</v>
      </c>
      <c r="C18" s="18">
        <v>27</v>
      </c>
      <c r="D18" s="175">
        <v>0.018430034129692834</v>
      </c>
      <c r="E18" s="18">
        <v>16</v>
      </c>
      <c r="F18" s="172">
        <v>0.015399422521655439</v>
      </c>
      <c r="G18" s="292">
        <v>0</v>
      </c>
      <c r="H18" s="103">
        <v>43</v>
      </c>
      <c r="I18" s="172">
        <v>0.017043202536662704</v>
      </c>
      <c r="J18" s="254" t="s">
        <v>445</v>
      </c>
    </row>
    <row r="19" spans="1:10" ht="28.5">
      <c r="A19" s="155" t="s">
        <v>149</v>
      </c>
      <c r="B19" s="156" t="s">
        <v>150</v>
      </c>
      <c r="C19" s="18">
        <v>8</v>
      </c>
      <c r="D19" s="175">
        <v>0.005460750853242321</v>
      </c>
      <c r="E19" s="18">
        <v>6</v>
      </c>
      <c r="F19" s="172">
        <v>0.005774783445620789</v>
      </c>
      <c r="G19" s="292">
        <v>0</v>
      </c>
      <c r="H19" s="103">
        <v>14</v>
      </c>
      <c r="I19" s="172">
        <v>0.005548949663099485</v>
      </c>
      <c r="J19" s="254" t="s">
        <v>446</v>
      </c>
    </row>
    <row r="20" spans="1:10" ht="15">
      <c r="A20" s="155" t="s">
        <v>151</v>
      </c>
      <c r="B20" s="156" t="s">
        <v>152</v>
      </c>
      <c r="C20" s="18">
        <v>1</v>
      </c>
      <c r="D20" s="175">
        <v>0.0006825938566552901</v>
      </c>
      <c r="E20" s="18">
        <v>0</v>
      </c>
      <c r="F20" s="172">
        <v>0</v>
      </c>
      <c r="G20" s="292">
        <v>0</v>
      </c>
      <c r="H20" s="103">
        <v>1</v>
      </c>
      <c r="I20" s="172">
        <v>0.00039635354736424893</v>
      </c>
      <c r="J20" s="254" t="s">
        <v>447</v>
      </c>
    </row>
    <row r="21" spans="1:10" ht="15">
      <c r="A21" s="155" t="s">
        <v>153</v>
      </c>
      <c r="B21" s="156" t="s">
        <v>154</v>
      </c>
      <c r="C21" s="18">
        <v>2</v>
      </c>
      <c r="D21" s="175">
        <v>0.0013651877133105802</v>
      </c>
      <c r="E21" s="18">
        <v>1</v>
      </c>
      <c r="F21" s="172">
        <v>0.0009624639076034649</v>
      </c>
      <c r="G21" s="292">
        <v>0</v>
      </c>
      <c r="H21" s="103">
        <v>3</v>
      </c>
      <c r="I21" s="172">
        <v>0.0011890606420927466</v>
      </c>
      <c r="J21" s="254" t="s">
        <v>577</v>
      </c>
    </row>
    <row r="22" spans="1:10" ht="28.5">
      <c r="A22" s="155" t="s">
        <v>155</v>
      </c>
      <c r="B22" s="156" t="s">
        <v>156</v>
      </c>
      <c r="C22" s="18">
        <v>2</v>
      </c>
      <c r="D22" s="175">
        <v>0.0013651877133105802</v>
      </c>
      <c r="E22" s="18">
        <v>3</v>
      </c>
      <c r="F22" s="172">
        <v>0.0028873917228103944</v>
      </c>
      <c r="G22" s="292">
        <v>0</v>
      </c>
      <c r="H22" s="103">
        <v>5</v>
      </c>
      <c r="I22" s="172">
        <v>0.0019817677368212444</v>
      </c>
      <c r="J22" s="254" t="s">
        <v>448</v>
      </c>
    </row>
    <row r="23" spans="1:10" ht="15">
      <c r="A23" s="155" t="s">
        <v>157</v>
      </c>
      <c r="B23" s="156" t="s">
        <v>158</v>
      </c>
      <c r="C23" s="18">
        <v>33</v>
      </c>
      <c r="D23" s="175">
        <v>0.022525597269624574</v>
      </c>
      <c r="E23" s="18">
        <v>24</v>
      </c>
      <c r="F23" s="172">
        <v>0.023099133782483156</v>
      </c>
      <c r="G23" s="292">
        <v>1</v>
      </c>
      <c r="H23" s="103">
        <v>58</v>
      </c>
      <c r="I23" s="172">
        <v>0.022988505747126436</v>
      </c>
      <c r="J23" s="254" t="s">
        <v>449</v>
      </c>
    </row>
    <row r="24" spans="1:10" ht="15">
      <c r="A24" s="155" t="s">
        <v>159</v>
      </c>
      <c r="B24" s="156" t="s">
        <v>160</v>
      </c>
      <c r="C24" s="18">
        <v>0</v>
      </c>
      <c r="D24" s="175">
        <v>0</v>
      </c>
      <c r="E24" s="18">
        <v>1</v>
      </c>
      <c r="F24" s="172">
        <v>0.0009624639076034649</v>
      </c>
      <c r="G24" s="292">
        <v>0</v>
      </c>
      <c r="H24" s="103">
        <v>1</v>
      </c>
      <c r="I24" s="172">
        <v>0.00039635354736424893</v>
      </c>
      <c r="J24" s="254" t="s">
        <v>450</v>
      </c>
    </row>
    <row r="25" spans="1:10" ht="15">
      <c r="A25" s="155" t="s">
        <v>161</v>
      </c>
      <c r="B25" s="156" t="s">
        <v>162</v>
      </c>
      <c r="C25" s="18">
        <v>40</v>
      </c>
      <c r="D25" s="175">
        <v>0.0273037542662116</v>
      </c>
      <c r="E25" s="18">
        <v>24</v>
      </c>
      <c r="F25" s="172">
        <v>0.023099133782483156</v>
      </c>
      <c r="G25" s="292">
        <v>0</v>
      </c>
      <c r="H25" s="103">
        <v>64</v>
      </c>
      <c r="I25" s="172">
        <v>0.02536662703131193</v>
      </c>
      <c r="J25" s="254" t="s">
        <v>451</v>
      </c>
    </row>
    <row r="26" spans="1:10" ht="15.75" thickBot="1">
      <c r="A26" s="158" t="s">
        <v>163</v>
      </c>
      <c r="B26" s="159" t="s">
        <v>164</v>
      </c>
      <c r="C26" s="32">
        <v>40</v>
      </c>
      <c r="D26" s="176">
        <v>0.0273037542662116</v>
      </c>
      <c r="E26" s="32">
        <v>38</v>
      </c>
      <c r="F26" s="177">
        <v>0.03657362848893166</v>
      </c>
      <c r="G26" s="293">
        <v>0</v>
      </c>
      <c r="H26" s="105">
        <v>78</v>
      </c>
      <c r="I26" s="177">
        <v>0.030915576694411414</v>
      </c>
      <c r="J26" s="254" t="s">
        <v>452</v>
      </c>
    </row>
    <row r="27" spans="1:10" ht="15.75" thickBot="1">
      <c r="A27" s="300" t="s">
        <v>103</v>
      </c>
      <c r="B27" s="301"/>
      <c r="C27" s="28">
        <v>1465</v>
      </c>
      <c r="D27" s="29">
        <v>1</v>
      </c>
      <c r="E27" s="28">
        <v>1039</v>
      </c>
      <c r="F27" s="29">
        <v>1</v>
      </c>
      <c r="G27" s="294">
        <v>19</v>
      </c>
      <c r="H27" s="110">
        <v>2523</v>
      </c>
      <c r="I27" s="29">
        <v>1</v>
      </c>
      <c r="J27" s="254" t="s">
        <v>435</v>
      </c>
    </row>
    <row r="28" spans="1:9" ht="15">
      <c r="A28" s="106"/>
      <c r="B28" s="106"/>
      <c r="C28" s="107"/>
      <c r="D28" s="178"/>
      <c r="E28" s="107"/>
      <c r="F28" s="178"/>
      <c r="G28" s="107"/>
      <c r="H28" s="107"/>
      <c r="I28" s="178"/>
    </row>
    <row r="29" spans="1:9" ht="15">
      <c r="A29" s="10" t="s">
        <v>114</v>
      </c>
      <c r="B29" s="9"/>
      <c r="C29" s="9">
        <f aca="true" t="shared" si="0" ref="C29:I29">SUM(C5:C26)</f>
        <v>1465</v>
      </c>
      <c r="D29" s="278">
        <f t="shared" si="0"/>
        <v>0.9999999999999999</v>
      </c>
      <c r="E29" s="9">
        <f t="shared" si="0"/>
        <v>1039</v>
      </c>
      <c r="F29" s="278">
        <f t="shared" si="0"/>
        <v>1.0000000000000002</v>
      </c>
      <c r="G29" s="9">
        <f>SUM(G5:G26)</f>
        <v>19</v>
      </c>
      <c r="H29" s="267">
        <f t="shared" si="0"/>
        <v>2523</v>
      </c>
      <c r="I29" s="281">
        <f t="shared" si="0"/>
        <v>0.9999999999999999</v>
      </c>
    </row>
    <row r="30" spans="1:9" ht="15">
      <c r="A30" s="11" t="s">
        <v>115</v>
      </c>
      <c r="B30" s="9"/>
      <c r="C30" s="9"/>
      <c r="D30" s="164"/>
      <c r="E30" s="9"/>
      <c r="F30" s="164"/>
      <c r="G30" s="9"/>
      <c r="H30" s="9"/>
      <c r="I30" s="9"/>
    </row>
    <row r="31" spans="1:9" ht="15">
      <c r="A31" s="11" t="s">
        <v>116</v>
      </c>
      <c r="B31" s="9"/>
      <c r="C31" s="9"/>
      <c r="D31" s="164"/>
      <c r="E31" s="9"/>
      <c r="F31" s="164"/>
      <c r="G31" s="9"/>
      <c r="H31" s="9"/>
      <c r="I31" s="9"/>
    </row>
    <row r="32" spans="1:9" ht="15">
      <c r="A32" s="11" t="s">
        <v>117</v>
      </c>
      <c r="B32" s="9"/>
      <c r="C32" s="9"/>
      <c r="D32" s="164"/>
      <c r="E32" s="9"/>
      <c r="F32" s="164"/>
      <c r="G32" s="9"/>
      <c r="H32" s="9"/>
      <c r="I32" s="9"/>
    </row>
    <row r="33" spans="1:9" ht="15">
      <c r="A33" s="11" t="s">
        <v>118</v>
      </c>
      <c r="B33" s="9"/>
      <c r="C33" s="9"/>
      <c r="D33" s="164"/>
      <c r="E33" s="9"/>
      <c r="F33" s="164"/>
      <c r="G33" s="9"/>
      <c r="H33" s="9"/>
      <c r="I33" s="9"/>
    </row>
    <row r="34" spans="1:9" ht="15">
      <c r="A34" s="11" t="s">
        <v>119</v>
      </c>
      <c r="B34" s="9"/>
      <c r="C34" s="9"/>
      <c r="D34" s="164"/>
      <c r="E34" s="9"/>
      <c r="F34" s="164"/>
      <c r="G34" s="9"/>
      <c r="H34" s="9"/>
      <c r="I34" s="9"/>
    </row>
    <row r="35" spans="1:9" ht="15">
      <c r="A35" s="9"/>
      <c r="B35" s="9"/>
      <c r="C35" s="9"/>
      <c r="D35" s="164"/>
      <c r="E35" s="9"/>
      <c r="F35" s="164"/>
      <c r="G35" s="9"/>
      <c r="H35" s="9"/>
      <c r="I35" s="9"/>
    </row>
    <row r="36" spans="1:9" ht="15">
      <c r="A36" s="9"/>
      <c r="B36" s="9"/>
      <c r="C36" s="9"/>
      <c r="D36" s="164"/>
      <c r="E36" s="9"/>
      <c r="F36" s="164"/>
      <c r="G36" s="9"/>
      <c r="H36" s="9"/>
      <c r="I36" s="9"/>
    </row>
    <row r="37" spans="1:9" ht="15">
      <c r="A37" s="9"/>
      <c r="B37" s="9"/>
      <c r="C37" s="9"/>
      <c r="D37" s="164"/>
      <c r="E37" s="9"/>
      <c r="F37" s="164"/>
      <c r="G37" s="9"/>
      <c r="H37" s="9"/>
      <c r="I37" s="9"/>
    </row>
  </sheetData>
  <sheetProtection/>
  <mergeCells count="8">
    <mergeCell ref="A27:B27"/>
    <mergeCell ref="A1:I1"/>
    <mergeCell ref="A2:A4"/>
    <mergeCell ref="B2:B4"/>
    <mergeCell ref="H2:I3"/>
    <mergeCell ref="C3:D3"/>
    <mergeCell ref="E3:F3"/>
    <mergeCell ref="C2:G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Ines De Cooman</cp:lastModifiedBy>
  <cp:lastPrinted>2015-07-13T07:24:33Z</cp:lastPrinted>
  <dcterms:created xsi:type="dcterms:W3CDTF">2015-02-10T09:39:04Z</dcterms:created>
  <dcterms:modified xsi:type="dcterms:W3CDTF">2021-07-27T08:45:17Z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